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192" windowHeight="8700" tabRatio="588" activeTab="0"/>
  </bookViews>
  <sheets>
    <sheet name="National &amp; Area Team" sheetId="1" r:id="rId1"/>
    <sheet name="Provider" sheetId="2" r:id="rId2"/>
    <sheet name="Guidance &amp; Definitions" sheetId="3" r:id="rId3"/>
    <sheet name="Notes" sheetId="4" r:id="rId4"/>
  </sheets>
  <externalReferences>
    <externalReference r:id="rId7"/>
    <externalReference r:id="rId8"/>
    <externalReference r:id="rId9"/>
  </externalReferences>
  <definedNames>
    <definedName name="all">#REF!</definedName>
    <definedName name="Amb">#REF!</definedName>
    <definedName name="aprildc" localSheetId="2">'[3]SHA Performance'!$M$14,'[3]SHA Performance'!$M$19,'[3]SHA Performance'!$M$24,'[3]SHA Performance'!$M$29,'[3]SHA Performance'!$M$34,'[3]SHA Performance'!$M$39,'[3]SHA Performance'!$M$44,'[3]SHA Performance'!$M$49,'[3]SHA Performance'!$M$54,'[3]SHA Performance'!$M$59,'[3]SHA Performance'!$M$64,'[3]SHA Performance'!$M$69,'[3]SHA Performance'!$M$74,'[3]SHA Performance'!$M$79,'[3]SHA Performance'!$M$84,'[3]SHA Performance'!$M$89,'[3]SHA Performance'!$M$94,'[3]SHA Performance'!$M$99,'[3]SHA Performance'!$M$104,'[3]SHA Performance'!$M$110,'[3]SHA Performance'!$M$114,'[3]SHA Performance'!$M$119,'[3]SHA Performance'!$M$124,'[3]SHA Performance'!$M$129,'[3]SHA Performance'!$M$134,'[3]SHA Performance'!$M$141,'[3]SHA Performance'!$M$144,'[3]SHA Performance'!$M$149,'[3]SHA Performance'!$M$154</definedName>
    <definedName name="aprildc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cod">#REF!</definedName>
    <definedName name="Current">#REF!</definedName>
    <definedName name="HTML_CodePage" hidden="1">1252</definedName>
    <definedName name="HTML_Control" localSheetId="2" hidden="1">{"'Trust by name'!$A$6:$E$350","'Trust by name'!$A$1:$D$348"}</definedName>
    <definedName name="HTML_Control" localSheetId="3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 localSheetId="2">'[3]SHA Performance'!$Y$14,'[3]SHA Performance'!$Y$19,'[3]SHA Performance'!$Y$24,'[3]SHA Performance'!$Y$29,'[3]SHA Performance'!$Y$34,'[3]SHA Performance'!$Y$39,'[3]SHA Performance'!$Y$44,'[3]SHA Performance'!$Y$49,'[3]SHA Performance'!$Y$54,'[3]SHA Performance'!$Y$59,'[3]SHA Performance'!$Y$64,'[3]SHA Performance'!$Y$69,'[3]SHA Performance'!$Y$74,'[3]SHA Performance'!$Y$79,'[3]SHA Performance'!$Y$84,'[3]SHA Performance'!$Y$89,'[3]SHA Performance'!$Y$94,'[3]SHA Performance'!$Y$99,'[3]SHA Performance'!$Y$104,'[3]SHA Performance'!$Y$110,'[3]SHA Performance'!$Y$114,'[3]SHA Performance'!$Y$119,'[3]SHA Performance'!$Y$124,'[3]SHA Performance'!$Y$129,'[3]SHA Performance'!$Y$134,'[3]SHA Performance'!$Y$141,'[3]SHA Performance'!$Y$144,'[3]SHA Performance'!$Y$149,'[3]SHA Performance'!$Y$154</definedName>
    <definedName name="julydc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nedc" localSheetId="2">'[3]SHA Performance'!$U$14,'[3]SHA Performance'!$U$19,'[3]SHA Performance'!$U$24,'[3]SHA Performance'!$U$29,'[3]SHA Performance'!$U$34,'[3]SHA Performance'!$U$39,'[3]SHA Performance'!$U$44,'[3]SHA Performance'!$U$49,'[3]SHA Performance'!$U$54,'[3]SHA Performance'!$U$59,'[3]SHA Performance'!$U$64,'[3]SHA Performance'!$U$69,'[3]SHA Performance'!$U$74,'[3]SHA Performance'!$U$79,'[3]SHA Performance'!$U$84,'[3]SHA Performance'!$U$89,'[3]SHA Performance'!$U$94,'[3]SHA Performance'!$U$99,'[3]SHA Performance'!$U$104,'[3]SHA Performance'!$U$110,'[3]SHA Performance'!$U$114,'[3]SHA Performance'!$U$119,'[3]SHA Performance'!$U$124,'[3]SHA Performance'!$U$129,'[3]SHA Performance'!$U$134,'[3]SHA Performance'!$U$141,'[3]SHA Performance'!$U$144,'[3]SHA Performance'!$U$149,'[3]SHA Performance'!$U$154</definedName>
    <definedName name="junedc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 localSheetId="2">'[3]SHA Performance'!$I$14,'[3]SHA Performance'!$I$19,'[3]SHA Performance'!$I$24,'[3]SHA Performance'!$I$29,'[3]SHA Performance'!$I$34,'[3]SHA Performance'!$I$39,'[3]SHA Performance'!$I$44,'[3]SHA Performance'!$I$49,'[3]SHA Performance'!$I$54,'[3]SHA Performance'!$I$59,'[3]SHA Performance'!$I$64,'[3]SHA Performance'!$I$69,'[3]SHA Performance'!$I$74,'[3]SHA Performance'!$I$79,'[3]SHA Performance'!$I$84,'[3]SHA Performance'!$I$89,'[3]SHA Performance'!$I$94,'[3]SHA Performance'!$I$99,'[3]SHA Performance'!$I$104,'[3]SHA Performance'!$I$110,'[3]SHA Performance'!$I$114,'[3]SHA Performance'!$I$119,'[3]SHA Performance'!$I$124,'[3]SHA Performance'!$I$129,'[3]SHA Performance'!$I$134,'[3]SHA Performance'!$I$141,'[3]SHA Performance'!$I$144,'[3]SHA Performance'!$I$149,'[3]SHA Performance'!$I$154</definedName>
    <definedName name="marchdc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ydc" localSheetId="2">'[3]SHA Performance'!$Q$14,'[3]SHA Performance'!$Q$19,'[3]SHA Performance'!$Q$24,'[3]SHA Performance'!$Q$29,'[3]SHA Performance'!$Q$34,'[3]SHA Performance'!$Q$39,'[3]SHA Performance'!$Q$44,'[3]SHA Performance'!$Q$49,'[3]SHA Performance'!$Q$54,'[3]SHA Performance'!$Q$59,'[3]SHA Performance'!$Q$64,'[3]SHA Performance'!$Q$69,'[3]SHA Performance'!$Q$74,'[3]SHA Performance'!$Q$79,'[3]SHA Performance'!$Q$84,'[3]SHA Performance'!$Q$89,'[3]SHA Performance'!$Q$94,'[3]SHA Performance'!$Q$99,'[3]SHA Performance'!$Q$104,'[3]SHA Performance'!$Q$110,'[3]SHA Performance'!$Q$114,'[3]SHA Performance'!$Q$119,'[3]SHA Performance'!$Q$124,'[3]SHA Performance'!$Q$129,'[3]SHA Performance'!$Q$134,'[3]SHA Performance'!$Q$141,'[3]SHA Performance'!$Q$144,'[3]SHA Performance'!$Q$149,'[3]SHA Performance'!$Q$154</definedName>
    <definedName name="maydc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newlist">'[1]Current organisations'!$A$1:$D$577</definedName>
    <definedName name="_xlnm.Print_Area" localSheetId="1">'Provider'!$A$1:$G$191</definedName>
    <definedName name="_xlnm.Print_Titles" localSheetId="1">'Provider'!$1:$18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<sst xmlns="http://schemas.openxmlformats.org/spreadsheetml/2006/main" count="803" uniqueCount="434">
  <si>
    <t>Organisation Code</t>
  </si>
  <si>
    <t>Organisation Name</t>
  </si>
  <si>
    <t>Title:</t>
  </si>
  <si>
    <t>Period:</t>
  </si>
  <si>
    <t>Source:</t>
  </si>
  <si>
    <t>Published: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</si>
  <si>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</si>
  <si>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</si>
  <si>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</si>
  <si>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</si>
  <si>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</si>
  <si>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</si>
  <si>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</si>
  <si>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</si>
  <si>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Provider Level Data</t>
  </si>
  <si>
    <t>SHA Code</t>
  </si>
  <si>
    <t>SHA Name</t>
  </si>
  <si>
    <t>Department of Health: Unify2 data collection - QMCO</t>
  </si>
  <si>
    <t>Note: Please refer to the 'Guidance &amp; Definitions' for information regarding the data.</t>
  </si>
  <si>
    <t>The number of last minute cancelled elective operations in the quarter for non-clinical reasons</t>
  </si>
  <si>
    <t>Cancelled Operations (elective only)</t>
  </si>
  <si>
    <t>Number of last minute elective operations cancelled for non clinical reasons</t>
  </si>
  <si>
    <t>Number of patients not treated within 28 days of last minute elective cancellation</t>
  </si>
  <si>
    <t>The number of last minute cancelled elective operations in the quarter for non-clinical reasons, NHS provider organisations in England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</si>
  <si>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</si>
  <si>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</si>
  <si>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</si>
  <si>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</si>
  <si>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</si>
  <si>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</si>
  <si>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</si>
  <si>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</si>
  <si>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</si>
  <si>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</si>
  <si>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</si>
  <si>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</si>
  <si>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</si>
  <si>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</si>
  <si>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</si>
  <si>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</si>
  <si>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</si>
  <si>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</si>
  <si>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</si>
  <si>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</si>
  <si>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</si>
  <si>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</si>
  <si>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</si>
  <si>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</si>
  <si>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</si>
  <si>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</si>
  <si>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</si>
  <si>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</si>
  <si>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</si>
  <si>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</si>
  <si>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</si>
  <si>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</si>
  <si>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</si>
  <si>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</si>
  <si>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</si>
  <si>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</si>
  <si>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</si>
  <si>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</si>
  <si>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</si>
  <si>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</si>
  <si>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</si>
  <si>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</si>
  <si>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</si>
  <si>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</si>
  <si>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</si>
  <si>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</si>
  <si>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</si>
  <si>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</si>
  <si>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</si>
  <si>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</si>
  <si>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</si>
  <si>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</si>
  <si>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</si>
  <si>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</si>
  <si>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</si>
  <si>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</si>
  <si>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</si>
  <si>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</si>
  <si>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</si>
  <si>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</si>
  <si>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</si>
  <si>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</si>
  <si>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</si>
  <si>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</si>
  <si>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</si>
  <si>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</si>
  <si>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</si>
  <si>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</si>
  <si>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</si>
  <si>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</si>
  <si>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</si>
  <si>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</si>
  <si>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</si>
  <si>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</si>
  <si>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</si>
  <si>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</si>
  <si>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</si>
  <si>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</si>
  <si>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</si>
  <si>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</si>
  <si>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</si>
  <si>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</si>
  <si>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</si>
  <si>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</si>
  <si>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</si>
  <si>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</si>
  <si>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</si>
  <si>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</si>
  <si>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</si>
  <si>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</si>
  <si>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</si>
  <si>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</si>
  <si>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</si>
  <si>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</si>
  <si>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</si>
  <si>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</si>
  <si>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</si>
  <si>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</si>
  <si>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</si>
  <si>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</si>
  <si>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</si>
  <si>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</si>
  <si>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</si>
  <si>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</si>
  <si>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</si>
  <si>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</si>
  <si>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</si>
  <si>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</si>
  <si>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</si>
  <si>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</si>
  <si>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</si>
  <si>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RY8</t>
  </si>
  <si>
    <t>DERBYSHIRE COMMUNITY HEALTH SERVICES NHS TRUST</t>
  </si>
  <si>
    <t>R1D</t>
  </si>
  <si>
    <t>SHROPSHIRE COMMUNITY HEALTH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</si>
  <si>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</si>
  <si>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</si>
  <si>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</si>
  <si>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</si>
  <si>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</si>
  <si>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</si>
  <si>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</si>
  <si>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</si>
  <si>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</si>
  <si>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</si>
  <si>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</si>
  <si>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</si>
  <si>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</si>
  <si>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</si>
  <si>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</si>
  <si>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</si>
  <si>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</si>
  <si>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</si>
  <si>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</si>
  <si>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</si>
  <si>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</si>
  <si>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</si>
  <si>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</si>
  <si>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</si>
  <si>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</si>
  <si>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</si>
  <si>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</si>
  <si>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</si>
  <si>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</si>
  <si>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</si>
  <si>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</si>
  <si>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</si>
  <si>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</si>
  <si>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</si>
  <si>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</si>
  <si>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</si>
  <si>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RYW</t>
  </si>
  <si>
    <t>BIRMINGHAM COMMUNITY HEALTHCARE NHS TRUST</t>
  </si>
  <si>
    <t>RAJ</t>
  </si>
  <si>
    <t>SOUTHEND UNIVERSITY HOSPITAL NHS FOUNDATION TRUST</t>
  </si>
  <si>
    <t>RC1</t>
  </si>
  <si>
    <t>BEDFORD HOSPITAL NHS TRUST</t>
  </si>
  <si>
    <t>RC9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</si>
  <si>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</si>
  <si>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</si>
  <si>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</si>
  <si>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</si>
  <si>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</si>
  <si>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</si>
  <si>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</si>
  <si>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</si>
  <si>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</si>
  <si>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</si>
  <si>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</si>
  <si>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</si>
  <si>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</si>
  <si>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</si>
  <si>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</si>
  <si>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</si>
  <si>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</si>
  <si>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</si>
  <si>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</si>
  <si>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</si>
  <si>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</si>
  <si>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</si>
  <si>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</si>
  <si>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</si>
  <si>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</si>
  <si>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</si>
  <si>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</si>
  <si>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</si>
  <si>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RYV</t>
  </si>
  <si>
    <t>CAMBRIDGESHIRE COMMUNITY SERVICES NHS TRUST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</si>
  <si>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</si>
  <si>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</si>
  <si>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</si>
  <si>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</si>
  <si>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</si>
  <si>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</si>
  <si>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</si>
  <si>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</si>
  <si>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</si>
  <si>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</si>
  <si>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</si>
  <si>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</si>
  <si>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</si>
  <si>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</si>
  <si>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</si>
  <si>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</si>
  <si>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</si>
  <si>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</si>
  <si>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</si>
  <si>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</si>
  <si>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</si>
  <si>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</si>
  <si>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</si>
  <si>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</si>
  <si>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</si>
  <si>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</si>
  <si>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</si>
  <si>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</si>
  <si>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</si>
  <si>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</si>
  <si>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</si>
  <si>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</si>
  <si>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</si>
  <si>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</si>
  <si>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</si>
  <si>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</si>
  <si>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</si>
  <si>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</si>
  <si>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</si>
  <si>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</si>
  <si>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</si>
  <si>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</si>
  <si>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</si>
  <si>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</si>
  <si>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</si>
  <si>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</si>
  <si>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</si>
  <si>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</si>
  <si>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</si>
  <si>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</si>
  <si>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</si>
  <si>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</si>
  <si>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</si>
  <si>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</si>
  <si>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</si>
  <si>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</si>
  <si>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</si>
  <si>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</si>
  <si>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</si>
  <si>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</si>
  <si>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</si>
  <si>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</si>
  <si>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</si>
  <si>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</si>
  <si>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</si>
  <si>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</si>
  <si>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</si>
  <si>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RYR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</si>
  <si>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</si>
  <si>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</si>
  <si>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</si>
  <si>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</si>
  <si>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</si>
  <si>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</si>
  <si>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</si>
  <si>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</si>
  <si>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</si>
  <si>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</si>
  <si>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</si>
  <si>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RW1</t>
  </si>
  <si>
    <t>SOUTHERN HEALTH NHS FOUNDATION TRUST</t>
  </si>
  <si>
    <t>RXQ</t>
  </si>
  <si>
    <t>BUCKINGHAMSHIRE HEALTHCARE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</si>
  <si>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</si>
  <si>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</si>
  <si>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</si>
  <si>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</si>
  <si>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</si>
  <si>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</si>
  <si>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</si>
  <si>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</si>
  <si>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</si>
  <si>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</si>
  <si>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</si>
  <si>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</si>
  <si>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</si>
  <si>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</si>
  <si>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</si>
  <si>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</si>
  <si>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</si>
  <si>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</si>
  <si>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</si>
  <si>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</si>
  <si>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</si>
  <si>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</si>
  <si>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</si>
  <si>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</si>
  <si>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</si>
  <si>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</si>
  <si>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</si>
  <si>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</si>
  <si>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</si>
  <si>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</si>
  <si>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</si>
  <si>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</si>
  <si>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</si>
  <si>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</si>
  <si>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</si>
  <si>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</si>
  <si>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</si>
  <si>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</si>
  <si>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England (Excluding Independent Sector)</t>
  </si>
  <si>
    <t>England (Including Independent Sector)</t>
  </si>
  <si>
    <t>NTP23</t>
  </si>
  <si>
    <t>ECCLESHILL NHS TREATMENT CENTRE</t>
  </si>
  <si>
    <t>NNQ01</t>
  </si>
  <si>
    <t>NTP16</t>
  </si>
  <si>
    <t>WILL ADAMS NHS TREATMENT CENTRE</t>
  </si>
  <si>
    <t>AINTREE UNIVERSITY HOSPITAL NHS FOUNDATION TRUST</t>
  </si>
  <si>
    <t>THE DUDLEY GROUP NHS FOUNDATION TRUST</t>
  </si>
  <si>
    <t>THE QUEEN ELIZABETH HOSPITAL, KING'S LYNN, NHS FOUNDATION TRUST</t>
  </si>
  <si>
    <t>WEST SUFFOLK NHS FOUNDATION TRUST</t>
  </si>
  <si>
    <t>ROYAL FREE LONDON NHS FOUNDATION TRUST</t>
  </si>
  <si>
    <t>GREAT ORMOND STREET HOSPITAL FOR CHILDREN NHS FOUNDATION TRUST</t>
  </si>
  <si>
    <t>HAMPSHIRE HOSPITALS NHS FOUNDATION TRUST</t>
  </si>
  <si>
    <t>R1H</t>
  </si>
  <si>
    <t>BARTS HEALTH NHS TRUST</t>
  </si>
  <si>
    <t>R1F</t>
  </si>
  <si>
    <t>ISLE OF WIGHT NHS TRUST</t>
  </si>
  <si>
    <t>NCR</t>
  </si>
  <si>
    <t>ISIGHT</t>
  </si>
  <si>
    <t>NTPAE</t>
  </si>
  <si>
    <t>THE CROFT SHIFA HEALTH CENTRE</t>
  </si>
  <si>
    <t>THE ROYAL WOLVERHAMPTON NHS TRUST</t>
  </si>
  <si>
    <t>NHM</t>
  </si>
  <si>
    <t>SUFFOLK COMMUNITY HEALTHCARE</t>
  </si>
  <si>
    <t>BRAINTREE COMMUNITY HOSPITAL</t>
  </si>
  <si>
    <t>RTH</t>
  </si>
  <si>
    <t>OXFORD UNIVERSITY HOSPITALS NHS TRUST</t>
  </si>
  <si>
    <t xml:space="preserve">Guidance documents and latest statistical commentary relating to this collection can be found here: </t>
  </si>
  <si>
    <t>Code</t>
  </si>
  <si>
    <t>Name</t>
  </si>
  <si>
    <t>http://www.england.nhs.uk/statistics/cancelled-elective-operations/cancelled-ops-data/</t>
  </si>
  <si>
    <t>National &amp; Area Team Level Data</t>
  </si>
  <si>
    <t>Area Team Code</t>
  </si>
  <si>
    <t>Area Team Name</t>
  </si>
  <si>
    <t>Q48</t>
  </si>
  <si>
    <t>MERSEYSIDE AREA TEAM</t>
  </si>
  <si>
    <t>Q56</t>
  </si>
  <si>
    <t>EAST ANGLIA AREA TEAM</t>
  </si>
  <si>
    <t>Q57</t>
  </si>
  <si>
    <t>ESSEX AREA TEAM</t>
  </si>
  <si>
    <t>NT209</t>
  </si>
  <si>
    <t>NUFFIELD HEALTH, CAMBRIDGE HOSPITAL</t>
  </si>
  <si>
    <t>Q47</t>
  </si>
  <si>
    <t>LANCASHIRE AREA TEAM</t>
  </si>
  <si>
    <t>Q67</t>
  </si>
  <si>
    <t>KENT AND MEDWAY AREA TEAM</t>
  </si>
  <si>
    <t>Q52</t>
  </si>
  <si>
    <t>WEST YORKSHIRE AREA TEAM</t>
  </si>
  <si>
    <t>Q46</t>
  </si>
  <si>
    <t>GREATER MANCHESTER AREA TEAM</t>
  </si>
  <si>
    <t>Q60</t>
  </si>
  <si>
    <t>SHROPSHIRE AND STAFFORDSHIRE AREA TEAM</t>
  </si>
  <si>
    <t>Q70</t>
  </si>
  <si>
    <t>WESSEX AREA TEAM</t>
  </si>
  <si>
    <t>Q71</t>
  </si>
  <si>
    <t>LONDON AREA TEAM</t>
  </si>
  <si>
    <t>Q64</t>
  </si>
  <si>
    <t>BATH, GLOUCESTERSHIRE, SWINDON AND WILTSHIRE AREA TEAM</t>
  </si>
  <si>
    <t>R1J</t>
  </si>
  <si>
    <t>Q68</t>
  </si>
  <si>
    <t>SURREY AND SUSSEX AREA TEAM</t>
  </si>
  <si>
    <t>Q65</t>
  </si>
  <si>
    <t>BRISTOL, NORTH SOMERSET, SOMERSET AND SOUTH GLOUCESTERSHIRE AREA TEAM</t>
  </si>
  <si>
    <t>Q66</t>
  </si>
  <si>
    <t>DEVON, CORNWALL AND ISLES OF SCILLY AREA TEAM</t>
  </si>
  <si>
    <t>KINGSTON HOSPITAL NHS FOUNDATION TRUST</t>
  </si>
  <si>
    <t>Q54</t>
  </si>
  <si>
    <t>BIRMINGHAM AND THE BLACK COUNTRY AREA TEAM</t>
  </si>
  <si>
    <t>Q44</t>
  </si>
  <si>
    <t>CHESHIRE, WARRINGTON AND WIRRAL AREA TEAM</t>
  </si>
  <si>
    <t>Q58</t>
  </si>
  <si>
    <t>HERTFORDSHIRE AND THE SOUTH MIDLANDS AREA TEAM</t>
  </si>
  <si>
    <t>Q50</t>
  </si>
  <si>
    <t>NORTH YORKSHIRE AND HUMBER AREA TEAM</t>
  </si>
  <si>
    <t>Q51</t>
  </si>
  <si>
    <t>SOUTH YORKSHIRE AND BASSETLAW AREA TEAM</t>
  </si>
  <si>
    <t>Q69</t>
  </si>
  <si>
    <t>THAMES VALLEY AREA TEAM</t>
  </si>
  <si>
    <t>Q49</t>
  </si>
  <si>
    <t>CUMBRIA, NORTHUMBERLAND, TYNE AND WEAR AREA TEAM</t>
  </si>
  <si>
    <t>Q55</t>
  </si>
  <si>
    <t>DERBYSHIRE AND NOTTINGHAMSHIRE AREA TEAM</t>
  </si>
  <si>
    <t>Q53</t>
  </si>
  <si>
    <t>ARDEN, HEREFORDSHIRE AND WORCESTERSHIRE AREA TEAM</t>
  </si>
  <si>
    <t>ROYAL BROMPTON &amp; HAREFIELD NHS FOUNDATION TRUST</t>
  </si>
  <si>
    <t>Q45</t>
  </si>
  <si>
    <t>DURHAM, DARLINGTON AND TEES AREA TEAM</t>
  </si>
  <si>
    <t>Q59</t>
  </si>
  <si>
    <t>LEICESTERSHIRE AND LINCOLNSHIRE AREA TEAM</t>
  </si>
  <si>
    <t>WESTERN SUSSEX HOSPITALS NHS FOUNDATION TRUST</t>
  </si>
  <si>
    <t>LIVERPOOL HEART AND CHEST HOSPITAL NHS FOUNDATION TRUST</t>
  </si>
  <si>
    <t>LUTON AND DUNSTABLE UNIVERSITY HOSPITAL NHS FOUNDATION TRUST</t>
  </si>
  <si>
    <t>GLOUCESTERSHIRE CARE SERVICES NHS TRUST</t>
  </si>
  <si>
    <t>LEWISHAM AND GREENWICH NHS TRUST</t>
  </si>
  <si>
    <t>Quarter 3, 2013-14 (October - December 2013)</t>
  </si>
  <si>
    <t>14th February 2014</t>
  </si>
  <si>
    <t>unify2@dh.gsi.gov.uk</t>
  </si>
  <si>
    <t>This file includes all data received up until Friday 7th February 2014</t>
  </si>
  <si>
    <t>The following organisation did not submit any data for Q3 2013/14:</t>
  </si>
  <si>
    <t>NORTHERN LINCOLNSHIRE AND GOOLE NHS FOUNDATION TRUST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</si>
</sst>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-* #,##0_-;\-* #,##0_-;_-* &quot;-&quot;??_-;_-@_-"/>
    <numFmt numFmtId="176" formatCode="_-* #,##0.0_-;\-* #,##0.0_-;_-* &quot;-&quot;??_-;_-@_-"/>
    <numFmt numFmtId="177" formatCode="#,##0.0"/>
    <numFmt numFmtId="178" formatCode="\(0\)"/>
    <numFmt numFmtId="179" formatCode="_-* #,##0_-;\(#,##0\);_-* &quot;-&quot;_-;_-@_-"/>
    <numFmt numFmtId="180" formatCode="_-* #,##0.0_-;\(#,##0.0\);_-* &quot;-&quot;_-;_-@_-"/>
    <numFmt numFmtId="181" formatCode="_-* #,##0.00_-;\(#,##0.00\);_-* &quot;-&quot;_-;_-@_-"/>
    <numFmt numFmtId="182" formatCode="_-* #,##0.000_-;\(#,##0.000\);_-* &quot;-&quot;_-;_-@_-"/>
    <numFmt numFmtId="183" formatCode="_-* #,##0.0000_-;\(#,##0.0000\);_-* &quot;-&quot;_-;_-@_-"/>
    <numFmt numFmtId="184" formatCode="_-* #,##0.00000_-;\(#,##0.00000\);_-* &quot;-&quot;_-;_-@_-"/>
    <numFmt numFmtId="185" formatCode="0.000"/>
    <numFmt numFmtId="186" formatCode="0.0000"/>
    <numFmt numFmtId="187" formatCode="0.00000"/>
    <numFmt numFmtId="188" formatCode="#,##0_ ;\-#,##0\ "/>
    <numFmt numFmtId="189" formatCode="_-* #,##0.000_-;\-* #,##0.000_-;_-* &quot;-&quot;??_-;_-@_-"/>
    <numFmt numFmtId="190" formatCode="_-* #,##0.0000_-;\-* #,##0.0000_-;_-* &quot;-&quot;??_-;_-@_-"/>
    <numFmt numFmtId="191" formatCode="0.000%"/>
    <numFmt numFmtId="192" formatCode="\+#,##0;[Red]\-#,##0"/>
    <numFmt numFmtId="193" formatCode="[Red]\+#,##0;[Green]\-#,##0"/>
    <numFmt numFmtId="194" formatCode="\+#,##0;\-#,##0"/>
    <numFmt numFmtId="195" formatCode="#,##0,\ \k"/>
    <numFmt numFmtId="196" formatCode="mmmm\-yy"/>
    <numFmt numFmtId="197" formatCode="#,##0.0,\ \k"/>
    <numFmt numFmtId="198" formatCode="0.000000"/>
    <numFmt numFmtId="199" formatCode="#,##0.000"/>
    <numFmt numFmtId="200" formatCode="\+#,##0.00;\-#,##0.00"/>
    <numFmt numFmtId="201" formatCode="\+#,##0.0;\-#,##0.0"/>
    <numFmt numFmtId="202" formatCode="0.000000000000000%"/>
    <numFmt numFmtId="203" formatCode="0.00000000000000%"/>
    <numFmt numFmtId="204" formatCode="0.0000000000000000%"/>
    <numFmt numFmtId="205" formatCode="0.00000000000000000%"/>
    <numFmt numFmtId="206" formatCode="0.000000000000000000%"/>
    <numFmt numFmtId="207" formatCode="0.0000000000000%"/>
    <numFmt numFmtId="208" formatCode="0.000000000000%"/>
    <numFmt numFmtId="209" formatCode="0.00000000000%"/>
    <numFmt numFmtId="210" formatCode="0.0000000000%"/>
    <numFmt numFmtId="211" formatCode="0.000000000%"/>
    <numFmt numFmtId="212" formatCode="0.00000000%"/>
    <numFmt numFmtId="213" formatCode="0.0000000%"/>
    <numFmt numFmtId="214" formatCode="0.000000%"/>
    <numFmt numFmtId="215" formatCode="0.00000%"/>
    <numFmt numFmtId="216" formatCode="0.0000%"/>
    <numFmt numFmtId="217" formatCode="m/d"/>
    <numFmt numFmtId="218" formatCode="0.0000000"/>
    <numFmt numFmtId="219" formatCode="#,##0_ ;[Red]\-#,##0\ "/>
    <numFmt numFmtId="220" formatCode="##########0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#####################################0.0%"/>
    <numFmt numFmtId="226" formatCode="##,###,###,###,###,###,###,###,###,###,###,###,##0"/>
    <numFmt numFmtId="227" formatCode="#,###,###,##0"/>
  </numFmts>
  <fonts count="50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8"/>
      <name val="Verdana"/>
      <family val="2"/>
    </font>
    <font>
      <b/>
      <sz val="12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9" fontId="1" fillId="33" borderId="0" xfId="60" applyFont="1" applyFill="1" applyAlignment="1">
      <alignment/>
    </xf>
    <xf numFmtId="0" fontId="1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166" fontId="1" fillId="33" borderId="0" xfId="0" applyNumberFormat="1" applyFont="1" applyFill="1" applyAlignment="1">
      <alignment/>
    </xf>
    <xf numFmtId="0" fontId="5" fillId="33" borderId="0" xfId="0" applyFont="1" applyFill="1" applyAlignment="1">
      <alignment vertical="top"/>
    </xf>
    <xf numFmtId="17" fontId="2" fillId="33" borderId="0" xfId="0" applyNumberFormat="1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57" applyFont="1">
      <alignment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Alignment="1">
      <alignment horizontal="left" wrapText="1"/>
    </xf>
    <xf numFmtId="0" fontId="9" fillId="33" borderId="0" xfId="53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top" wrapText="1"/>
    </xf>
    <xf numFmtId="17" fontId="2" fillId="33" borderId="0" xfId="0" applyNumberFormat="1" applyFont="1" applyFill="1" applyAlignment="1" quotePrefix="1">
      <alignment horizontal="left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h_11539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209550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8829675" cy="560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95BA6"/>
              </a:solidFill>
              <a:latin typeface="Verdana"/>
              <a:ea typeface="Verdana"/>
              <a:cs typeface="Verdana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Cancelled Operations data is collected on a quarterly basis from NHS providers (NHS Trusts and other providers).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When a patient's operation is cancelled 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by the hospital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at the last minute for non clinical reasons, the hospital should offer another binding date within a maximum of the next 28 days, or fund the patient's treatment at the time and hospital of the patient's choice.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Last minute means on the day the patient was due to arrive, after the patient has arrived in hospital or on the day of the operation or surgery.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What is included?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All planned or elective operations (including day cases).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Invasive X-ray procedures carried out on inpatients or day cases should be counted, as an operation and any cancelled procedures.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Telephone cancellations made to patients on or after the day of admission.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Breaches of the standard: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number of patients NOT treated within 28 days of the last minute cancellation.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Based Data: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Provider based returns refer to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Quarters: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Q1 (April, May, June)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Q2 (July, August, September)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Q3 (October, November, December)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Q4 (January, February, March)
</a:t>
          </a:r>
          <a:r>
            <a:rPr lang="en-US" cap="none" sz="12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1" i="0" u="sng" baseline="0">
              <a:solidFill>
                <a:srgbClr val="095BA6"/>
              </a:solidFill>
              <a:latin typeface="Verdana"/>
              <a:ea typeface="Verdana"/>
              <a:cs typeface="Verdana"/>
            </a:rPr>
            <a:t>Definitions: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Organisation: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An organisation that provides NHS treatment or care, for example an NHS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Guidance documents and latest statistical commentary relating to this collection can be found here: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http://www.england.nhs.uk/statistics/cancelled-elective-operations/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.doh.gov.uk/ACTIVITY\Policy%20&amp;%20Planning\HelpdeskProofCopy\PublishedData\qmco_pt2_org_03_q1_r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hiblin\LOCALS~1\Temp\p.notes.data\bat\2005_6\BAT%20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h.gov.uk/DOCUME~1\chiblin\LOCALS~1\Temp\p.notes.data\bat\2005_6\BAT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39">
        <row r="14">
          <cell r="I14">
            <v>0.3213208132419705</v>
          </cell>
          <cell r="M14">
            <v>0.3305895327852416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0.2501486620416254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</v>
          </cell>
        </row>
        <row r="24">
          <cell r="I24">
            <v>0.4440773949976404</v>
          </cell>
          <cell r="M24">
            <v>0.4393214441061331</v>
          </cell>
          <cell r="Q24">
            <v>0.47129763627592863</v>
          </cell>
          <cell r="U24">
            <v>0.4538530465949821</v>
          </cell>
          <cell r="Y24">
            <v>0.4566053869174861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</v>
          </cell>
          <cell r="U29">
            <v>0.3278453829634932</v>
          </cell>
          <cell r="Y29">
            <v>0.39555555555555555</v>
          </cell>
        </row>
        <row r="34">
          <cell r="I34">
            <v>0.4967216821162107</v>
          </cell>
          <cell r="M34">
            <v>0.5107485107485108</v>
          </cell>
          <cell r="Q34">
            <v>0.543044747081712</v>
          </cell>
          <cell r="U34">
            <v>0.5433902877697842</v>
          </cell>
          <cell r="Y34">
            <v>0.5245702730030334</v>
          </cell>
        </row>
        <row r="39">
          <cell r="I39">
            <v>0.3937556835404668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0.4650618522233367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0.5287356321839081</v>
          </cell>
        </row>
        <row r="54">
          <cell r="I54">
            <v>0.2549707602339181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0.6847110460863204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0.2888427846934071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</v>
          </cell>
        </row>
        <row r="69">
          <cell r="I69">
            <v>0.3793517406962785</v>
          </cell>
          <cell r="M69">
            <v>0.3850793650793651</v>
          </cell>
          <cell r="Q69">
            <v>0.4394904458598726</v>
          </cell>
          <cell r="U69">
            <v>0.39385887215825216</v>
          </cell>
          <cell r="Y69">
            <v>0.3700200630553167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0.202570496834836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0.3024740622505986</v>
          </cell>
          <cell r="U79">
            <v>0.37623504940197605</v>
          </cell>
          <cell r="Y79">
            <v>0.3269230769230769</v>
          </cell>
        </row>
        <row r="84">
          <cell r="I84">
            <v>0.3335237823168119</v>
          </cell>
          <cell r="M84">
            <v>0.2655531719276739</v>
          </cell>
          <cell r="Q84">
            <v>0.2789267747344885</v>
          </cell>
          <cell r="U84">
            <v>0.27890653860362025</v>
          </cell>
          <cell r="Y84">
            <v>0.2802634849614715</v>
          </cell>
        </row>
        <row r="89">
          <cell r="I89">
            <v>0.4010711097887533</v>
          </cell>
          <cell r="M89">
            <v>0.4407431133888533</v>
          </cell>
          <cell r="Q89">
            <v>0.4714175357280803</v>
          </cell>
          <cell r="U89">
            <v>0.4895151820164402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0.3436185133239832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0.3050370749169011</v>
          </cell>
          <cell r="Y99">
            <v>0.28574777308954524</v>
          </cell>
        </row>
        <row r="104">
          <cell r="I104">
            <v>0.3507692307692308</v>
          </cell>
          <cell r="M104">
            <v>0.32948490230905864</v>
          </cell>
          <cell r="Q104">
            <v>0.36001769128704114</v>
          </cell>
          <cell r="U104">
            <v>0.4311740890688259</v>
          </cell>
          <cell r="Y104">
            <v>0.42851063829787234</v>
          </cell>
        </row>
        <row r="110">
          <cell r="I110">
            <v>0.5312349002554014</v>
          </cell>
          <cell r="M110">
            <v>0.6335372496438448</v>
          </cell>
          <cell r="Q110">
            <v>0.5755042829510915</v>
          </cell>
          <cell r="U110">
            <v>0.6356647676573547</v>
          </cell>
          <cell r="Y110">
            <v>0.6356647676573547</v>
          </cell>
        </row>
        <row r="114">
          <cell r="I114">
            <v>0.2794841735052755</v>
          </cell>
          <cell r="M114">
            <v>0.2861590038314176</v>
          </cell>
          <cell r="Q114">
            <v>0.2774595267745953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</v>
          </cell>
          <cell r="M119">
            <v>0.3123186494328673</v>
          </cell>
          <cell r="Q119">
            <v>0.3402777777777778</v>
          </cell>
          <cell r="U119">
            <v>0.31925</v>
          </cell>
          <cell r="Y119">
            <v>0.3465948981979874</v>
          </cell>
        </row>
        <row r="124">
          <cell r="I124">
            <v>0.4682681964861958</v>
          </cell>
          <cell r="M124">
            <v>0.48228043143297383</v>
          </cell>
          <cell r="Q124">
            <v>0.5560772039645279</v>
          </cell>
          <cell r="U124">
            <v>0.5250371839365394</v>
          </cell>
          <cell r="Y124">
            <v>0.5438745231030098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0.5164739884393064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</v>
          </cell>
          <cell r="Q141">
            <v>0.602586542201478</v>
          </cell>
          <cell r="U141">
            <v>0.548418452067555</v>
          </cell>
          <cell r="Y141">
            <v>0.5692320618383465</v>
          </cell>
        </row>
        <row r="144">
          <cell r="I144">
            <v>0.2580207862629914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</v>
          </cell>
          <cell r="Q149">
            <v>0.4058630030959752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</v>
          </cell>
          <cell r="U154">
            <v>0.4408764639214205</v>
          </cell>
          <cell r="Y154">
            <v>0.41522491349480967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39">
        <row r="14">
          <cell r="I14">
            <v>0.3213208132419705</v>
          </cell>
          <cell r="M14">
            <v>0.3305895327852416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0.2501486620416254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</v>
          </cell>
        </row>
        <row r="24">
          <cell r="I24">
            <v>0.4440773949976404</v>
          </cell>
          <cell r="M24">
            <v>0.4393214441061331</v>
          </cell>
          <cell r="Q24">
            <v>0.47129763627592863</v>
          </cell>
          <cell r="U24">
            <v>0.4538530465949821</v>
          </cell>
          <cell r="Y24">
            <v>0.4566053869174861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</v>
          </cell>
          <cell r="U29">
            <v>0.3278453829634932</v>
          </cell>
          <cell r="Y29">
            <v>0.39555555555555555</v>
          </cell>
        </row>
        <row r="34">
          <cell r="I34">
            <v>0.4967216821162107</v>
          </cell>
          <cell r="M34">
            <v>0.5107485107485108</v>
          </cell>
          <cell r="Q34">
            <v>0.543044747081712</v>
          </cell>
          <cell r="U34">
            <v>0.5433902877697842</v>
          </cell>
          <cell r="Y34">
            <v>0.5245702730030334</v>
          </cell>
        </row>
        <row r="39">
          <cell r="I39">
            <v>0.3937556835404668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0.4650618522233367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0.5287356321839081</v>
          </cell>
        </row>
        <row r="54">
          <cell r="I54">
            <v>0.2549707602339181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0.6847110460863204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0.2888427846934071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</v>
          </cell>
        </row>
        <row r="69">
          <cell r="I69">
            <v>0.3793517406962785</v>
          </cell>
          <cell r="M69">
            <v>0.3850793650793651</v>
          </cell>
          <cell r="Q69">
            <v>0.4394904458598726</v>
          </cell>
          <cell r="U69">
            <v>0.39385887215825216</v>
          </cell>
          <cell r="Y69">
            <v>0.3700200630553167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0.202570496834836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0.3024740622505986</v>
          </cell>
          <cell r="U79">
            <v>0.37623504940197605</v>
          </cell>
          <cell r="Y79">
            <v>0.3269230769230769</v>
          </cell>
        </row>
        <row r="84">
          <cell r="I84">
            <v>0.3335237823168119</v>
          </cell>
          <cell r="M84">
            <v>0.2655531719276739</v>
          </cell>
          <cell r="Q84">
            <v>0.2789267747344885</v>
          </cell>
          <cell r="U84">
            <v>0.27890653860362025</v>
          </cell>
          <cell r="Y84">
            <v>0.2802634849614715</v>
          </cell>
        </row>
        <row r="89">
          <cell r="I89">
            <v>0.4010711097887533</v>
          </cell>
          <cell r="M89">
            <v>0.4407431133888533</v>
          </cell>
          <cell r="Q89">
            <v>0.4714175357280803</v>
          </cell>
          <cell r="U89">
            <v>0.4895151820164402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0.3436185133239832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0.3050370749169011</v>
          </cell>
          <cell r="Y99">
            <v>0.28574777308954524</v>
          </cell>
        </row>
        <row r="104">
          <cell r="I104">
            <v>0.3507692307692308</v>
          </cell>
          <cell r="M104">
            <v>0.32948490230905864</v>
          </cell>
          <cell r="Q104">
            <v>0.36001769128704114</v>
          </cell>
          <cell r="U104">
            <v>0.4311740890688259</v>
          </cell>
          <cell r="Y104">
            <v>0.42851063829787234</v>
          </cell>
        </row>
        <row r="110">
          <cell r="I110">
            <v>0.5312349002554014</v>
          </cell>
          <cell r="M110">
            <v>0.6335372496438448</v>
          </cell>
          <cell r="Q110">
            <v>0.5755042829510915</v>
          </cell>
          <cell r="U110">
            <v>0.6356647676573547</v>
          </cell>
          <cell r="Y110">
            <v>0.6356647676573547</v>
          </cell>
        </row>
        <row r="114">
          <cell r="I114">
            <v>0.2794841735052755</v>
          </cell>
          <cell r="M114">
            <v>0.2861590038314176</v>
          </cell>
          <cell r="Q114">
            <v>0.2774595267745953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</v>
          </cell>
          <cell r="M119">
            <v>0.3123186494328673</v>
          </cell>
          <cell r="Q119">
            <v>0.3402777777777778</v>
          </cell>
          <cell r="U119">
            <v>0.31925</v>
          </cell>
          <cell r="Y119">
            <v>0.3465948981979874</v>
          </cell>
        </row>
        <row r="124">
          <cell r="I124">
            <v>0.4682681964861958</v>
          </cell>
          <cell r="M124">
            <v>0.48228043143297383</v>
          </cell>
          <cell r="Q124">
            <v>0.5560772039645279</v>
          </cell>
          <cell r="U124">
            <v>0.5250371839365394</v>
          </cell>
          <cell r="Y124">
            <v>0.5438745231030098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0.5164739884393064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</v>
          </cell>
          <cell r="Q141">
            <v>0.602586542201478</v>
          </cell>
          <cell r="U141">
            <v>0.548418452067555</v>
          </cell>
          <cell r="Y141">
            <v>0.5692320618383465</v>
          </cell>
        </row>
        <row r="144">
          <cell r="I144">
            <v>0.2580207862629914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</v>
          </cell>
          <cell r="Q149">
            <v>0.4058630030959752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</v>
          </cell>
          <cell r="U154">
            <v>0.4408764639214205</v>
          </cell>
          <cell r="Y154">
            <v>0.41522491349480967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cancelled-elective-operations/cancelled-ops-dat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cancelled-elective-operations/cancelled-ops-data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1.57421875" style="6" customWidth="1"/>
    <col min="3" max="3" width="81.421875" style="6" customWidth="1"/>
    <col min="4" max="4" width="24.57421875" style="6" customWidth="1"/>
    <col min="5" max="5" width="24.140625" style="6" customWidth="1"/>
    <col min="6" max="6" width="12.8515625" style="6" customWidth="1"/>
    <col min="7" max="7" width="14.28125" style="6" bestFit="1" customWidth="1"/>
    <col min="8" max="16384" width="9.140625" style="6" customWidth="1"/>
  </cols>
  <sheetData>
    <row r="1" s="9" customFormat="1" ht="10.5" customHeight="1"/>
    <row r="2" spans="2:6" ht="19.5" customHeight="1">
      <c r="B2" s="10" t="s">
        <v>2</v>
      </c>
      <c r="C2" s="18" t="s">
        <v>20</v>
      </c>
      <c r="E2" s="15"/>
      <c r="F2" s="16"/>
    </row>
    <row r="3" spans="2:6" ht="12">
      <c r="B3" s="10" t="s">
        <v>6</v>
      </c>
      <c r="C3" s="35" t="s">
        <v>19</v>
      </c>
      <c r="E3" s="15"/>
      <c r="F3" s="11"/>
    </row>
    <row r="4" spans="2:5" ht="12">
      <c r="B4" s="10"/>
      <c r="C4" s="35"/>
      <c r="E4" s="15"/>
    </row>
    <row r="5" spans="2:5" ht="19.5" customHeight="1">
      <c r="B5" s="10" t="s">
        <v>3</v>
      </c>
      <c r="C5" s="26" t="s">
        <v>428</v>
      </c>
      <c r="E5" s="15"/>
    </row>
    <row r="6" spans="2:5" ht="12.75" customHeight="1">
      <c r="B6" s="25" t="s">
        <v>4</v>
      </c>
      <c r="C6" s="36" t="s">
        <v>17</v>
      </c>
      <c r="D6" s="36"/>
      <c r="E6" s="15"/>
    </row>
    <row r="7" spans="2:5" ht="12">
      <c r="B7" s="10" t="s">
        <v>8</v>
      </c>
      <c r="C7" s="12" t="s">
        <v>13</v>
      </c>
      <c r="E7" s="15"/>
    </row>
    <row r="8" spans="2:5" ht="12">
      <c r="B8" s="10" t="s">
        <v>5</v>
      </c>
      <c r="C8" s="12" t="s">
        <v>429</v>
      </c>
      <c r="E8" s="15"/>
    </row>
    <row r="9" spans="2:6" ht="12">
      <c r="B9" s="10" t="s">
        <v>7</v>
      </c>
      <c r="C9" s="12" t="s">
        <v>9</v>
      </c>
      <c r="E9" s="15"/>
      <c r="F9" s="12"/>
    </row>
    <row r="10" spans="2:5" ht="12">
      <c r="B10" s="10" t="s">
        <v>10</v>
      </c>
      <c r="C10" s="12" t="s">
        <v>12</v>
      </c>
      <c r="E10" s="15"/>
    </row>
    <row r="11" spans="2:6" ht="12">
      <c r="B11" s="10" t="s">
        <v>11</v>
      </c>
      <c r="C11" s="12" t="s">
        <v>430</v>
      </c>
      <c r="E11" s="15"/>
      <c r="F11" s="12"/>
    </row>
    <row r="12" spans="2:6" ht="12.75" customHeight="1">
      <c r="B12" s="37" t="s">
        <v>361</v>
      </c>
      <c r="C12" s="37"/>
      <c r="D12" s="37"/>
      <c r="E12" s="37"/>
      <c r="F12" s="12"/>
    </row>
    <row r="13" spans="2:6" ht="12.75">
      <c r="B13" s="33" t="s">
        <v>364</v>
      </c>
      <c r="C13" s="32"/>
      <c r="D13" s="32"/>
      <c r="E13" s="15"/>
      <c r="F13" s="12"/>
    </row>
    <row r="14" spans="5:11" ht="12">
      <c r="E14" s="13"/>
      <c r="F14" s="12"/>
      <c r="K14" s="14"/>
    </row>
    <row r="15" spans="2:11" ht="15.75">
      <c r="B15" s="17" t="s">
        <v>365</v>
      </c>
      <c r="C15" s="17"/>
      <c r="K15" s="14"/>
    </row>
    <row r="16" spans="2:5" ht="51" customHeight="1">
      <c r="B16" s="19" t="s">
        <v>15</v>
      </c>
      <c r="C16" s="19" t="s">
        <v>16</v>
      </c>
      <c r="D16" s="27" t="s">
        <v>21</v>
      </c>
      <c r="E16" s="27" t="s">
        <v>22</v>
      </c>
    </row>
    <row r="17" spans="2:5" ht="12">
      <c r="B17" s="1" t="s">
        <v>9</v>
      </c>
      <c r="C17" s="2" t="s">
        <v>333</v>
      </c>
      <c r="D17" s="23">
        <f>SUM(D19:D43)</f>
        <v>15852</v>
      </c>
      <c r="E17" s="23">
        <f>SUM(E19:E43)</f>
        <v>679</v>
      </c>
    </row>
    <row r="18" spans="4:5" ht="6.75" customHeight="1">
      <c r="D18" s="22"/>
      <c r="E18" s="24"/>
    </row>
    <row r="19" spans="2:5" ht="12">
      <c r="B19" s="3" t="s">
        <v>402</v>
      </c>
      <c r="C19" s="3" t="s">
        <v>403</v>
      </c>
      <c r="D19" s="3">
        <f>SUMIF(Provider!$B$20:$B$191,B19,Provider!$F$20:$F$191)</f>
        <v>383</v>
      </c>
      <c r="E19" s="3">
        <f>SUMIF(Provider!$B$20:$B$191,B19,Provider!$G$20:$G$191)</f>
        <v>17</v>
      </c>
    </row>
    <row r="20" spans="2:5" ht="12">
      <c r="B20" s="4" t="s">
        <v>419</v>
      </c>
      <c r="C20" s="4" t="s">
        <v>420</v>
      </c>
      <c r="D20" s="4">
        <f>SUMIF(Provider!$B$20:$B$191,B20,Provider!$F$20:$F$191)</f>
        <v>327</v>
      </c>
      <c r="E20" s="4">
        <f>SUMIF(Provider!$B$20:$B$191,B20,Provider!$G$20:$G$191)</f>
        <v>9</v>
      </c>
    </row>
    <row r="21" spans="2:5" ht="12">
      <c r="B21" s="4" t="s">
        <v>382</v>
      </c>
      <c r="C21" s="4" t="s">
        <v>383</v>
      </c>
      <c r="D21" s="4">
        <f>SUMIF(Provider!$B$20:$B$191,B21,Provider!$F$20:$F$191)-Provider!F28</f>
        <v>788</v>
      </c>
      <c r="E21" s="4">
        <f>SUMIF(Provider!$B$20:$B$191,B21,Provider!$G$20:$G$191)</f>
        <v>14</v>
      </c>
    </row>
    <row r="22" spans="2:5" ht="12">
      <c r="B22" s="4" t="s">
        <v>376</v>
      </c>
      <c r="C22" s="4" t="s">
        <v>377</v>
      </c>
      <c r="D22" s="4">
        <f>SUMIF(Provider!$B$20:$B$191,B22,Provider!$F$20:$F$191)</f>
        <v>400</v>
      </c>
      <c r="E22" s="4">
        <f>SUMIF(Provider!$B$20:$B$191,B22,Provider!$G$20:$G$191)</f>
        <v>16</v>
      </c>
    </row>
    <row r="23" spans="2:5" ht="12">
      <c r="B23" s="4" t="s">
        <v>368</v>
      </c>
      <c r="C23" s="4" t="s">
        <v>369</v>
      </c>
      <c r="D23" s="4">
        <f>SUMIF(Provider!$B$20:$B$191,B23,Provider!$F$20:$F$191)-Provider!F41</f>
        <v>444</v>
      </c>
      <c r="E23" s="4">
        <f>SUMIF(Provider!$B$20:$B$191,B23,Provider!$G$20:$G$191)</f>
        <v>26</v>
      </c>
    </row>
    <row r="24" spans="2:5" ht="12">
      <c r="B24" s="4" t="s">
        <v>412</v>
      </c>
      <c r="C24" s="4" t="s">
        <v>413</v>
      </c>
      <c r="D24" s="4">
        <f>SUMIF(Provider!$B$20:$B$191,B24,Provider!$F$20:$F$191)</f>
        <v>692</v>
      </c>
      <c r="E24" s="4">
        <f>SUMIF(Provider!$B$20:$B$191,B24,Provider!$G$20:$G$191)</f>
        <v>16</v>
      </c>
    </row>
    <row r="25" spans="2:5" ht="12">
      <c r="B25" s="4" t="s">
        <v>406</v>
      </c>
      <c r="C25" s="4" t="s">
        <v>407</v>
      </c>
      <c r="D25" s="4">
        <f>SUMIF(Provider!$B$20:$B$191,B25,Provider!$F$20:$F$191)</f>
        <v>429</v>
      </c>
      <c r="E25" s="4">
        <f>SUMIF(Provider!$B$20:$B$191,B25,Provider!$G$20:$G$191)</f>
        <v>4</v>
      </c>
    </row>
    <row r="26" spans="2:5" ht="12">
      <c r="B26" s="4" t="s">
        <v>408</v>
      </c>
      <c r="C26" s="4" t="s">
        <v>409</v>
      </c>
      <c r="D26" s="4">
        <f>SUMIF(Provider!$B$20:$B$191,B26,Provider!$F$20:$F$191)</f>
        <v>554</v>
      </c>
      <c r="E26" s="4">
        <f>SUMIF(Provider!$B$20:$B$191,B26,Provider!$G$20:$G$191)</f>
        <v>5</v>
      </c>
    </row>
    <row r="27" spans="2:5" ht="12">
      <c r="B27" s="4" t="s">
        <v>380</v>
      </c>
      <c r="C27" s="4" t="s">
        <v>381</v>
      </c>
      <c r="D27" s="4">
        <f>SUMIF(Provider!$B$20:$B$191,B27,Provider!$F$20:$F$191)-Provider!F66</f>
        <v>585</v>
      </c>
      <c r="E27" s="4">
        <f>SUMIF(Provider!$B$20:$B$191,B27,Provider!$G$20:$G$191)-Provider!G66</f>
        <v>10</v>
      </c>
    </row>
    <row r="28" spans="2:5" ht="12">
      <c r="B28" s="4" t="s">
        <v>416</v>
      </c>
      <c r="C28" s="4" t="s">
        <v>417</v>
      </c>
      <c r="D28" s="4">
        <f>SUMIF(Provider!$B$20:$B$191,B28,Provider!$F$20:$F$191)</f>
        <v>487</v>
      </c>
      <c r="E28" s="4">
        <f>SUMIF(Provider!$B$20:$B$191,B28,Provider!$G$20:$G$191)</f>
        <v>54</v>
      </c>
    </row>
    <row r="29" spans="2:5" ht="12">
      <c r="B29" s="4" t="s">
        <v>400</v>
      </c>
      <c r="C29" s="4" t="s">
        <v>401</v>
      </c>
      <c r="D29" s="4">
        <f>SUMIF(Provider!$B$20:$B$191,B29,Provider!$F$20:$F$191)</f>
        <v>1201</v>
      </c>
      <c r="E29" s="4">
        <f>SUMIF(Provider!$B$20:$B$191,B29,Provider!$G$20:$G$191)</f>
        <v>23</v>
      </c>
    </row>
    <row r="30" spans="2:5" ht="12">
      <c r="B30" s="4" t="s">
        <v>414</v>
      </c>
      <c r="C30" s="4" t="s">
        <v>415</v>
      </c>
      <c r="D30" s="4">
        <f>SUMIF(Provider!$B$20:$B$191,B30,Provider!$F$20:$F$191)</f>
        <v>448</v>
      </c>
      <c r="E30" s="4">
        <f>SUMIF(Provider!$B$20:$B$191,B30,Provider!$G$20:$G$191)</f>
        <v>12</v>
      </c>
    </row>
    <row r="31" spans="2:5" ht="12">
      <c r="B31" s="4" t="s">
        <v>370</v>
      </c>
      <c r="C31" s="4" t="s">
        <v>371</v>
      </c>
      <c r="D31" s="4">
        <f>SUMIF(Provider!$B$20:$B$191,B31,Provider!$F$20:$F$191)-Provider!F93</f>
        <v>1037</v>
      </c>
      <c r="E31" s="4">
        <f>SUMIF(Provider!$B$20:$B$191,B31,Provider!$G$20:$G$191)</f>
        <v>63</v>
      </c>
    </row>
    <row r="32" spans="2:5" ht="12">
      <c r="B32" s="4" t="s">
        <v>372</v>
      </c>
      <c r="C32" s="4" t="s">
        <v>373</v>
      </c>
      <c r="D32" s="4">
        <f>SUMIF(Provider!$B$20:$B$191,B32,Provider!$F$20:$F$191)</f>
        <v>641</v>
      </c>
      <c r="E32" s="4">
        <f>SUMIF(Provider!$B$20:$B$191,B32,Provider!$G$20:$G$191)</f>
        <v>64</v>
      </c>
    </row>
    <row r="33" spans="2:5" ht="12">
      <c r="B33" s="29" t="s">
        <v>404</v>
      </c>
      <c r="C33" s="29" t="s">
        <v>405</v>
      </c>
      <c r="D33" s="29">
        <f>SUMIF(Provider!$B$20:$B$191,B33,Provider!$F$20:$F$191)</f>
        <v>492</v>
      </c>
      <c r="E33" s="29">
        <f>SUMIF(Provider!$B$20:$B$191,B33,Provider!$G$20:$G$191)</f>
        <v>23</v>
      </c>
    </row>
    <row r="34" spans="2:5" ht="12">
      <c r="B34" s="29" t="s">
        <v>421</v>
      </c>
      <c r="C34" s="29" t="s">
        <v>422</v>
      </c>
      <c r="D34" s="29">
        <f>SUMIF(Provider!$B$20:$B$191,B34,Provider!$F$20:$F$191)</f>
        <v>737</v>
      </c>
      <c r="E34" s="29">
        <f>SUMIF(Provider!$B$20:$B$191,B34,Provider!$G$20:$G$191)</f>
        <v>31</v>
      </c>
    </row>
    <row r="35" spans="2:5" ht="12">
      <c r="B35" s="29" t="s">
        <v>384</v>
      </c>
      <c r="C35" s="29" t="s">
        <v>385</v>
      </c>
      <c r="D35" s="29">
        <f>SUMIF(Provider!$B$20:$B$191,B35,Provider!$F$20:$F$191)</f>
        <v>496</v>
      </c>
      <c r="E35" s="29">
        <f>SUMIF(Provider!$B$20:$B$191,B35,Provider!$G$20:$G$191)</f>
        <v>7</v>
      </c>
    </row>
    <row r="36" spans="2:5" ht="12">
      <c r="B36" s="29" t="s">
        <v>390</v>
      </c>
      <c r="C36" s="29" t="s">
        <v>391</v>
      </c>
      <c r="D36" s="29">
        <f>SUMIF(Provider!$B$20:$B$191,B36,Provider!$F$20:$F$191)</f>
        <v>375</v>
      </c>
      <c r="E36" s="29">
        <f>SUMIF(Provider!$B$20:$B$191,B36,Provider!$G$20:$G$191)</f>
        <v>8</v>
      </c>
    </row>
    <row r="37" spans="2:5" ht="12">
      <c r="B37" s="29" t="s">
        <v>395</v>
      </c>
      <c r="C37" s="29" t="s">
        <v>396</v>
      </c>
      <c r="D37" s="29">
        <f>SUMIF(Provider!$B$20:$B$191,B37,Provider!$F$20:$F$191)</f>
        <v>463</v>
      </c>
      <c r="E37" s="29">
        <f>SUMIF(Provider!$B$20:$B$191,B37,Provider!$G$20:$G$191)</f>
        <v>41</v>
      </c>
    </row>
    <row r="38" spans="2:5" ht="12">
      <c r="B38" s="29" t="s">
        <v>397</v>
      </c>
      <c r="C38" s="29" t="s">
        <v>398</v>
      </c>
      <c r="D38" s="29">
        <f>SUMIF(Provider!$B$20:$B$191,B38,Provider!$F$20:$F$191)</f>
        <v>536</v>
      </c>
      <c r="E38" s="29">
        <f>SUMIF(Provider!$B$20:$B$191,B38,Provider!$G$20:$G$191)</f>
        <v>26</v>
      </c>
    </row>
    <row r="39" spans="2:5" ht="12">
      <c r="B39" s="29" t="s">
        <v>378</v>
      </c>
      <c r="C39" s="29" t="s">
        <v>379</v>
      </c>
      <c r="D39" s="29">
        <f>SUMIF(Provider!$B$20:$B$191,B39,Provider!$F$20:$F$191)-Provider!F141</f>
        <v>370</v>
      </c>
      <c r="E39" s="29">
        <f>SUMIF(Provider!$B$20:$B$191,B39,Provider!$G$20:$G$191)</f>
        <v>4</v>
      </c>
    </row>
    <row r="40" spans="2:5" ht="12">
      <c r="B40" s="29" t="s">
        <v>393</v>
      </c>
      <c r="C40" s="29" t="s">
        <v>394</v>
      </c>
      <c r="D40" s="29">
        <f>SUMIF(Provider!$B$20:$B$191,B40,Provider!$F$20:$F$191)</f>
        <v>585</v>
      </c>
      <c r="E40" s="29">
        <f>SUMIF(Provider!$B$20:$B$191,B40,Provider!$G$20:$G$191)</f>
        <v>13</v>
      </c>
    </row>
    <row r="41" spans="2:5" ht="12">
      <c r="B41" s="29" t="s">
        <v>410</v>
      </c>
      <c r="C41" s="29" t="s">
        <v>411</v>
      </c>
      <c r="D41" s="29">
        <f>SUMIF(Provider!$B$20:$B$191,B41,Provider!$F$20:$F$191)</f>
        <v>415</v>
      </c>
      <c r="E41" s="29">
        <f>SUMIF(Provider!$B$20:$B$191,B41,Provider!$G$20:$G$191)</f>
        <v>29</v>
      </c>
    </row>
    <row r="42" spans="2:5" ht="12">
      <c r="B42" s="29" t="s">
        <v>386</v>
      </c>
      <c r="C42" s="29" t="s">
        <v>387</v>
      </c>
      <c r="D42" s="29">
        <f>SUMIF(Provider!$B$20:$B$191,B42,Provider!$F$20:$F$191)</f>
        <v>644</v>
      </c>
      <c r="E42" s="29">
        <f>SUMIF(Provider!$B$20:$B$191,B42,Provider!$G$20:$G$191)</f>
        <v>37</v>
      </c>
    </row>
    <row r="43" spans="2:5" ht="12">
      <c r="B43" s="5" t="s">
        <v>388</v>
      </c>
      <c r="C43" s="5" t="s">
        <v>389</v>
      </c>
      <c r="D43" s="5">
        <f>SUMIF(Provider!$B$20:$B$191,B43,Provider!$F$20:$F$191)</f>
        <v>2323</v>
      </c>
      <c r="E43" s="5">
        <f>SUMIF(Provider!$B$20:$B$191,B43,Provider!$G$20:$G$191)</f>
        <v>127</v>
      </c>
    </row>
    <row r="45" spans="2:6" ht="12.75" customHeight="1">
      <c r="B45" s="7" t="s">
        <v>18</v>
      </c>
      <c r="C45" s="7"/>
      <c r="D45" s="8"/>
      <c r="E45" s="8"/>
      <c r="F45" s="7"/>
    </row>
  </sheetData>
  <sheetProtection/>
  <mergeCells count="3">
    <mergeCell ref="C3:C4"/>
    <mergeCell ref="C6:D6"/>
    <mergeCell ref="B12:E12"/>
  </mergeCells>
  <hyperlinks>
    <hyperlink ref="B13" r:id="rId1" display="http://www.england.nhs.uk/statistics/cancelled-elective-operations/cancelled-ops-data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1"/>
  <sheetViews>
    <sheetView showGridLines="0" zoomScale="85" zoomScaleNormal="85" zoomScalePageLayoutView="0" workbookViewId="0" topLeftCell="A1">
      <pane ySplit="18" topLeftCell="A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28515625" style="6" customWidth="1"/>
    <col min="2" max="2" width="6.7109375" style="6" customWidth="1"/>
    <col min="3" max="3" width="11.7109375" style="6" customWidth="1"/>
    <col min="4" max="4" width="14.57421875" style="6" customWidth="1"/>
    <col min="5" max="5" width="76.7109375" style="6" customWidth="1"/>
    <col min="6" max="6" width="24.140625" style="6" customWidth="1"/>
    <col min="7" max="7" width="24.421875" style="6" customWidth="1"/>
    <col min="8" max="16384" width="9.140625" style="6" customWidth="1"/>
  </cols>
  <sheetData>
    <row r="1" s="9" customFormat="1" ht="10.5" customHeight="1"/>
    <row r="2" spans="2:5" ht="19.5" customHeight="1">
      <c r="B2" s="10" t="s">
        <v>2</v>
      </c>
      <c r="C2" s="10"/>
      <c r="D2" s="38" t="s">
        <v>20</v>
      </c>
      <c r="E2" s="38"/>
    </row>
    <row r="3" spans="2:5" ht="12.75" customHeight="1">
      <c r="B3" s="10" t="s">
        <v>6</v>
      </c>
      <c r="C3" s="10"/>
      <c r="D3" s="39" t="s">
        <v>23</v>
      </c>
      <c r="E3" s="39"/>
    </row>
    <row r="4" spans="2:5" ht="13.5" customHeight="1">
      <c r="B4" s="10"/>
      <c r="C4" s="10"/>
      <c r="D4" s="39"/>
      <c r="E4" s="39"/>
    </row>
    <row r="5" spans="2:5" ht="19.5" customHeight="1">
      <c r="B5" s="10" t="s">
        <v>3</v>
      </c>
      <c r="C5" s="10"/>
      <c r="D5" s="40" t="str">
        <f>'National &amp; Area Team'!C5</f>
        <v>Quarter 3, 2013-14 (October - December 2013)</v>
      </c>
      <c r="E5" s="40"/>
    </row>
    <row r="6" spans="2:6" ht="12.75" customHeight="1">
      <c r="B6" s="10" t="s">
        <v>4</v>
      </c>
      <c r="C6" s="10"/>
      <c r="D6" s="36" t="s">
        <v>17</v>
      </c>
      <c r="E6" s="36"/>
      <c r="F6" s="36"/>
    </row>
    <row r="7" spans="2:5" ht="12">
      <c r="B7" s="10" t="s">
        <v>8</v>
      </c>
      <c r="C7" s="10"/>
      <c r="D7" s="41" t="s">
        <v>13</v>
      </c>
      <c r="E7" s="41"/>
    </row>
    <row r="8" spans="2:5" ht="12">
      <c r="B8" s="10" t="s">
        <v>5</v>
      </c>
      <c r="C8" s="10"/>
      <c r="D8" s="41" t="str">
        <f>'National &amp; Area Team'!C8</f>
        <v>14th February 2014</v>
      </c>
      <c r="E8" s="41"/>
    </row>
    <row r="9" spans="2:5" ht="12">
      <c r="B9" s="10" t="s">
        <v>7</v>
      </c>
      <c r="C9" s="10"/>
      <c r="D9" s="41" t="s">
        <v>9</v>
      </c>
      <c r="E9" s="41"/>
    </row>
    <row r="10" spans="2:5" ht="12">
      <c r="B10" s="10" t="s">
        <v>10</v>
      </c>
      <c r="C10" s="10"/>
      <c r="D10" s="41" t="s">
        <v>12</v>
      </c>
      <c r="E10" s="41"/>
    </row>
    <row r="11" spans="2:5" ht="12">
      <c r="B11" s="10" t="s">
        <v>11</v>
      </c>
      <c r="C11" s="10"/>
      <c r="D11" s="41" t="s">
        <v>430</v>
      </c>
      <c r="E11" s="41"/>
    </row>
    <row r="12" spans="2:6" ht="12">
      <c r="B12" s="37" t="s">
        <v>361</v>
      </c>
      <c r="C12" s="37"/>
      <c r="D12" s="37"/>
      <c r="E12" s="37"/>
      <c r="F12" s="37"/>
    </row>
    <row r="13" spans="2:6" ht="12.75">
      <c r="B13" s="33" t="s">
        <v>364</v>
      </c>
      <c r="C13" s="33"/>
      <c r="D13" s="32"/>
      <c r="E13" s="32"/>
      <c r="F13" s="15"/>
    </row>
    <row r="14" ht="12">
      <c r="G14" s="13"/>
    </row>
    <row r="15" spans="2:5" ht="15.75">
      <c r="B15" s="17" t="s">
        <v>14</v>
      </c>
      <c r="C15" s="17"/>
      <c r="D15" s="17"/>
      <c r="E15" s="17"/>
    </row>
    <row r="16" spans="2:7" ht="51" customHeight="1">
      <c r="B16" s="21" t="s">
        <v>366</v>
      </c>
      <c r="C16" s="21" t="s">
        <v>367</v>
      </c>
      <c r="D16" s="21" t="s">
        <v>0</v>
      </c>
      <c r="E16" s="19" t="s">
        <v>1</v>
      </c>
      <c r="F16" s="27" t="s">
        <v>21</v>
      </c>
      <c r="G16" s="27" t="s">
        <v>22</v>
      </c>
    </row>
    <row r="17" spans="2:7" ht="12">
      <c r="B17" s="1" t="s">
        <v>9</v>
      </c>
      <c r="C17" s="1"/>
      <c r="D17" s="1" t="s">
        <v>9</v>
      </c>
      <c r="E17" s="2" t="s">
        <v>333</v>
      </c>
      <c r="F17" s="23">
        <f>SUMIF($D$20:$D$191,"&lt;&gt;N*",$F$20:$F$191)</f>
        <v>15852</v>
      </c>
      <c r="G17" s="23">
        <f>SUMIF($D$20:$D$191,"&lt;&gt;N*",$G$20:$G$191)</f>
        <v>679</v>
      </c>
    </row>
    <row r="18" spans="2:7" ht="11.25" customHeight="1">
      <c r="B18" s="1" t="s">
        <v>9</v>
      </c>
      <c r="C18" s="1"/>
      <c r="D18" s="1" t="s">
        <v>9</v>
      </c>
      <c r="E18" s="2" t="s">
        <v>334</v>
      </c>
      <c r="F18" s="23">
        <f>SUM(F20:F191)</f>
        <v>15951</v>
      </c>
      <c r="G18" s="23">
        <f>SUM(G20:G191)</f>
        <v>680</v>
      </c>
    </row>
    <row r="20" spans="2:7" ht="12">
      <c r="B20" s="3" t="s">
        <v>402</v>
      </c>
      <c r="C20" s="3" t="s">
        <v>403</v>
      </c>
      <c r="D20" s="3" t="s">
        <v>40</v>
      </c>
      <c r="E20" s="3" t="s">
        <v>41</v>
      </c>
      <c r="F20" s="30">
        <v>87</v>
      </c>
      <c r="G20" s="30">
        <v>1</v>
      </c>
    </row>
    <row r="21" spans="2:7" ht="12">
      <c r="B21" s="20" t="s">
        <v>402</v>
      </c>
      <c r="C21" s="20" t="s">
        <v>403</v>
      </c>
      <c r="D21" s="20" t="s">
        <v>47</v>
      </c>
      <c r="E21" s="20" t="s">
        <v>48</v>
      </c>
      <c r="F21" s="4">
        <v>72</v>
      </c>
      <c r="G21" s="4">
        <v>11</v>
      </c>
    </row>
    <row r="22" spans="2:7" ht="12">
      <c r="B22" s="20" t="s">
        <v>402</v>
      </c>
      <c r="C22" s="20" t="s">
        <v>403</v>
      </c>
      <c r="D22" s="20" t="s">
        <v>56</v>
      </c>
      <c r="E22" s="20" t="s">
        <v>57</v>
      </c>
      <c r="F22" s="4">
        <v>33</v>
      </c>
      <c r="G22" s="4">
        <v>0</v>
      </c>
    </row>
    <row r="23" spans="2:7" ht="12">
      <c r="B23" s="20" t="s">
        <v>402</v>
      </c>
      <c r="C23" s="20" t="s">
        <v>403</v>
      </c>
      <c r="D23" s="20" t="s">
        <v>58</v>
      </c>
      <c r="E23" s="20" t="s">
        <v>59</v>
      </c>
      <c r="F23" s="4">
        <v>79</v>
      </c>
      <c r="G23" s="4">
        <v>4</v>
      </c>
    </row>
    <row r="24" spans="2:7" ht="12">
      <c r="B24" s="20" t="s">
        <v>402</v>
      </c>
      <c r="C24" s="20" t="s">
        <v>403</v>
      </c>
      <c r="D24" s="20" t="s">
        <v>84</v>
      </c>
      <c r="E24" s="20" t="s">
        <v>85</v>
      </c>
      <c r="F24" s="4">
        <v>112</v>
      </c>
      <c r="G24" s="4">
        <v>1</v>
      </c>
    </row>
    <row r="25" spans="2:7" ht="12">
      <c r="B25" s="20" t="s">
        <v>419</v>
      </c>
      <c r="C25" s="20" t="s">
        <v>420</v>
      </c>
      <c r="D25" s="20" t="s">
        <v>34</v>
      </c>
      <c r="E25" s="20" t="s">
        <v>35</v>
      </c>
      <c r="F25" s="4">
        <v>122</v>
      </c>
      <c r="G25" s="4">
        <v>7</v>
      </c>
    </row>
    <row r="26" spans="2:7" ht="12">
      <c r="B26" s="20" t="s">
        <v>419</v>
      </c>
      <c r="C26" s="20" t="s">
        <v>420</v>
      </c>
      <c r="D26" s="20" t="s">
        <v>36</v>
      </c>
      <c r="E26" s="20" t="s">
        <v>37</v>
      </c>
      <c r="F26" s="4">
        <v>49</v>
      </c>
      <c r="G26" s="4">
        <v>0</v>
      </c>
    </row>
    <row r="27" spans="2:7" ht="12">
      <c r="B27" s="20" t="s">
        <v>419</v>
      </c>
      <c r="C27" s="20" t="s">
        <v>420</v>
      </c>
      <c r="D27" s="20" t="s">
        <v>38</v>
      </c>
      <c r="E27" s="20" t="s">
        <v>39</v>
      </c>
      <c r="F27" s="4">
        <v>156</v>
      </c>
      <c r="G27" s="4">
        <v>2</v>
      </c>
    </row>
    <row r="28" spans="2:7" ht="12">
      <c r="B28" s="20" t="s">
        <v>382</v>
      </c>
      <c r="C28" s="20" t="s">
        <v>383</v>
      </c>
      <c r="D28" s="20" t="s">
        <v>353</v>
      </c>
      <c r="E28" s="20" t="s">
        <v>354</v>
      </c>
      <c r="F28" s="4">
        <v>61</v>
      </c>
      <c r="G28" s="4">
        <v>0</v>
      </c>
    </row>
    <row r="29" spans="2:7" ht="12">
      <c r="B29" s="20" t="s">
        <v>382</v>
      </c>
      <c r="C29" s="20" t="s">
        <v>383</v>
      </c>
      <c r="D29" s="20" t="s">
        <v>49</v>
      </c>
      <c r="E29" s="20" t="s">
        <v>50</v>
      </c>
      <c r="F29" s="4">
        <v>3</v>
      </c>
      <c r="G29" s="4">
        <v>0</v>
      </c>
    </row>
    <row r="30" spans="2:7" ht="12">
      <c r="B30" s="20" t="s">
        <v>382</v>
      </c>
      <c r="C30" s="20" t="s">
        <v>383</v>
      </c>
      <c r="D30" s="20" t="s">
        <v>60</v>
      </c>
      <c r="E30" s="20" t="s">
        <v>61</v>
      </c>
      <c r="F30" s="4">
        <v>79</v>
      </c>
      <c r="G30" s="4">
        <v>0</v>
      </c>
    </row>
    <row r="31" spans="2:7" ht="12">
      <c r="B31" s="20" t="s">
        <v>382</v>
      </c>
      <c r="C31" s="20" t="s">
        <v>383</v>
      </c>
      <c r="D31" s="20" t="s">
        <v>62</v>
      </c>
      <c r="E31" s="20" t="s">
        <v>63</v>
      </c>
      <c r="F31" s="4">
        <v>61</v>
      </c>
      <c r="G31" s="4">
        <v>1</v>
      </c>
    </row>
    <row r="32" spans="2:7" ht="12">
      <c r="B32" s="20" t="s">
        <v>382</v>
      </c>
      <c r="C32" s="20" t="s">
        <v>383</v>
      </c>
      <c r="D32" s="20" t="s">
        <v>64</v>
      </c>
      <c r="E32" s="20" t="s">
        <v>65</v>
      </c>
      <c r="F32" s="4">
        <v>78</v>
      </c>
      <c r="G32" s="4">
        <v>1</v>
      </c>
    </row>
    <row r="33" spans="2:7" ht="12">
      <c r="B33" s="20" t="s">
        <v>382</v>
      </c>
      <c r="C33" s="20" t="s">
        <v>383</v>
      </c>
      <c r="D33" s="20" t="s">
        <v>66</v>
      </c>
      <c r="E33" s="20" t="s">
        <v>67</v>
      </c>
      <c r="F33" s="4">
        <v>39</v>
      </c>
      <c r="G33" s="4">
        <v>3</v>
      </c>
    </row>
    <row r="34" spans="2:7" ht="12">
      <c r="B34" s="20" t="s">
        <v>382</v>
      </c>
      <c r="C34" s="20" t="s">
        <v>383</v>
      </c>
      <c r="D34" s="20" t="s">
        <v>72</v>
      </c>
      <c r="E34" s="20" t="s">
        <v>73</v>
      </c>
      <c r="F34" s="4">
        <v>105</v>
      </c>
      <c r="G34" s="4">
        <v>7</v>
      </c>
    </row>
    <row r="35" spans="2:7" ht="12">
      <c r="B35" s="20" t="s">
        <v>382</v>
      </c>
      <c r="C35" s="20" t="s">
        <v>383</v>
      </c>
      <c r="D35" s="20" t="s">
        <v>78</v>
      </c>
      <c r="E35" s="20" t="s">
        <v>79</v>
      </c>
      <c r="F35" s="4">
        <v>167</v>
      </c>
      <c r="G35" s="4">
        <v>0</v>
      </c>
    </row>
    <row r="36" spans="2:7" ht="12">
      <c r="B36" s="20" t="s">
        <v>382</v>
      </c>
      <c r="C36" s="20" t="s">
        <v>383</v>
      </c>
      <c r="D36" s="20" t="s">
        <v>80</v>
      </c>
      <c r="E36" s="20" t="s">
        <v>81</v>
      </c>
      <c r="F36" s="4">
        <v>193</v>
      </c>
      <c r="G36" s="4">
        <v>0</v>
      </c>
    </row>
    <row r="37" spans="2:7" ht="12">
      <c r="B37" s="20" t="s">
        <v>382</v>
      </c>
      <c r="C37" s="20" t="s">
        <v>383</v>
      </c>
      <c r="D37" s="20" t="s">
        <v>82</v>
      </c>
      <c r="E37" s="20" t="s">
        <v>83</v>
      </c>
      <c r="F37" s="4">
        <v>63</v>
      </c>
      <c r="G37" s="4">
        <v>2</v>
      </c>
    </row>
    <row r="38" spans="2:7" ht="12">
      <c r="B38" s="20" t="s">
        <v>376</v>
      </c>
      <c r="C38" s="20" t="s">
        <v>377</v>
      </c>
      <c r="D38" s="20" t="s">
        <v>86</v>
      </c>
      <c r="E38" s="20" t="s">
        <v>87</v>
      </c>
      <c r="F38" s="4">
        <v>155</v>
      </c>
      <c r="G38" s="4">
        <v>0</v>
      </c>
    </row>
    <row r="39" spans="2:7" ht="12">
      <c r="B39" s="20" t="s">
        <v>376</v>
      </c>
      <c r="C39" s="20" t="s">
        <v>377</v>
      </c>
      <c r="D39" s="20" t="s">
        <v>88</v>
      </c>
      <c r="E39" s="20" t="s">
        <v>89</v>
      </c>
      <c r="F39" s="4">
        <v>143</v>
      </c>
      <c r="G39" s="4">
        <v>16</v>
      </c>
    </row>
    <row r="40" spans="2:7" ht="12">
      <c r="B40" s="20" t="s">
        <v>376</v>
      </c>
      <c r="C40" s="20" t="s">
        <v>377</v>
      </c>
      <c r="D40" s="20" t="s">
        <v>90</v>
      </c>
      <c r="E40" s="20" t="s">
        <v>91</v>
      </c>
      <c r="F40" s="4">
        <v>102</v>
      </c>
      <c r="G40" s="4">
        <v>0</v>
      </c>
    </row>
    <row r="41" spans="2:7" ht="12">
      <c r="B41" s="20" t="s">
        <v>368</v>
      </c>
      <c r="C41" s="20" t="s">
        <v>369</v>
      </c>
      <c r="D41" s="20" t="s">
        <v>351</v>
      </c>
      <c r="E41" s="20" t="s">
        <v>352</v>
      </c>
      <c r="F41" s="4">
        <v>27</v>
      </c>
      <c r="G41" s="4">
        <v>0</v>
      </c>
    </row>
    <row r="42" spans="2:7" ht="12">
      <c r="B42" s="20" t="s">
        <v>368</v>
      </c>
      <c r="C42" s="20" t="s">
        <v>369</v>
      </c>
      <c r="D42" s="20" t="s">
        <v>42</v>
      </c>
      <c r="E42" s="20" t="s">
        <v>43</v>
      </c>
      <c r="F42" s="4">
        <v>65</v>
      </c>
      <c r="G42" s="4">
        <v>0</v>
      </c>
    </row>
    <row r="43" spans="2:7" ht="12">
      <c r="B43" s="20" t="s">
        <v>368</v>
      </c>
      <c r="C43" s="20" t="s">
        <v>369</v>
      </c>
      <c r="D43" s="20" t="s">
        <v>44</v>
      </c>
      <c r="E43" s="20" t="s">
        <v>424</v>
      </c>
      <c r="F43" s="4">
        <v>15</v>
      </c>
      <c r="G43" s="4">
        <v>0</v>
      </c>
    </row>
    <row r="44" spans="2:7" ht="12">
      <c r="B44" s="20" t="s">
        <v>368</v>
      </c>
      <c r="C44" s="20" t="s">
        <v>369</v>
      </c>
      <c r="D44" s="20" t="s">
        <v>45</v>
      </c>
      <c r="E44" s="20" t="s">
        <v>46</v>
      </c>
      <c r="F44" s="4">
        <v>98</v>
      </c>
      <c r="G44" s="4">
        <v>22</v>
      </c>
    </row>
    <row r="45" spans="2:7" ht="12">
      <c r="B45" s="20" t="s">
        <v>368</v>
      </c>
      <c r="C45" s="20" t="s">
        <v>369</v>
      </c>
      <c r="D45" s="20" t="s">
        <v>51</v>
      </c>
      <c r="E45" s="20" t="s">
        <v>340</v>
      </c>
      <c r="F45" s="4">
        <v>86</v>
      </c>
      <c r="G45" s="4">
        <v>4</v>
      </c>
    </row>
    <row r="46" spans="2:7" ht="12">
      <c r="B46" s="20" t="s">
        <v>368</v>
      </c>
      <c r="C46" s="20" t="s">
        <v>369</v>
      </c>
      <c r="D46" s="20" t="s">
        <v>52</v>
      </c>
      <c r="E46" s="20" t="s">
        <v>53</v>
      </c>
      <c r="F46" s="4">
        <v>2</v>
      </c>
      <c r="G46" s="4">
        <v>0</v>
      </c>
    </row>
    <row r="47" spans="2:7" ht="12">
      <c r="B47" s="20" t="s">
        <v>368</v>
      </c>
      <c r="C47" s="20" t="s">
        <v>369</v>
      </c>
      <c r="D47" s="20" t="s">
        <v>54</v>
      </c>
      <c r="E47" s="20" t="s">
        <v>55</v>
      </c>
      <c r="F47" s="4">
        <v>58</v>
      </c>
      <c r="G47" s="4">
        <v>0</v>
      </c>
    </row>
    <row r="48" spans="2:7" ht="12">
      <c r="B48" s="20" t="s">
        <v>368</v>
      </c>
      <c r="C48" s="20" t="s">
        <v>369</v>
      </c>
      <c r="D48" s="20" t="s">
        <v>70</v>
      </c>
      <c r="E48" s="20" t="s">
        <v>71</v>
      </c>
      <c r="F48" s="4">
        <v>75</v>
      </c>
      <c r="G48" s="4">
        <v>0</v>
      </c>
    </row>
    <row r="49" spans="2:7" ht="12">
      <c r="B49" s="20" t="s">
        <v>368</v>
      </c>
      <c r="C49" s="20" t="s">
        <v>369</v>
      </c>
      <c r="D49" s="20" t="s">
        <v>76</v>
      </c>
      <c r="E49" s="20" t="s">
        <v>77</v>
      </c>
      <c r="F49" s="4">
        <v>45</v>
      </c>
      <c r="G49" s="4">
        <v>0</v>
      </c>
    </row>
    <row r="50" spans="2:7" ht="12">
      <c r="B50" s="20" t="s">
        <v>412</v>
      </c>
      <c r="C50" s="20" t="s">
        <v>413</v>
      </c>
      <c r="D50" s="20" t="s">
        <v>24</v>
      </c>
      <c r="E50" s="20" t="s">
        <v>25</v>
      </c>
      <c r="F50" s="4">
        <v>17</v>
      </c>
      <c r="G50" s="4">
        <v>0</v>
      </c>
    </row>
    <row r="51" spans="2:7" ht="12">
      <c r="B51" s="20" t="s">
        <v>412</v>
      </c>
      <c r="C51" s="20" t="s">
        <v>413</v>
      </c>
      <c r="D51" s="20" t="s">
        <v>26</v>
      </c>
      <c r="E51" s="20" t="s">
        <v>27</v>
      </c>
      <c r="F51" s="4">
        <v>80</v>
      </c>
      <c r="G51" s="4">
        <v>0</v>
      </c>
    </row>
    <row r="52" spans="2:7" ht="12">
      <c r="B52" s="20" t="s">
        <v>412</v>
      </c>
      <c r="C52" s="20" t="s">
        <v>413</v>
      </c>
      <c r="D52" s="20" t="s">
        <v>68</v>
      </c>
      <c r="E52" s="20" t="s">
        <v>69</v>
      </c>
      <c r="F52" s="4">
        <v>177</v>
      </c>
      <c r="G52" s="4">
        <v>14</v>
      </c>
    </row>
    <row r="53" spans="2:7" ht="12">
      <c r="B53" s="20" t="s">
        <v>412</v>
      </c>
      <c r="C53" s="20" t="s">
        <v>413</v>
      </c>
      <c r="D53" s="20" t="s">
        <v>28</v>
      </c>
      <c r="E53" s="20" t="s">
        <v>29</v>
      </c>
      <c r="F53" s="4">
        <v>58</v>
      </c>
      <c r="G53" s="4">
        <v>0</v>
      </c>
    </row>
    <row r="54" spans="2:7" ht="12">
      <c r="B54" s="20" t="s">
        <v>412</v>
      </c>
      <c r="C54" s="20" t="s">
        <v>413</v>
      </c>
      <c r="D54" s="20" t="s">
        <v>30</v>
      </c>
      <c r="E54" s="20" t="s">
        <v>31</v>
      </c>
      <c r="F54" s="4">
        <v>167</v>
      </c>
      <c r="G54" s="4">
        <v>1</v>
      </c>
    </row>
    <row r="55" spans="2:7" ht="12">
      <c r="B55" s="20" t="s">
        <v>412</v>
      </c>
      <c r="C55" s="20" t="s">
        <v>413</v>
      </c>
      <c r="D55" s="20" t="s">
        <v>32</v>
      </c>
      <c r="E55" s="20" t="s">
        <v>33</v>
      </c>
      <c r="F55" s="4">
        <v>73</v>
      </c>
      <c r="G55" s="4">
        <v>0</v>
      </c>
    </row>
    <row r="56" spans="2:7" ht="12">
      <c r="B56" s="20" t="s">
        <v>412</v>
      </c>
      <c r="C56" s="20" t="s">
        <v>413</v>
      </c>
      <c r="D56" s="20" t="s">
        <v>74</v>
      </c>
      <c r="E56" s="20" t="s">
        <v>75</v>
      </c>
      <c r="F56" s="4">
        <v>120</v>
      </c>
      <c r="G56" s="4">
        <v>1</v>
      </c>
    </row>
    <row r="57" spans="2:7" ht="12">
      <c r="B57" s="20" t="s">
        <v>406</v>
      </c>
      <c r="C57" s="20" t="s">
        <v>407</v>
      </c>
      <c r="D57" s="20" t="s">
        <v>94</v>
      </c>
      <c r="E57" s="20" t="s">
        <v>95</v>
      </c>
      <c r="F57" s="4">
        <v>119</v>
      </c>
      <c r="G57" s="4">
        <v>0</v>
      </c>
    </row>
    <row r="58" spans="2:7" ht="12">
      <c r="B58" s="20" t="s">
        <v>406</v>
      </c>
      <c r="C58" s="20" t="s">
        <v>407</v>
      </c>
      <c r="D58" s="20" t="s">
        <v>96</v>
      </c>
      <c r="E58" s="20" t="s">
        <v>97</v>
      </c>
      <c r="F58" s="4">
        <v>15</v>
      </c>
      <c r="G58" s="4">
        <v>0</v>
      </c>
    </row>
    <row r="59" spans="2:7" ht="12">
      <c r="B59" s="20" t="s">
        <v>406</v>
      </c>
      <c r="C59" s="20" t="s">
        <v>407</v>
      </c>
      <c r="D59" s="20" t="s">
        <v>108</v>
      </c>
      <c r="E59" s="20" t="s">
        <v>433</v>
      </c>
      <c r="F59" s="4">
        <v>125</v>
      </c>
      <c r="G59" s="4">
        <v>0</v>
      </c>
    </row>
    <row r="60" spans="2:7" ht="12">
      <c r="B60" s="20" t="s">
        <v>406</v>
      </c>
      <c r="C60" s="20" t="s">
        <v>407</v>
      </c>
      <c r="D60" s="20" t="s">
        <v>113</v>
      </c>
      <c r="E60" s="20" t="s">
        <v>114</v>
      </c>
      <c r="F60" s="4">
        <v>170</v>
      </c>
      <c r="G60" s="4">
        <v>4</v>
      </c>
    </row>
    <row r="61" spans="2:7" ht="12">
      <c r="B61" s="20" t="s">
        <v>408</v>
      </c>
      <c r="C61" s="20" t="s">
        <v>409</v>
      </c>
      <c r="D61" s="20" t="s">
        <v>100</v>
      </c>
      <c r="E61" s="20" t="s">
        <v>101</v>
      </c>
      <c r="F61" s="4">
        <v>28</v>
      </c>
      <c r="G61" s="4">
        <v>2</v>
      </c>
    </row>
    <row r="62" spans="2:7" ht="12">
      <c r="B62" s="20" t="s">
        <v>408</v>
      </c>
      <c r="C62" s="20" t="s">
        <v>409</v>
      </c>
      <c r="D62" s="20" t="s">
        <v>102</v>
      </c>
      <c r="E62" s="20" t="s">
        <v>103</v>
      </c>
      <c r="F62" s="4">
        <v>42</v>
      </c>
      <c r="G62" s="4">
        <v>0</v>
      </c>
    </row>
    <row r="63" spans="2:7" ht="12">
      <c r="B63" s="20" t="s">
        <v>408</v>
      </c>
      <c r="C63" s="20" t="s">
        <v>409</v>
      </c>
      <c r="D63" s="20" t="s">
        <v>104</v>
      </c>
      <c r="E63" s="20" t="s">
        <v>105</v>
      </c>
      <c r="F63" s="4">
        <v>54</v>
      </c>
      <c r="G63" s="4">
        <v>0</v>
      </c>
    </row>
    <row r="64" spans="2:7" ht="12">
      <c r="B64" s="20" t="s">
        <v>408</v>
      </c>
      <c r="C64" s="20" t="s">
        <v>409</v>
      </c>
      <c r="D64" s="20" t="s">
        <v>106</v>
      </c>
      <c r="E64" s="20" t="s">
        <v>107</v>
      </c>
      <c r="F64" s="4">
        <v>248</v>
      </c>
      <c r="G64" s="4">
        <v>1</v>
      </c>
    </row>
    <row r="65" spans="2:7" ht="12">
      <c r="B65" s="20" t="s">
        <v>408</v>
      </c>
      <c r="C65" s="20" t="s">
        <v>409</v>
      </c>
      <c r="D65" s="20" t="s">
        <v>109</v>
      </c>
      <c r="E65" s="20" t="s">
        <v>110</v>
      </c>
      <c r="F65" s="4">
        <v>182</v>
      </c>
      <c r="G65" s="4">
        <v>2</v>
      </c>
    </row>
    <row r="66" spans="2:7" ht="12">
      <c r="B66" s="20" t="s">
        <v>380</v>
      </c>
      <c r="C66" s="20" t="s">
        <v>381</v>
      </c>
      <c r="D66" s="20" t="s">
        <v>335</v>
      </c>
      <c r="E66" s="20" t="s">
        <v>336</v>
      </c>
      <c r="F66" s="4">
        <v>5</v>
      </c>
      <c r="G66" s="4">
        <v>1</v>
      </c>
    </row>
    <row r="67" spans="2:7" ht="12">
      <c r="B67" s="20" t="s">
        <v>380</v>
      </c>
      <c r="C67" s="20" t="s">
        <v>381</v>
      </c>
      <c r="D67" s="20" t="s">
        <v>92</v>
      </c>
      <c r="E67" s="20" t="s">
        <v>93</v>
      </c>
      <c r="F67" s="4">
        <v>94</v>
      </c>
      <c r="G67" s="4">
        <v>0</v>
      </c>
    </row>
    <row r="68" spans="2:7" ht="12">
      <c r="B68" s="20" t="s">
        <v>380</v>
      </c>
      <c r="C68" s="20" t="s">
        <v>381</v>
      </c>
      <c r="D68" s="20" t="s">
        <v>98</v>
      </c>
      <c r="E68" s="20" t="s">
        <v>99</v>
      </c>
      <c r="F68" s="4">
        <v>24</v>
      </c>
      <c r="G68" s="4">
        <v>0</v>
      </c>
    </row>
    <row r="69" spans="2:7" ht="12">
      <c r="B69" s="20" t="s">
        <v>380</v>
      </c>
      <c r="C69" s="20" t="s">
        <v>381</v>
      </c>
      <c r="D69" s="20" t="s">
        <v>111</v>
      </c>
      <c r="E69" s="20" t="s">
        <v>112</v>
      </c>
      <c r="F69" s="4">
        <v>301</v>
      </c>
      <c r="G69" s="4">
        <v>9</v>
      </c>
    </row>
    <row r="70" spans="2:7" ht="12">
      <c r="B70" s="20" t="s">
        <v>380</v>
      </c>
      <c r="C70" s="20" t="s">
        <v>381</v>
      </c>
      <c r="D70" s="20" t="s">
        <v>115</v>
      </c>
      <c r="E70" s="20" t="s">
        <v>116</v>
      </c>
      <c r="F70" s="4">
        <v>76</v>
      </c>
      <c r="G70" s="4">
        <v>1</v>
      </c>
    </row>
    <row r="71" spans="2:7" ht="12">
      <c r="B71" s="20" t="s">
        <v>380</v>
      </c>
      <c r="C71" s="20" t="s">
        <v>381</v>
      </c>
      <c r="D71" s="20" t="s">
        <v>117</v>
      </c>
      <c r="E71" s="20" t="s">
        <v>118</v>
      </c>
      <c r="F71" s="4">
        <v>90</v>
      </c>
      <c r="G71" s="4">
        <v>0</v>
      </c>
    </row>
    <row r="72" spans="2:7" ht="12">
      <c r="B72" s="20" t="s">
        <v>416</v>
      </c>
      <c r="C72" s="20" t="s">
        <v>417</v>
      </c>
      <c r="D72" s="20" t="s">
        <v>141</v>
      </c>
      <c r="E72" s="20" t="s">
        <v>142</v>
      </c>
      <c r="F72" s="4">
        <v>47</v>
      </c>
      <c r="G72" s="4">
        <v>1</v>
      </c>
    </row>
    <row r="73" spans="2:7" ht="12">
      <c r="B73" s="20" t="s">
        <v>416</v>
      </c>
      <c r="C73" s="20" t="s">
        <v>417</v>
      </c>
      <c r="D73" s="20" t="s">
        <v>149</v>
      </c>
      <c r="E73" s="20" t="s">
        <v>150</v>
      </c>
      <c r="F73" s="4">
        <v>175</v>
      </c>
      <c r="G73" s="4">
        <v>22</v>
      </c>
    </row>
    <row r="74" spans="2:7" ht="12">
      <c r="B74" s="20" t="s">
        <v>416</v>
      </c>
      <c r="C74" s="20" t="s">
        <v>417</v>
      </c>
      <c r="D74" s="20" t="s">
        <v>154</v>
      </c>
      <c r="E74" s="20" t="s">
        <v>155</v>
      </c>
      <c r="F74" s="4">
        <v>33</v>
      </c>
      <c r="G74" s="4">
        <v>13</v>
      </c>
    </row>
    <row r="75" spans="2:7" ht="12">
      <c r="B75" s="20" t="s">
        <v>416</v>
      </c>
      <c r="C75" s="20" t="s">
        <v>417</v>
      </c>
      <c r="D75" s="20" t="s">
        <v>156</v>
      </c>
      <c r="E75" s="20" t="s">
        <v>157</v>
      </c>
      <c r="F75" s="4">
        <v>39</v>
      </c>
      <c r="G75" s="4">
        <v>0</v>
      </c>
    </row>
    <row r="76" spans="2:7" ht="12">
      <c r="B76" s="20" t="s">
        <v>416</v>
      </c>
      <c r="C76" s="20" t="s">
        <v>417</v>
      </c>
      <c r="D76" s="20" t="s">
        <v>169</v>
      </c>
      <c r="E76" s="20" t="s">
        <v>170</v>
      </c>
      <c r="F76" s="4">
        <v>193</v>
      </c>
      <c r="G76" s="4">
        <v>18</v>
      </c>
    </row>
    <row r="77" spans="2:7" ht="12">
      <c r="B77" s="20" t="s">
        <v>400</v>
      </c>
      <c r="C77" s="20" t="s">
        <v>401</v>
      </c>
      <c r="D77" s="20" t="s">
        <v>139</v>
      </c>
      <c r="E77" s="20" t="s">
        <v>140</v>
      </c>
      <c r="F77" s="4">
        <v>81</v>
      </c>
      <c r="G77" s="4">
        <v>1</v>
      </c>
    </row>
    <row r="78" spans="2:7" ht="12">
      <c r="B78" s="20" t="s">
        <v>400</v>
      </c>
      <c r="C78" s="20" t="s">
        <v>401</v>
      </c>
      <c r="D78" s="20" t="s">
        <v>153</v>
      </c>
      <c r="E78" s="20" t="s">
        <v>355</v>
      </c>
      <c r="F78" s="4">
        <v>164</v>
      </c>
      <c r="G78" s="4">
        <v>0</v>
      </c>
    </row>
    <row r="79" spans="2:7" ht="12.75" customHeight="1">
      <c r="B79" s="20" t="s">
        <v>400</v>
      </c>
      <c r="C79" s="20" t="s">
        <v>401</v>
      </c>
      <c r="D79" s="20" t="s">
        <v>158</v>
      </c>
      <c r="E79" s="20" t="s">
        <v>159</v>
      </c>
      <c r="F79" s="4">
        <v>2</v>
      </c>
      <c r="G79" s="4">
        <v>0</v>
      </c>
    </row>
    <row r="80" spans="2:7" ht="12.75" customHeight="1">
      <c r="B80" s="20" t="s">
        <v>400</v>
      </c>
      <c r="C80" s="20" t="s">
        <v>401</v>
      </c>
      <c r="D80" s="20" t="s">
        <v>160</v>
      </c>
      <c r="E80" s="20" t="s">
        <v>341</v>
      </c>
      <c r="F80" s="4">
        <v>78</v>
      </c>
      <c r="G80" s="4">
        <v>0</v>
      </c>
    </row>
    <row r="81" spans="2:7" ht="12">
      <c r="B81" s="20" t="s">
        <v>400</v>
      </c>
      <c r="C81" s="20" t="s">
        <v>401</v>
      </c>
      <c r="D81" s="20" t="s">
        <v>161</v>
      </c>
      <c r="E81" s="20" t="s">
        <v>162</v>
      </c>
      <c r="F81" s="4">
        <v>109</v>
      </c>
      <c r="G81" s="4">
        <v>19</v>
      </c>
    </row>
    <row r="82" spans="2:7" ht="12">
      <c r="B82" s="20" t="s">
        <v>400</v>
      </c>
      <c r="C82" s="20" t="s">
        <v>401</v>
      </c>
      <c r="D82" s="20" t="s">
        <v>163</v>
      </c>
      <c r="E82" s="20" t="s">
        <v>164</v>
      </c>
      <c r="F82" s="4">
        <v>276</v>
      </c>
      <c r="G82" s="4">
        <v>2</v>
      </c>
    </row>
    <row r="83" spans="2:7" ht="12">
      <c r="B83" s="20" t="s">
        <v>400</v>
      </c>
      <c r="C83" s="20" t="s">
        <v>401</v>
      </c>
      <c r="D83" s="20" t="s">
        <v>165</v>
      </c>
      <c r="E83" s="20" t="s">
        <v>166</v>
      </c>
      <c r="F83" s="4">
        <v>23</v>
      </c>
      <c r="G83" s="4">
        <v>1</v>
      </c>
    </row>
    <row r="84" spans="2:7" ht="12">
      <c r="B84" s="20" t="s">
        <v>400</v>
      </c>
      <c r="C84" s="20" t="s">
        <v>401</v>
      </c>
      <c r="D84" s="20" t="s">
        <v>167</v>
      </c>
      <c r="E84" s="20" t="s">
        <v>168</v>
      </c>
      <c r="F84" s="4">
        <v>271</v>
      </c>
      <c r="G84" s="4">
        <v>0</v>
      </c>
    </row>
    <row r="85" spans="2:7" ht="12">
      <c r="B85" s="20" t="s">
        <v>400</v>
      </c>
      <c r="C85" s="20" t="s">
        <v>401</v>
      </c>
      <c r="D85" s="20" t="s">
        <v>171</v>
      </c>
      <c r="E85" s="20" t="s">
        <v>172</v>
      </c>
      <c r="F85" s="4">
        <v>196</v>
      </c>
      <c r="G85" s="4">
        <v>0</v>
      </c>
    </row>
    <row r="86" spans="2:7" ht="12">
      <c r="B86" s="20" t="s">
        <v>400</v>
      </c>
      <c r="C86" s="20" t="s">
        <v>401</v>
      </c>
      <c r="D86" s="20" t="s">
        <v>175</v>
      </c>
      <c r="E86" s="20" t="s">
        <v>176</v>
      </c>
      <c r="F86" s="4">
        <v>1</v>
      </c>
      <c r="G86" s="4">
        <v>0</v>
      </c>
    </row>
    <row r="87" spans="2:7" ht="12">
      <c r="B87" s="20" t="s">
        <v>414</v>
      </c>
      <c r="C87" s="20" t="s">
        <v>415</v>
      </c>
      <c r="D87" s="20" t="s">
        <v>119</v>
      </c>
      <c r="E87" s="20" t="s">
        <v>120</v>
      </c>
      <c r="F87" s="4">
        <v>35</v>
      </c>
      <c r="G87" s="4">
        <v>3</v>
      </c>
    </row>
    <row r="88" spans="2:7" ht="12">
      <c r="B88" s="20" t="s">
        <v>414</v>
      </c>
      <c r="C88" s="20" t="s">
        <v>415</v>
      </c>
      <c r="D88" s="20" t="s">
        <v>121</v>
      </c>
      <c r="E88" s="20" t="s">
        <v>122</v>
      </c>
      <c r="F88" s="4">
        <v>81</v>
      </c>
      <c r="G88" s="4">
        <v>0</v>
      </c>
    </row>
    <row r="89" spans="2:7" ht="12">
      <c r="B89" s="20" t="s">
        <v>414</v>
      </c>
      <c r="C89" s="20" t="s">
        <v>415</v>
      </c>
      <c r="D89" s="20" t="s">
        <v>127</v>
      </c>
      <c r="E89" s="20" t="s">
        <v>128</v>
      </c>
      <c r="F89" s="4">
        <v>79</v>
      </c>
      <c r="G89" s="4">
        <v>2</v>
      </c>
    </row>
    <row r="90" spans="2:7" ht="12">
      <c r="B90" s="20" t="s">
        <v>414</v>
      </c>
      <c r="C90" s="20" t="s">
        <v>415</v>
      </c>
      <c r="D90" s="20" t="s">
        <v>133</v>
      </c>
      <c r="E90" s="20" t="s">
        <v>134</v>
      </c>
      <c r="F90" s="4">
        <v>223</v>
      </c>
      <c r="G90" s="4">
        <v>7</v>
      </c>
    </row>
    <row r="91" spans="2:7" ht="12">
      <c r="B91" s="20" t="s">
        <v>414</v>
      </c>
      <c r="C91" s="20" t="s">
        <v>415</v>
      </c>
      <c r="D91" s="20" t="s">
        <v>135</v>
      </c>
      <c r="E91" s="20" t="s">
        <v>136</v>
      </c>
      <c r="F91" s="4">
        <v>30</v>
      </c>
      <c r="G91" s="4">
        <v>0</v>
      </c>
    </row>
    <row r="92" spans="2:7" ht="12">
      <c r="B92" s="20" t="s">
        <v>370</v>
      </c>
      <c r="C92" s="20" t="s">
        <v>371</v>
      </c>
      <c r="D92" s="20" t="s">
        <v>356</v>
      </c>
      <c r="E92" s="20" t="s">
        <v>357</v>
      </c>
      <c r="F92" s="4">
        <v>0</v>
      </c>
      <c r="G92" s="4">
        <v>0</v>
      </c>
    </row>
    <row r="93" spans="2:7" ht="12">
      <c r="B93" s="20" t="s">
        <v>370</v>
      </c>
      <c r="C93" s="20" t="s">
        <v>371</v>
      </c>
      <c r="D93" s="20" t="s">
        <v>374</v>
      </c>
      <c r="E93" s="20" t="s">
        <v>375</v>
      </c>
      <c r="F93" s="4">
        <v>3</v>
      </c>
      <c r="G93" s="4">
        <v>0</v>
      </c>
    </row>
    <row r="94" spans="2:7" ht="12">
      <c r="B94" s="20" t="s">
        <v>370</v>
      </c>
      <c r="C94" s="20" t="s">
        <v>371</v>
      </c>
      <c r="D94" s="20" t="s">
        <v>182</v>
      </c>
      <c r="E94" s="20" t="s">
        <v>342</v>
      </c>
      <c r="F94" s="4">
        <v>77</v>
      </c>
      <c r="G94" s="4">
        <v>13</v>
      </c>
    </row>
    <row r="95" spans="2:7" ht="12">
      <c r="B95" s="20" t="s">
        <v>370</v>
      </c>
      <c r="C95" s="20" t="s">
        <v>371</v>
      </c>
      <c r="D95" s="20" t="s">
        <v>187</v>
      </c>
      <c r="E95" s="20" t="s">
        <v>188</v>
      </c>
      <c r="F95" s="4">
        <v>110</v>
      </c>
      <c r="G95" s="4">
        <v>10</v>
      </c>
    </row>
    <row r="96" spans="2:7" ht="12">
      <c r="B96" s="20" t="s">
        <v>370</v>
      </c>
      <c r="C96" s="20" t="s">
        <v>371</v>
      </c>
      <c r="D96" s="20" t="s">
        <v>189</v>
      </c>
      <c r="E96" s="20" t="s">
        <v>190</v>
      </c>
      <c r="F96" s="4">
        <v>170</v>
      </c>
      <c r="G96" s="4">
        <v>14</v>
      </c>
    </row>
    <row r="97" spans="2:7" ht="12">
      <c r="B97" s="20" t="s">
        <v>370</v>
      </c>
      <c r="C97" s="20" t="s">
        <v>371</v>
      </c>
      <c r="D97" s="20" t="s">
        <v>191</v>
      </c>
      <c r="E97" s="20" t="s">
        <v>192</v>
      </c>
      <c r="F97" s="4">
        <v>37</v>
      </c>
      <c r="G97" s="4">
        <v>0</v>
      </c>
    </row>
    <row r="98" spans="2:7" ht="12">
      <c r="B98" s="20" t="s">
        <v>370</v>
      </c>
      <c r="C98" s="20" t="s">
        <v>371</v>
      </c>
      <c r="D98" s="20" t="s">
        <v>193</v>
      </c>
      <c r="E98" s="20" t="s">
        <v>194</v>
      </c>
      <c r="F98" s="4">
        <v>92</v>
      </c>
      <c r="G98" s="4">
        <v>5</v>
      </c>
    </row>
    <row r="99" spans="2:7" ht="12">
      <c r="B99" s="20" t="s">
        <v>370</v>
      </c>
      <c r="C99" s="20" t="s">
        <v>371</v>
      </c>
      <c r="D99" s="20" t="s">
        <v>195</v>
      </c>
      <c r="E99" s="20" t="s">
        <v>343</v>
      </c>
      <c r="F99" s="4">
        <v>71</v>
      </c>
      <c r="G99" s="4">
        <v>2</v>
      </c>
    </row>
    <row r="100" spans="2:7" ht="12">
      <c r="B100" s="20" t="s">
        <v>370</v>
      </c>
      <c r="C100" s="20" t="s">
        <v>371</v>
      </c>
      <c r="D100" s="20" t="s">
        <v>196</v>
      </c>
      <c r="E100" s="20" t="s">
        <v>197</v>
      </c>
      <c r="F100" s="4">
        <v>228</v>
      </c>
      <c r="G100" s="4">
        <v>5</v>
      </c>
    </row>
    <row r="101" spans="2:7" ht="12">
      <c r="B101" s="20" t="s">
        <v>370</v>
      </c>
      <c r="C101" s="20" t="s">
        <v>371</v>
      </c>
      <c r="D101" s="20" t="s">
        <v>198</v>
      </c>
      <c r="E101" s="20" t="s">
        <v>199</v>
      </c>
      <c r="F101" s="4">
        <v>220</v>
      </c>
      <c r="G101" s="4">
        <v>14</v>
      </c>
    </row>
    <row r="102" spans="2:7" ht="12">
      <c r="B102" s="20" t="s">
        <v>370</v>
      </c>
      <c r="C102" s="20" t="s">
        <v>371</v>
      </c>
      <c r="D102" s="20" t="s">
        <v>202</v>
      </c>
      <c r="E102" s="20" t="s">
        <v>203</v>
      </c>
      <c r="F102" s="4">
        <v>32</v>
      </c>
      <c r="G102" s="4">
        <v>0</v>
      </c>
    </row>
    <row r="103" spans="2:7" ht="12">
      <c r="B103" s="20" t="s">
        <v>370</v>
      </c>
      <c r="C103" s="20" t="s">
        <v>371</v>
      </c>
      <c r="D103" s="20" t="s">
        <v>210</v>
      </c>
      <c r="E103" s="20" t="s">
        <v>211</v>
      </c>
      <c r="F103" s="4">
        <v>0</v>
      </c>
      <c r="G103" s="4">
        <v>0</v>
      </c>
    </row>
    <row r="104" spans="2:7" ht="12">
      <c r="B104" s="20" t="s">
        <v>372</v>
      </c>
      <c r="C104" s="20" t="s">
        <v>373</v>
      </c>
      <c r="D104" s="20" t="s">
        <v>337</v>
      </c>
      <c r="E104" s="20" t="s">
        <v>358</v>
      </c>
      <c r="F104" s="4">
        <v>0</v>
      </c>
      <c r="G104" s="4">
        <v>0</v>
      </c>
    </row>
    <row r="105" spans="2:7" ht="12">
      <c r="B105" s="20" t="s">
        <v>372</v>
      </c>
      <c r="C105" s="20" t="s">
        <v>373</v>
      </c>
      <c r="D105" s="20" t="s">
        <v>177</v>
      </c>
      <c r="E105" s="20" t="s">
        <v>178</v>
      </c>
      <c r="F105" s="4">
        <v>233</v>
      </c>
      <c r="G105" s="4">
        <v>28</v>
      </c>
    </row>
    <row r="106" spans="2:7" ht="12">
      <c r="B106" s="20" t="s">
        <v>372</v>
      </c>
      <c r="C106" s="20" t="s">
        <v>373</v>
      </c>
      <c r="D106" s="20" t="s">
        <v>183</v>
      </c>
      <c r="E106" s="20" t="s">
        <v>184</v>
      </c>
      <c r="F106" s="4">
        <v>82</v>
      </c>
      <c r="G106" s="4">
        <v>10</v>
      </c>
    </row>
    <row r="107" spans="2:7" ht="12">
      <c r="B107" s="20" t="s">
        <v>372</v>
      </c>
      <c r="C107" s="20" t="s">
        <v>373</v>
      </c>
      <c r="D107" s="20" t="s">
        <v>185</v>
      </c>
      <c r="E107" s="20" t="s">
        <v>186</v>
      </c>
      <c r="F107" s="4">
        <v>51</v>
      </c>
      <c r="G107" s="4">
        <v>6</v>
      </c>
    </row>
    <row r="108" spans="2:7" ht="12">
      <c r="B108" s="20" t="s">
        <v>372</v>
      </c>
      <c r="C108" s="20" t="s">
        <v>373</v>
      </c>
      <c r="D108" s="20" t="s">
        <v>200</v>
      </c>
      <c r="E108" s="20" t="s">
        <v>201</v>
      </c>
      <c r="F108" s="4">
        <v>123</v>
      </c>
      <c r="G108" s="4">
        <v>7</v>
      </c>
    </row>
    <row r="109" spans="2:7" ht="12">
      <c r="B109" s="20" t="s">
        <v>372</v>
      </c>
      <c r="C109" s="20" t="s">
        <v>373</v>
      </c>
      <c r="D109" s="20" t="s">
        <v>204</v>
      </c>
      <c r="E109" s="20" t="s">
        <v>205</v>
      </c>
      <c r="F109" s="4">
        <v>152</v>
      </c>
      <c r="G109" s="4">
        <v>13</v>
      </c>
    </row>
    <row r="110" spans="2:7" ht="12">
      <c r="B110" s="20" t="s">
        <v>404</v>
      </c>
      <c r="C110" s="20" t="s">
        <v>405</v>
      </c>
      <c r="D110" s="20" t="s">
        <v>179</v>
      </c>
      <c r="E110" s="20" t="s">
        <v>180</v>
      </c>
      <c r="F110" s="4">
        <v>68</v>
      </c>
      <c r="G110" s="4">
        <v>5</v>
      </c>
    </row>
    <row r="111" spans="2:7" ht="12">
      <c r="B111" s="20" t="s">
        <v>404</v>
      </c>
      <c r="C111" s="20" t="s">
        <v>405</v>
      </c>
      <c r="D111" s="20" t="s">
        <v>181</v>
      </c>
      <c r="E111" s="20" t="s">
        <v>425</v>
      </c>
      <c r="F111" s="4">
        <v>53</v>
      </c>
      <c r="G111" s="4">
        <v>0</v>
      </c>
    </row>
    <row r="112" spans="2:7" ht="12">
      <c r="B112" s="20" t="s">
        <v>404</v>
      </c>
      <c r="C112" s="20" t="s">
        <v>405</v>
      </c>
      <c r="D112" s="20" t="s">
        <v>282</v>
      </c>
      <c r="E112" s="20" t="s">
        <v>283</v>
      </c>
      <c r="F112" s="4">
        <v>59</v>
      </c>
      <c r="G112" s="4">
        <v>8</v>
      </c>
    </row>
    <row r="113" spans="2:7" ht="12">
      <c r="B113" s="20" t="s">
        <v>404</v>
      </c>
      <c r="C113" s="20" t="s">
        <v>405</v>
      </c>
      <c r="D113" s="20" t="s">
        <v>123</v>
      </c>
      <c r="E113" s="20" t="s">
        <v>124</v>
      </c>
      <c r="F113" s="4">
        <v>67</v>
      </c>
      <c r="G113" s="4">
        <v>0</v>
      </c>
    </row>
    <row r="114" spans="2:7" ht="12">
      <c r="B114" s="20" t="s">
        <v>404</v>
      </c>
      <c r="C114" s="20" t="s">
        <v>405</v>
      </c>
      <c r="D114" s="20" t="s">
        <v>125</v>
      </c>
      <c r="E114" s="20" t="s">
        <v>126</v>
      </c>
      <c r="F114" s="4">
        <v>123</v>
      </c>
      <c r="G114" s="4">
        <v>0</v>
      </c>
    </row>
    <row r="115" spans="2:7" ht="12">
      <c r="B115" s="20" t="s">
        <v>404</v>
      </c>
      <c r="C115" s="20" t="s">
        <v>405</v>
      </c>
      <c r="D115" s="20" t="s">
        <v>206</v>
      </c>
      <c r="E115" s="20" t="s">
        <v>207</v>
      </c>
      <c r="F115" s="4">
        <v>71</v>
      </c>
      <c r="G115" s="4">
        <v>8</v>
      </c>
    </row>
    <row r="116" spans="2:7" ht="12">
      <c r="B116" s="20" t="s">
        <v>404</v>
      </c>
      <c r="C116" s="20" t="s">
        <v>405</v>
      </c>
      <c r="D116" s="20" t="s">
        <v>208</v>
      </c>
      <c r="E116" s="20" t="s">
        <v>209</v>
      </c>
      <c r="F116" s="4">
        <v>51</v>
      </c>
      <c r="G116" s="4">
        <v>2</v>
      </c>
    </row>
    <row r="117" spans="2:7" ht="12">
      <c r="B117" s="20" t="s">
        <v>421</v>
      </c>
      <c r="C117" s="20" t="s">
        <v>422</v>
      </c>
      <c r="D117" s="20" t="s">
        <v>129</v>
      </c>
      <c r="E117" s="20" t="s">
        <v>130</v>
      </c>
      <c r="F117" s="4">
        <v>253</v>
      </c>
      <c r="G117" s="4">
        <v>9</v>
      </c>
    </row>
    <row r="118" spans="2:7" ht="12">
      <c r="B118" s="20" t="s">
        <v>421</v>
      </c>
      <c r="C118" s="20" t="s">
        <v>422</v>
      </c>
      <c r="D118" s="20" t="s">
        <v>131</v>
      </c>
      <c r="E118" s="20" t="s">
        <v>132</v>
      </c>
      <c r="F118" s="4">
        <v>484</v>
      </c>
      <c r="G118" s="4">
        <v>22</v>
      </c>
    </row>
    <row r="119" spans="2:7" ht="12">
      <c r="B119" s="20" t="s">
        <v>384</v>
      </c>
      <c r="C119" s="20" t="s">
        <v>385</v>
      </c>
      <c r="D119" s="20" t="s">
        <v>137</v>
      </c>
      <c r="E119" s="20" t="s">
        <v>138</v>
      </c>
      <c r="F119" s="4">
        <v>0</v>
      </c>
      <c r="G119" s="4">
        <v>0</v>
      </c>
    </row>
    <row r="120" spans="2:7" ht="12">
      <c r="B120" s="20" t="s">
        <v>384</v>
      </c>
      <c r="C120" s="20" t="s">
        <v>385</v>
      </c>
      <c r="D120" s="20" t="s">
        <v>143</v>
      </c>
      <c r="E120" s="20" t="s">
        <v>144</v>
      </c>
      <c r="F120" s="4">
        <v>93</v>
      </c>
      <c r="G120" s="4">
        <v>5</v>
      </c>
    </row>
    <row r="121" spans="2:7" ht="12">
      <c r="B121" s="20" t="s">
        <v>384</v>
      </c>
      <c r="C121" s="20" t="s">
        <v>385</v>
      </c>
      <c r="D121" s="20" t="s">
        <v>145</v>
      </c>
      <c r="E121" s="20" t="s">
        <v>146</v>
      </c>
      <c r="F121" s="4">
        <v>177</v>
      </c>
      <c r="G121" s="4">
        <v>0</v>
      </c>
    </row>
    <row r="122" spans="2:7" ht="12">
      <c r="B122" s="20" t="s">
        <v>384</v>
      </c>
      <c r="C122" s="20" t="s">
        <v>385</v>
      </c>
      <c r="D122" s="20" t="s">
        <v>147</v>
      </c>
      <c r="E122" s="20" t="s">
        <v>148</v>
      </c>
      <c r="F122" s="4">
        <v>57</v>
      </c>
      <c r="G122" s="4">
        <v>0</v>
      </c>
    </row>
    <row r="123" spans="2:7" ht="12">
      <c r="B123" s="20" t="s">
        <v>384</v>
      </c>
      <c r="C123" s="20" t="s">
        <v>385</v>
      </c>
      <c r="D123" s="20" t="s">
        <v>151</v>
      </c>
      <c r="E123" s="20" t="s">
        <v>152</v>
      </c>
      <c r="F123" s="4">
        <v>23</v>
      </c>
      <c r="G123" s="4">
        <v>0</v>
      </c>
    </row>
    <row r="124" spans="2:7" ht="12">
      <c r="B124" s="20" t="s">
        <v>384</v>
      </c>
      <c r="C124" s="20" t="s">
        <v>385</v>
      </c>
      <c r="D124" s="20" t="s">
        <v>173</v>
      </c>
      <c r="E124" s="20" t="s">
        <v>174</v>
      </c>
      <c r="F124" s="4">
        <v>146</v>
      </c>
      <c r="G124" s="4">
        <v>2</v>
      </c>
    </row>
    <row r="125" spans="2:7" ht="12">
      <c r="B125" s="20" t="s">
        <v>390</v>
      </c>
      <c r="C125" s="20" t="s">
        <v>391</v>
      </c>
      <c r="D125" s="20" t="s">
        <v>392</v>
      </c>
      <c r="E125" s="20" t="s">
        <v>426</v>
      </c>
      <c r="F125" s="4">
        <v>0</v>
      </c>
      <c r="G125" s="4">
        <v>0</v>
      </c>
    </row>
    <row r="126" spans="2:7" ht="12">
      <c r="B126" s="20" t="s">
        <v>390</v>
      </c>
      <c r="C126" s="20" t="s">
        <v>391</v>
      </c>
      <c r="D126" s="20" t="s">
        <v>309</v>
      </c>
      <c r="E126" s="20" t="s">
        <v>310</v>
      </c>
      <c r="F126" s="4">
        <v>39</v>
      </c>
      <c r="G126" s="4">
        <v>0</v>
      </c>
    </row>
    <row r="127" spans="2:7" ht="12">
      <c r="B127" s="20" t="s">
        <v>390</v>
      </c>
      <c r="C127" s="20" t="s">
        <v>391</v>
      </c>
      <c r="D127" s="20" t="s">
        <v>325</v>
      </c>
      <c r="E127" s="20" t="s">
        <v>326</v>
      </c>
      <c r="F127" s="4">
        <v>80</v>
      </c>
      <c r="G127" s="4">
        <v>1</v>
      </c>
    </row>
    <row r="128" spans="2:7" ht="12">
      <c r="B128" s="20" t="s">
        <v>390</v>
      </c>
      <c r="C128" s="20" t="s">
        <v>391</v>
      </c>
      <c r="D128" s="20" t="s">
        <v>327</v>
      </c>
      <c r="E128" s="20" t="s">
        <v>328</v>
      </c>
      <c r="F128" s="4">
        <v>68</v>
      </c>
      <c r="G128" s="4">
        <v>0</v>
      </c>
    </row>
    <row r="129" spans="2:7" ht="12">
      <c r="B129" s="20" t="s">
        <v>390</v>
      </c>
      <c r="C129" s="20" t="s">
        <v>391</v>
      </c>
      <c r="D129" s="20" t="s">
        <v>329</v>
      </c>
      <c r="E129" s="20" t="s">
        <v>330</v>
      </c>
      <c r="F129" s="4">
        <v>188</v>
      </c>
      <c r="G129" s="4">
        <v>7</v>
      </c>
    </row>
    <row r="130" spans="2:7" ht="12">
      <c r="B130" s="20" t="s">
        <v>395</v>
      </c>
      <c r="C130" s="20" t="s">
        <v>396</v>
      </c>
      <c r="D130" s="20" t="s">
        <v>295</v>
      </c>
      <c r="E130" s="20" t="s">
        <v>296</v>
      </c>
      <c r="F130" s="4">
        <v>8</v>
      </c>
      <c r="G130" s="4">
        <v>0</v>
      </c>
    </row>
    <row r="131" spans="2:7" ht="12">
      <c r="B131" s="20" t="s">
        <v>395</v>
      </c>
      <c r="C131" s="20" t="s">
        <v>396</v>
      </c>
      <c r="D131" s="20" t="s">
        <v>297</v>
      </c>
      <c r="E131" s="20" t="s">
        <v>298</v>
      </c>
      <c r="F131" s="4">
        <v>36</v>
      </c>
      <c r="G131" s="4">
        <v>3</v>
      </c>
    </row>
    <row r="132" spans="2:7" ht="12">
      <c r="B132" s="20" t="s">
        <v>395</v>
      </c>
      <c r="C132" s="20" t="s">
        <v>396</v>
      </c>
      <c r="D132" s="20" t="s">
        <v>299</v>
      </c>
      <c r="E132" s="20" t="s">
        <v>300</v>
      </c>
      <c r="F132" s="4">
        <v>141</v>
      </c>
      <c r="G132" s="4">
        <v>8</v>
      </c>
    </row>
    <row r="133" spans="2:7" ht="12">
      <c r="B133" s="20" t="s">
        <v>395</v>
      </c>
      <c r="C133" s="20" t="s">
        <v>396</v>
      </c>
      <c r="D133" s="20" t="s">
        <v>303</v>
      </c>
      <c r="E133" s="20" t="s">
        <v>304</v>
      </c>
      <c r="F133" s="4">
        <v>105</v>
      </c>
      <c r="G133" s="4">
        <v>2</v>
      </c>
    </row>
    <row r="134" spans="2:7" ht="12">
      <c r="B134" s="20" t="s">
        <v>395</v>
      </c>
      <c r="C134" s="20" t="s">
        <v>396</v>
      </c>
      <c r="D134" s="20" t="s">
        <v>319</v>
      </c>
      <c r="E134" s="20" t="s">
        <v>320</v>
      </c>
      <c r="F134" s="4">
        <v>0</v>
      </c>
      <c r="G134" s="4">
        <v>0</v>
      </c>
    </row>
    <row r="135" spans="2:7" ht="12">
      <c r="B135" s="20" t="s">
        <v>395</v>
      </c>
      <c r="C135" s="20" t="s">
        <v>396</v>
      </c>
      <c r="D135" s="20" t="s">
        <v>331</v>
      </c>
      <c r="E135" s="20" t="s">
        <v>332</v>
      </c>
      <c r="F135" s="4">
        <v>173</v>
      </c>
      <c r="G135" s="4">
        <v>28</v>
      </c>
    </row>
    <row r="136" spans="2:7" ht="12">
      <c r="B136" s="20" t="s">
        <v>397</v>
      </c>
      <c r="C136" s="20" t="s">
        <v>398</v>
      </c>
      <c r="D136" s="20" t="s">
        <v>301</v>
      </c>
      <c r="E136" s="20" t="s">
        <v>302</v>
      </c>
      <c r="F136" s="4">
        <v>60</v>
      </c>
      <c r="G136" s="4">
        <v>0</v>
      </c>
    </row>
    <row r="137" spans="2:7" ht="12">
      <c r="B137" s="20" t="s">
        <v>397</v>
      </c>
      <c r="C137" s="20" t="s">
        <v>398</v>
      </c>
      <c r="D137" s="20" t="s">
        <v>307</v>
      </c>
      <c r="E137" s="20" t="s">
        <v>308</v>
      </c>
      <c r="F137" s="4">
        <v>40</v>
      </c>
      <c r="G137" s="4">
        <v>1</v>
      </c>
    </row>
    <row r="138" spans="2:7" ht="12">
      <c r="B138" s="20" t="s">
        <v>397</v>
      </c>
      <c r="C138" s="20" t="s">
        <v>398</v>
      </c>
      <c r="D138" s="20" t="s">
        <v>317</v>
      </c>
      <c r="E138" s="20" t="s">
        <v>318</v>
      </c>
      <c r="F138" s="4">
        <v>137</v>
      </c>
      <c r="G138" s="4">
        <v>16</v>
      </c>
    </row>
    <row r="139" spans="2:7" ht="12">
      <c r="B139" s="20" t="s">
        <v>397</v>
      </c>
      <c r="C139" s="20" t="s">
        <v>398</v>
      </c>
      <c r="D139" s="20" t="s">
        <v>321</v>
      </c>
      <c r="E139" s="20" t="s">
        <v>322</v>
      </c>
      <c r="F139" s="4">
        <v>117</v>
      </c>
      <c r="G139" s="4">
        <v>2</v>
      </c>
    </row>
    <row r="140" spans="2:7" ht="12">
      <c r="B140" s="20" t="s">
        <v>397</v>
      </c>
      <c r="C140" s="20" t="s">
        <v>398</v>
      </c>
      <c r="D140" s="20" t="s">
        <v>323</v>
      </c>
      <c r="E140" s="20" t="s">
        <v>324</v>
      </c>
      <c r="F140" s="4">
        <v>182</v>
      </c>
      <c r="G140" s="4">
        <v>7</v>
      </c>
    </row>
    <row r="141" spans="2:7" ht="12">
      <c r="B141" s="20" t="s">
        <v>378</v>
      </c>
      <c r="C141" s="20" t="s">
        <v>379</v>
      </c>
      <c r="D141" s="20" t="s">
        <v>338</v>
      </c>
      <c r="E141" s="20" t="s">
        <v>339</v>
      </c>
      <c r="F141" s="4">
        <v>3</v>
      </c>
      <c r="G141" s="4">
        <v>0</v>
      </c>
    </row>
    <row r="142" spans="2:7" ht="12">
      <c r="B142" s="20" t="s">
        <v>378</v>
      </c>
      <c r="C142" s="20" t="s">
        <v>379</v>
      </c>
      <c r="D142" s="20" t="s">
        <v>261</v>
      </c>
      <c r="E142" s="20" t="s">
        <v>262</v>
      </c>
      <c r="F142" s="4">
        <v>73</v>
      </c>
      <c r="G142" s="4">
        <v>4</v>
      </c>
    </row>
    <row r="143" spans="2:7" ht="12">
      <c r="B143" s="20" t="s">
        <v>378</v>
      </c>
      <c r="C143" s="20" t="s">
        <v>379</v>
      </c>
      <c r="D143" s="20" t="s">
        <v>263</v>
      </c>
      <c r="E143" s="20" t="s">
        <v>264</v>
      </c>
      <c r="F143" s="4">
        <v>147</v>
      </c>
      <c r="G143" s="4">
        <v>0</v>
      </c>
    </row>
    <row r="144" spans="2:7" ht="12">
      <c r="B144" s="20" t="s">
        <v>378</v>
      </c>
      <c r="C144" s="20" t="s">
        <v>379</v>
      </c>
      <c r="D144" s="20" t="s">
        <v>271</v>
      </c>
      <c r="E144" s="20" t="s">
        <v>272</v>
      </c>
      <c r="F144" s="4">
        <v>85</v>
      </c>
      <c r="G144" s="4">
        <v>0</v>
      </c>
    </row>
    <row r="145" spans="2:7" ht="12">
      <c r="B145" s="20" t="s">
        <v>378</v>
      </c>
      <c r="C145" s="20" t="s">
        <v>379</v>
      </c>
      <c r="D145" s="20" t="s">
        <v>273</v>
      </c>
      <c r="E145" s="20" t="s">
        <v>274</v>
      </c>
      <c r="F145" s="31">
        <v>65</v>
      </c>
      <c r="G145" s="31">
        <v>0</v>
      </c>
    </row>
    <row r="146" spans="2:7" ht="12">
      <c r="B146" s="20" t="s">
        <v>393</v>
      </c>
      <c r="C146" s="20" t="s">
        <v>394</v>
      </c>
      <c r="D146" s="20" t="s">
        <v>257</v>
      </c>
      <c r="E146" s="20" t="s">
        <v>258</v>
      </c>
      <c r="F146" s="4">
        <v>104</v>
      </c>
      <c r="G146" s="4">
        <v>5</v>
      </c>
    </row>
    <row r="147" spans="2:7" ht="12">
      <c r="B147" s="20" t="s">
        <v>393</v>
      </c>
      <c r="C147" s="20" t="s">
        <v>394</v>
      </c>
      <c r="D147" s="20" t="s">
        <v>259</v>
      </c>
      <c r="E147" s="20" t="s">
        <v>260</v>
      </c>
      <c r="F147" s="4">
        <v>57</v>
      </c>
      <c r="G147" s="4">
        <v>0</v>
      </c>
    </row>
    <row r="148" spans="2:7" ht="12">
      <c r="B148" s="20" t="s">
        <v>393</v>
      </c>
      <c r="C148" s="20" t="s">
        <v>394</v>
      </c>
      <c r="D148" s="20" t="s">
        <v>265</v>
      </c>
      <c r="E148" s="20" t="s">
        <v>266</v>
      </c>
      <c r="F148" s="4">
        <v>10</v>
      </c>
      <c r="G148" s="4">
        <v>0</v>
      </c>
    </row>
    <row r="149" spans="2:7" ht="12">
      <c r="B149" s="20" t="s">
        <v>393</v>
      </c>
      <c r="C149" s="20" t="s">
        <v>394</v>
      </c>
      <c r="D149" s="20" t="s">
        <v>267</v>
      </c>
      <c r="E149" s="20" t="s">
        <v>268</v>
      </c>
      <c r="F149" s="4">
        <v>38</v>
      </c>
      <c r="G149" s="4">
        <v>1</v>
      </c>
    </row>
    <row r="150" spans="2:7" ht="12">
      <c r="B150" s="20" t="s">
        <v>393</v>
      </c>
      <c r="C150" s="20" t="s">
        <v>394</v>
      </c>
      <c r="D150" s="20" t="s">
        <v>269</v>
      </c>
      <c r="E150" s="20" t="s">
        <v>270</v>
      </c>
      <c r="F150" s="4">
        <v>103</v>
      </c>
      <c r="G150" s="4">
        <v>0</v>
      </c>
    </row>
    <row r="151" spans="2:7" ht="12">
      <c r="B151" s="20" t="s">
        <v>393</v>
      </c>
      <c r="C151" s="20" t="s">
        <v>394</v>
      </c>
      <c r="D151" s="20" t="s">
        <v>275</v>
      </c>
      <c r="E151" s="20" t="s">
        <v>276</v>
      </c>
      <c r="F151" s="4">
        <v>92</v>
      </c>
      <c r="G151" s="4">
        <v>1</v>
      </c>
    </row>
    <row r="152" spans="2:7" ht="12">
      <c r="B152" s="20" t="s">
        <v>393</v>
      </c>
      <c r="C152" s="20" t="s">
        <v>394</v>
      </c>
      <c r="D152" s="20" t="s">
        <v>277</v>
      </c>
      <c r="E152" s="20" t="s">
        <v>278</v>
      </c>
      <c r="F152" s="4">
        <v>102</v>
      </c>
      <c r="G152" s="4">
        <v>5</v>
      </c>
    </row>
    <row r="153" spans="2:7" ht="12">
      <c r="B153" s="20" t="s">
        <v>393</v>
      </c>
      <c r="C153" s="20" t="s">
        <v>394</v>
      </c>
      <c r="D153" s="20" t="s">
        <v>279</v>
      </c>
      <c r="E153" s="20" t="s">
        <v>423</v>
      </c>
      <c r="F153" s="4">
        <v>79</v>
      </c>
      <c r="G153" s="4">
        <v>1</v>
      </c>
    </row>
    <row r="154" spans="2:7" ht="12">
      <c r="B154" s="20" t="s">
        <v>410</v>
      </c>
      <c r="C154" s="20" t="s">
        <v>411</v>
      </c>
      <c r="D154" s="20" t="s">
        <v>280</v>
      </c>
      <c r="E154" s="20" t="s">
        <v>281</v>
      </c>
      <c r="F154" s="4">
        <v>109</v>
      </c>
      <c r="G154" s="4">
        <v>9</v>
      </c>
    </row>
    <row r="155" spans="2:7" ht="12">
      <c r="B155" s="20" t="s">
        <v>410</v>
      </c>
      <c r="C155" s="20" t="s">
        <v>411</v>
      </c>
      <c r="D155" s="20" t="s">
        <v>288</v>
      </c>
      <c r="E155" s="20" t="s">
        <v>289</v>
      </c>
      <c r="F155" s="4">
        <v>68</v>
      </c>
      <c r="G155" s="4">
        <v>6</v>
      </c>
    </row>
    <row r="156" spans="2:7" ht="12">
      <c r="B156" s="20" t="s">
        <v>410</v>
      </c>
      <c r="C156" s="20" t="s">
        <v>411</v>
      </c>
      <c r="D156" s="20" t="s">
        <v>359</v>
      </c>
      <c r="E156" s="20" t="s">
        <v>360</v>
      </c>
      <c r="F156" s="4">
        <v>178</v>
      </c>
      <c r="G156" s="4">
        <v>13</v>
      </c>
    </row>
    <row r="157" spans="2:7" ht="12">
      <c r="B157" s="20" t="s">
        <v>410</v>
      </c>
      <c r="C157" s="20" t="s">
        <v>411</v>
      </c>
      <c r="D157" s="20" t="s">
        <v>293</v>
      </c>
      <c r="E157" s="20" t="s">
        <v>294</v>
      </c>
      <c r="F157" s="4">
        <v>60</v>
      </c>
      <c r="G157" s="4">
        <v>1</v>
      </c>
    </row>
    <row r="158" spans="2:7" ht="12">
      <c r="B158" s="20" t="s">
        <v>386</v>
      </c>
      <c r="C158" s="20" t="s">
        <v>387</v>
      </c>
      <c r="D158" s="20" t="s">
        <v>349</v>
      </c>
      <c r="E158" s="20" t="s">
        <v>350</v>
      </c>
      <c r="F158" s="4">
        <v>25</v>
      </c>
      <c r="G158" s="4">
        <v>3</v>
      </c>
    </row>
    <row r="159" spans="2:7" ht="12">
      <c r="B159" s="20" t="s">
        <v>386</v>
      </c>
      <c r="C159" s="20" t="s">
        <v>387</v>
      </c>
      <c r="D159" s="20" t="s">
        <v>305</v>
      </c>
      <c r="E159" s="20" t="s">
        <v>306</v>
      </c>
      <c r="F159" s="4">
        <v>60</v>
      </c>
      <c r="G159" s="4">
        <v>0</v>
      </c>
    </row>
    <row r="160" spans="2:7" ht="12">
      <c r="B160" s="20" t="s">
        <v>386</v>
      </c>
      <c r="C160" s="20" t="s">
        <v>387</v>
      </c>
      <c r="D160" s="20" t="s">
        <v>311</v>
      </c>
      <c r="E160" s="20" t="s">
        <v>312</v>
      </c>
      <c r="F160" s="4">
        <v>40</v>
      </c>
      <c r="G160" s="4">
        <v>0</v>
      </c>
    </row>
    <row r="161" spans="2:7" ht="12">
      <c r="B161" s="20" t="s">
        <v>386</v>
      </c>
      <c r="C161" s="20" t="s">
        <v>387</v>
      </c>
      <c r="D161" s="20" t="s">
        <v>313</v>
      </c>
      <c r="E161" s="20" t="s">
        <v>314</v>
      </c>
      <c r="F161" s="4">
        <v>8</v>
      </c>
      <c r="G161" s="4">
        <v>2</v>
      </c>
    </row>
    <row r="162" spans="2:7" ht="12">
      <c r="B162" s="20" t="s">
        <v>386</v>
      </c>
      <c r="C162" s="20" t="s">
        <v>387</v>
      </c>
      <c r="D162" s="20" t="s">
        <v>315</v>
      </c>
      <c r="E162" s="20" t="s">
        <v>316</v>
      </c>
      <c r="F162" s="4">
        <v>94</v>
      </c>
      <c r="G162" s="4">
        <v>6</v>
      </c>
    </row>
    <row r="163" spans="2:7" ht="12">
      <c r="B163" s="20" t="s">
        <v>386</v>
      </c>
      <c r="C163" s="20" t="s">
        <v>387</v>
      </c>
      <c r="D163" s="20" t="s">
        <v>284</v>
      </c>
      <c r="E163" s="20" t="s">
        <v>285</v>
      </c>
      <c r="F163" s="4">
        <v>265</v>
      </c>
      <c r="G163" s="4">
        <v>26</v>
      </c>
    </row>
    <row r="164" spans="2:7" ht="12">
      <c r="B164" s="20" t="s">
        <v>386</v>
      </c>
      <c r="C164" s="20" t="s">
        <v>387</v>
      </c>
      <c r="D164" s="20" t="s">
        <v>286</v>
      </c>
      <c r="E164" s="20" t="s">
        <v>287</v>
      </c>
      <c r="F164" s="4">
        <v>99</v>
      </c>
      <c r="G164" s="4">
        <v>0</v>
      </c>
    </row>
    <row r="165" spans="2:7" ht="12">
      <c r="B165" s="20" t="s">
        <v>386</v>
      </c>
      <c r="C165" s="20" t="s">
        <v>387</v>
      </c>
      <c r="D165" s="20" t="s">
        <v>290</v>
      </c>
      <c r="E165" s="20" t="s">
        <v>346</v>
      </c>
      <c r="F165" s="4">
        <v>48</v>
      </c>
      <c r="G165" s="4">
        <v>0</v>
      </c>
    </row>
    <row r="166" spans="2:7" ht="12">
      <c r="B166" s="20" t="s">
        <v>386</v>
      </c>
      <c r="C166" s="20" t="s">
        <v>387</v>
      </c>
      <c r="D166" s="20" t="s">
        <v>291</v>
      </c>
      <c r="E166" s="20" t="s">
        <v>292</v>
      </c>
      <c r="F166" s="4">
        <v>5</v>
      </c>
      <c r="G166" s="4">
        <v>0</v>
      </c>
    </row>
    <row r="167" spans="2:7" ht="12">
      <c r="B167" s="20" t="s">
        <v>388</v>
      </c>
      <c r="C167" s="20" t="s">
        <v>389</v>
      </c>
      <c r="D167" s="20" t="s">
        <v>347</v>
      </c>
      <c r="E167" s="20" t="s">
        <v>348</v>
      </c>
      <c r="F167" s="4">
        <v>160</v>
      </c>
      <c r="G167" s="4">
        <v>12</v>
      </c>
    </row>
    <row r="168" spans="2:7" ht="12">
      <c r="B168" s="20" t="s">
        <v>388</v>
      </c>
      <c r="C168" s="20" t="s">
        <v>389</v>
      </c>
      <c r="D168" s="20" t="s">
        <v>212</v>
      </c>
      <c r="E168" s="20" t="s">
        <v>344</v>
      </c>
      <c r="F168" s="4">
        <v>129</v>
      </c>
      <c r="G168" s="4">
        <v>0</v>
      </c>
    </row>
    <row r="169" spans="2:7" ht="12">
      <c r="B169" s="20" t="s">
        <v>388</v>
      </c>
      <c r="C169" s="20" t="s">
        <v>389</v>
      </c>
      <c r="D169" s="20" t="s">
        <v>213</v>
      </c>
      <c r="E169" s="20" t="s">
        <v>214</v>
      </c>
      <c r="F169" s="4">
        <v>27</v>
      </c>
      <c r="G169" s="4">
        <v>0</v>
      </c>
    </row>
    <row r="170" spans="2:7" ht="12">
      <c r="B170" s="20" t="s">
        <v>388</v>
      </c>
      <c r="C170" s="20" t="s">
        <v>389</v>
      </c>
      <c r="D170" s="20" t="s">
        <v>215</v>
      </c>
      <c r="E170" s="20" t="s">
        <v>216</v>
      </c>
      <c r="F170" s="4">
        <v>10</v>
      </c>
      <c r="G170" s="4">
        <v>0</v>
      </c>
    </row>
    <row r="171" spans="2:7" ht="12">
      <c r="B171" s="20" t="s">
        <v>388</v>
      </c>
      <c r="C171" s="20" t="s">
        <v>389</v>
      </c>
      <c r="D171" s="20" t="s">
        <v>217</v>
      </c>
      <c r="E171" s="20" t="s">
        <v>218</v>
      </c>
      <c r="F171" s="4">
        <v>52</v>
      </c>
      <c r="G171" s="4">
        <v>0</v>
      </c>
    </row>
    <row r="172" spans="2:7" ht="12">
      <c r="B172" s="20" t="s">
        <v>388</v>
      </c>
      <c r="C172" s="20" t="s">
        <v>389</v>
      </c>
      <c r="D172" s="20" t="s">
        <v>219</v>
      </c>
      <c r="E172" s="20" t="s">
        <v>399</v>
      </c>
      <c r="F172" s="4">
        <v>32</v>
      </c>
      <c r="G172" s="4">
        <v>0</v>
      </c>
    </row>
    <row r="173" spans="2:7" ht="12">
      <c r="B173" s="20" t="s">
        <v>388</v>
      </c>
      <c r="C173" s="20" t="s">
        <v>389</v>
      </c>
      <c r="D173" s="20" t="s">
        <v>220</v>
      </c>
      <c r="E173" s="20" t="s">
        <v>221</v>
      </c>
      <c r="F173" s="4">
        <v>45</v>
      </c>
      <c r="G173" s="4">
        <v>0</v>
      </c>
    </row>
    <row r="174" spans="2:7" ht="12">
      <c r="B174" s="20" t="s">
        <v>388</v>
      </c>
      <c r="C174" s="20" t="s">
        <v>389</v>
      </c>
      <c r="D174" s="20" t="s">
        <v>222</v>
      </c>
      <c r="E174" s="20" t="s">
        <v>223</v>
      </c>
      <c r="F174" s="4">
        <v>106</v>
      </c>
      <c r="G174" s="4">
        <v>3</v>
      </c>
    </row>
    <row r="175" spans="2:7" ht="12">
      <c r="B175" s="20" t="s">
        <v>388</v>
      </c>
      <c r="C175" s="20" t="s">
        <v>389</v>
      </c>
      <c r="D175" s="20" t="s">
        <v>224</v>
      </c>
      <c r="E175" s="20" t="s">
        <v>225</v>
      </c>
      <c r="F175" s="4">
        <v>23</v>
      </c>
      <c r="G175" s="4">
        <v>0</v>
      </c>
    </row>
    <row r="176" spans="2:7" ht="12">
      <c r="B176" s="20" t="s">
        <v>388</v>
      </c>
      <c r="C176" s="20" t="s">
        <v>389</v>
      </c>
      <c r="D176" s="20" t="s">
        <v>226</v>
      </c>
      <c r="E176" s="20" t="s">
        <v>227</v>
      </c>
      <c r="F176" s="4">
        <v>156</v>
      </c>
      <c r="G176" s="4">
        <v>9</v>
      </c>
    </row>
    <row r="177" spans="2:7" ht="12">
      <c r="B177" s="20" t="s">
        <v>388</v>
      </c>
      <c r="C177" s="20" t="s">
        <v>389</v>
      </c>
      <c r="D177" s="20" t="s">
        <v>228</v>
      </c>
      <c r="E177" s="20" t="s">
        <v>427</v>
      </c>
      <c r="F177" s="4">
        <v>112</v>
      </c>
      <c r="G177" s="4">
        <v>4</v>
      </c>
    </row>
    <row r="178" spans="2:7" ht="12">
      <c r="B178" s="20" t="s">
        <v>388</v>
      </c>
      <c r="C178" s="20" t="s">
        <v>389</v>
      </c>
      <c r="D178" s="20" t="s">
        <v>229</v>
      </c>
      <c r="E178" s="20" t="s">
        <v>230</v>
      </c>
      <c r="F178" s="4">
        <v>76</v>
      </c>
      <c r="G178" s="4">
        <v>0</v>
      </c>
    </row>
    <row r="179" spans="2:7" ht="12">
      <c r="B179" s="20" t="s">
        <v>388</v>
      </c>
      <c r="C179" s="20" t="s">
        <v>389</v>
      </c>
      <c r="D179" s="20" t="s">
        <v>231</v>
      </c>
      <c r="E179" s="20" t="s">
        <v>232</v>
      </c>
      <c r="F179" s="4">
        <v>156</v>
      </c>
      <c r="G179" s="4">
        <v>13</v>
      </c>
    </row>
    <row r="180" spans="2:7" ht="12">
      <c r="B180" s="20" t="s">
        <v>388</v>
      </c>
      <c r="C180" s="20" t="s">
        <v>389</v>
      </c>
      <c r="D180" s="20" t="s">
        <v>233</v>
      </c>
      <c r="E180" s="20" t="s">
        <v>234</v>
      </c>
      <c r="F180" s="4">
        <v>388</v>
      </c>
      <c r="G180" s="4">
        <v>45</v>
      </c>
    </row>
    <row r="181" spans="2:7" ht="12">
      <c r="B181" s="20" t="s">
        <v>388</v>
      </c>
      <c r="C181" s="20" t="s">
        <v>389</v>
      </c>
      <c r="D181" s="20" t="s">
        <v>237</v>
      </c>
      <c r="E181" s="20" t="s">
        <v>345</v>
      </c>
      <c r="F181" s="4">
        <v>8</v>
      </c>
      <c r="G181" s="4">
        <v>0</v>
      </c>
    </row>
    <row r="182" spans="2:7" ht="12">
      <c r="B182" s="20" t="s">
        <v>388</v>
      </c>
      <c r="C182" s="20" t="s">
        <v>389</v>
      </c>
      <c r="D182" s="20" t="s">
        <v>238</v>
      </c>
      <c r="E182" s="20" t="s">
        <v>239</v>
      </c>
      <c r="F182" s="4">
        <v>36</v>
      </c>
      <c r="G182" s="4">
        <v>0</v>
      </c>
    </row>
    <row r="183" spans="2:7" ht="12">
      <c r="B183" s="20" t="s">
        <v>388</v>
      </c>
      <c r="C183" s="20" t="s">
        <v>389</v>
      </c>
      <c r="D183" s="20" t="s">
        <v>240</v>
      </c>
      <c r="E183" s="20" t="s">
        <v>241</v>
      </c>
      <c r="F183" s="4">
        <v>13</v>
      </c>
      <c r="G183" s="4">
        <v>0</v>
      </c>
    </row>
    <row r="184" spans="2:7" ht="12">
      <c r="B184" s="20" t="s">
        <v>388</v>
      </c>
      <c r="C184" s="20" t="s">
        <v>389</v>
      </c>
      <c r="D184" s="20" t="s">
        <v>242</v>
      </c>
      <c r="E184" s="20" t="s">
        <v>243</v>
      </c>
      <c r="F184" s="4">
        <v>20</v>
      </c>
      <c r="G184" s="4">
        <v>0</v>
      </c>
    </row>
    <row r="185" spans="2:7" ht="12">
      <c r="B185" s="20" t="s">
        <v>388</v>
      </c>
      <c r="C185" s="20" t="s">
        <v>389</v>
      </c>
      <c r="D185" s="20" t="s">
        <v>244</v>
      </c>
      <c r="E185" s="20" t="s">
        <v>245</v>
      </c>
      <c r="F185" s="4">
        <v>12</v>
      </c>
      <c r="G185" s="4">
        <v>0</v>
      </c>
    </row>
    <row r="186" spans="2:7" ht="12">
      <c r="B186" s="20" t="s">
        <v>388</v>
      </c>
      <c r="C186" s="20" t="s">
        <v>389</v>
      </c>
      <c r="D186" s="20" t="s">
        <v>246</v>
      </c>
      <c r="E186" s="20" t="s">
        <v>247</v>
      </c>
      <c r="F186" s="4">
        <v>206</v>
      </c>
      <c r="G186" s="4">
        <v>15</v>
      </c>
    </row>
    <row r="187" spans="2:7" ht="12">
      <c r="B187" s="20" t="s">
        <v>388</v>
      </c>
      <c r="C187" s="20" t="s">
        <v>389</v>
      </c>
      <c r="D187" s="20" t="s">
        <v>248</v>
      </c>
      <c r="E187" s="20" t="s">
        <v>418</v>
      </c>
      <c r="F187" s="4">
        <v>85</v>
      </c>
      <c r="G187" s="4">
        <v>0</v>
      </c>
    </row>
    <row r="188" spans="2:7" ht="12">
      <c r="B188" s="20" t="s">
        <v>388</v>
      </c>
      <c r="C188" s="20" t="s">
        <v>389</v>
      </c>
      <c r="D188" s="20" t="s">
        <v>249</v>
      </c>
      <c r="E188" s="20" t="s">
        <v>250</v>
      </c>
      <c r="F188" s="4">
        <v>126</v>
      </c>
      <c r="G188" s="4">
        <v>8</v>
      </c>
    </row>
    <row r="189" spans="2:7" ht="12">
      <c r="B189" s="20" t="s">
        <v>388</v>
      </c>
      <c r="C189" s="20" t="s">
        <v>389</v>
      </c>
      <c r="D189" s="20" t="s">
        <v>251</v>
      </c>
      <c r="E189" s="20" t="s">
        <v>252</v>
      </c>
      <c r="F189" s="4">
        <v>64</v>
      </c>
      <c r="G189" s="4">
        <v>12</v>
      </c>
    </row>
    <row r="190" spans="2:7" ht="12">
      <c r="B190" s="29" t="s">
        <v>388</v>
      </c>
      <c r="C190" s="29" t="s">
        <v>389</v>
      </c>
      <c r="D190" s="4" t="s">
        <v>253</v>
      </c>
      <c r="E190" s="4" t="s">
        <v>254</v>
      </c>
      <c r="F190" s="4">
        <v>102</v>
      </c>
      <c r="G190" s="4">
        <v>0</v>
      </c>
    </row>
    <row r="191" spans="2:7" ht="12">
      <c r="B191" s="5" t="s">
        <v>388</v>
      </c>
      <c r="C191" s="5" t="s">
        <v>389</v>
      </c>
      <c r="D191" s="5" t="s">
        <v>255</v>
      </c>
      <c r="E191" s="5" t="s">
        <v>256</v>
      </c>
      <c r="F191" s="5">
        <v>179</v>
      </c>
      <c r="G191" s="5">
        <v>6</v>
      </c>
    </row>
  </sheetData>
  <sheetProtection/>
  <mergeCells count="10">
    <mergeCell ref="D2:E2"/>
    <mergeCell ref="D3:E4"/>
    <mergeCell ref="D5:E5"/>
    <mergeCell ref="D7:E7"/>
    <mergeCell ref="D6:F6"/>
    <mergeCell ref="B12:F12"/>
    <mergeCell ref="D11:E11"/>
    <mergeCell ref="D8:E8"/>
    <mergeCell ref="D9:E9"/>
    <mergeCell ref="D10:E10"/>
  </mergeCells>
  <hyperlinks>
    <hyperlink ref="B13" r:id="rId1" display="http://www.england.nhs.uk/statistics/cancelled-elective-operations/cancelled-ops-data/"/>
  </hyperlinks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43" r:id="rId2"/>
  <rowBreaks count="2" manualBreakCount="2">
    <brk id="78" max="7" man="1"/>
    <brk id="1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2.00390625" style="28" customWidth="1"/>
    <col min="2" max="16384" width="9.140625" style="28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42.8515625" style="0" bestFit="1" customWidth="1"/>
  </cols>
  <sheetData>
    <row r="1" ht="12.75">
      <c r="A1" s="34" t="s">
        <v>431</v>
      </c>
    </row>
    <row r="4" ht="12.75">
      <c r="A4" s="34" t="s">
        <v>432</v>
      </c>
    </row>
    <row r="6" spans="1:2" ht="12.75">
      <c r="A6" t="s">
        <v>362</v>
      </c>
      <c r="B6" t="s">
        <v>363</v>
      </c>
    </row>
    <row r="7" spans="1:2" ht="12.75">
      <c r="A7" s="34" t="s">
        <v>235</v>
      </c>
      <c r="B7" s="34" t="s">
        <v>236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Dixon, Sheila</cp:lastModifiedBy>
  <cp:lastPrinted>2011-01-20T09:16:26Z</cp:lastPrinted>
  <dcterms:created xsi:type="dcterms:W3CDTF">2003-08-01T14:12:13Z</dcterms:created>
  <dcterms:modified xsi:type="dcterms:W3CDTF">2014-02-12T11:34:42Z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