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chartsheets/sheet2.xml" ContentType="application/vnd.openxmlformats-officedocument.spreadsheetml.chartsheet+xml"/>
  <Override PartName="/xl/worksheets/sheet11.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harts/chart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charts/chart6.xml" ContentType="application/vnd.openxmlformats-officedocument.drawingml.chart+xml"/>
  <Override PartName="/xl/drawings/drawing17.xml" ContentType="application/vnd.openxmlformats-officedocument.drawing+xml"/>
  <Override PartName="/xl/charts/chart7.xml" ContentType="application/vnd.openxmlformats-officedocument.drawingml.chart+xml"/>
  <Override PartName="/xl/drawings/drawing18.xml" ContentType="application/vnd.openxmlformats-officedocument.drawingml.chartshapes+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9.xml" ContentType="application/vnd.openxmlformats-officedocument.drawingml.chart+xml"/>
  <Override PartName="/xl/drawings/drawing23.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0" windowWidth="12120" windowHeight="8340" tabRatio="961"/>
  </bookViews>
  <sheets>
    <sheet name="Frontsheet" sheetId="180" r:id="rId1"/>
    <sheet name="TitlePage" sheetId="4" r:id="rId2"/>
    <sheet name="Context" sheetId="5" r:id="rId3"/>
    <sheet name="Summary" sheetId="10" r:id="rId4"/>
    <sheet name="T1_Init_National" sheetId="165" r:id="rId5"/>
    <sheet name="T2_Prev_National" sheetId="166" r:id="rId6"/>
    <sheet name="T3_DropOff_National" sheetId="157" r:id="rId7"/>
    <sheet name="Data1" sheetId="167" state="hidden" r:id="rId8"/>
    <sheet name="T4_TrustBFI_201415" sheetId="256" r:id="rId9"/>
    <sheet name="F1_TrustBFI_Graph1" sheetId="284" r:id="rId10"/>
    <sheet name="Data2" sheetId="171" state="hidden" r:id="rId11"/>
    <sheet name="F2_TrustBFI_Graph2" sheetId="285" r:id="rId12"/>
    <sheet name="T5_CCGBFI_201415" sheetId="257" r:id="rId13"/>
    <sheet name="F3_CCGBFI_Graph1" sheetId="286" r:id="rId14"/>
    <sheet name="F4_CCGBFI_Graph2" sheetId="287" r:id="rId15"/>
    <sheet name="Data3" sheetId="177" state="hidden" r:id="rId16"/>
    <sheet name="T6_Prev68CCG_1415Q1" sheetId="258" r:id="rId17"/>
    <sheet name="T7_Prev68CCG_1415Q2" sheetId="278" r:id="rId18"/>
    <sheet name="F5_CCG68BF_Graph1" sheetId="279" r:id="rId19"/>
    <sheet name="F6_CCG68BF_Graph2" sheetId="283" r:id="rId20"/>
    <sheet name="Data Quality" sheetId="254" r:id="rId21"/>
    <sheet name="InitDefinitions" sheetId="35" r:id="rId22"/>
    <sheet name="Prev68Definitions" sheetId="34" r:id="rId23"/>
    <sheet name="Contacts" sheetId="36" r:id="rId24"/>
  </sheets>
  <externalReferences>
    <externalReference r:id="rId25"/>
    <externalReference r:id="rId26"/>
    <externalReference r:id="rId27"/>
    <externalReference r:id="rId28"/>
    <externalReference r:id="rId29"/>
  </externalReferences>
  <definedNames>
    <definedName name="_xlnm._FilterDatabase" localSheetId="8" hidden="1">T4_TrustBFI_201415!$A$8:$AK$8</definedName>
    <definedName name="_xlnm._FilterDatabase" localSheetId="12" hidden="1">T5_CCGBFI_201415!$A$8:$AM$263</definedName>
    <definedName name="_xlnm._FilterDatabase" localSheetId="16" hidden="1">T6_Prev68CCG_1415Q1!$A$35:$T$246</definedName>
    <definedName name="_xlnm._FilterDatabase" localSheetId="17" hidden="1">T7_Prev68CCG_1415Q2!$A$35:$U$246</definedName>
    <definedName name="all" localSheetId="8">#REF!</definedName>
    <definedName name="all" localSheetId="12">#REF!</definedName>
    <definedName name="all" localSheetId="16">#REF!</definedName>
    <definedName name="all" localSheetId="17">#REF!</definedName>
    <definedName name="all">#REF!</definedName>
    <definedName name="Amb" localSheetId="8">#REF!</definedName>
    <definedName name="Amb" localSheetId="12">#REF!</definedName>
    <definedName name="Amb" localSheetId="16">#REF!</definedName>
    <definedName name="Amb" localSheetId="17">#REF!</definedName>
    <definedName name="Amb">#REF!</definedName>
    <definedName name="array" localSheetId="8">#REF!</definedName>
    <definedName name="array" localSheetId="12">#REF!</definedName>
    <definedName name="array" localSheetId="16">#REF!</definedName>
    <definedName name="array" localSheetId="17">#REF!</definedName>
    <definedName name="array">#REF!</definedName>
    <definedName name="Chart1rename" hidden="1">{"'Trust by name'!$A$6:$E$350","'Trust by name'!$A$1:$D$348"}</definedName>
    <definedName name="cod" localSheetId="8">#REF!</definedName>
    <definedName name="cod" localSheetId="12">#REF!</definedName>
    <definedName name="cod" localSheetId="16">#REF!</definedName>
    <definedName name="cod" localSheetId="17">#REF!</definedName>
    <definedName name="cod">#REF!</definedName>
    <definedName name="Codelist" localSheetId="8">#REF!</definedName>
    <definedName name="Codelist" localSheetId="12">#REF!</definedName>
    <definedName name="Codelist" localSheetId="16">#REF!</definedName>
    <definedName name="Codelist" localSheetId="17">#REF!</definedName>
    <definedName name="Codelist">#REF!</definedName>
    <definedName name="Conrad1" localSheetId="8">#REF!</definedName>
    <definedName name="Conrad1" localSheetId="12">#REF!</definedName>
    <definedName name="Conrad1" localSheetId="16">#REF!</definedName>
    <definedName name="Conrad1" localSheetId="17">#REF!</definedName>
    <definedName name="Conrad1">#REF!</definedName>
    <definedName name="Current" localSheetId="8">#REF!</definedName>
    <definedName name="Current" localSheetId="12">#REF!</definedName>
    <definedName name="Current" localSheetId="16">#REF!</definedName>
    <definedName name="Current" localSheetId="17">#REF!</definedName>
    <definedName name="Current">#REF!</definedName>
    <definedName name="DropdownList">OFFSET([1]Datafile!$Q$2,0,0,[1]Datafile!$R$1,1)</definedName>
    <definedName name="GPRecData" localSheetId="8">#REF!</definedName>
    <definedName name="GPRecData" localSheetId="12">#REF!</definedName>
    <definedName name="GPRecData" localSheetId="16">#REF!</definedName>
    <definedName name="GPRecData" localSheetId="17">#REF!</definedName>
    <definedName name="GPRecData">#REF!</definedName>
    <definedName name="HTML_CodePage" hidden="1">1252</definedName>
    <definedName name="HTML_Control" localSheetId="23" hidden="1">{"'Trust by name'!$A$6:$E$350","'Trust by name'!$A$1:$D$348"}</definedName>
    <definedName name="HTML_Control" localSheetId="2" hidden="1">{"'Trust by name'!$A$6:$E$350","'Trust by name'!$A$1:$D$348"}</definedName>
    <definedName name="HTML_Control" localSheetId="22"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localSheetId="5" hidden="1">{"'Trust by name'!$A$6:$E$350","'Trust by name'!$A$1:$D$348"}</definedName>
    <definedName name="HTML_Control" localSheetId="12" hidden="1">{"'Trust by name'!$A$6:$E$350","'Trust by name'!$A$1:$D$348"}</definedName>
    <definedName name="HTML_Control" localSheetId="16" hidden="1">{"'Trust by name'!$A$6:$E$350","'Trust by name'!$A$1:$D$348"}</definedName>
    <definedName name="HTML_Control" localSheetId="17"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8">#REF!</definedName>
    <definedName name="list" localSheetId="12">#REF!</definedName>
    <definedName name="list" localSheetId="16">#REF!</definedName>
    <definedName name="list" localSheetId="17">#REF!</definedName>
    <definedName name="list">#REF!</definedName>
    <definedName name="list1" localSheetId="8">#REF!</definedName>
    <definedName name="list1" localSheetId="12">#REF!</definedName>
    <definedName name="list1" localSheetId="16">#REF!</definedName>
    <definedName name="list1" localSheetId="17">#REF!</definedName>
    <definedName name="list1">#REF!</definedName>
    <definedName name="list2" localSheetId="8">#REF!</definedName>
    <definedName name="list2" localSheetId="12">#REF!</definedName>
    <definedName name="list2" localSheetId="16">#REF!</definedName>
    <definedName name="list2" localSheetId="17">#REF!</definedName>
    <definedName name="list2">#REF!</definedName>
    <definedName name="list3" localSheetId="8">#REF!</definedName>
    <definedName name="list3" localSheetId="12">#REF!</definedName>
    <definedName name="list3" localSheetId="16">#REF!</definedName>
    <definedName name="list3" localSheetId="17">#REF!</definedName>
    <definedName name="list3">#REF!</definedName>
    <definedName name="list4" localSheetId="8">#REF!</definedName>
    <definedName name="list4" localSheetId="12">#REF!</definedName>
    <definedName name="list4" localSheetId="16">#REF!</definedName>
    <definedName name="list4" localSheetId="17">#REF!</definedName>
    <definedName name="list4">#REF!</definedName>
    <definedName name="LISTCLOSE" localSheetId="8">#REF!</definedName>
    <definedName name="LISTCLOSE" localSheetId="12">#REF!</definedName>
    <definedName name="LISTCLOSE" localSheetId="16">#REF!</definedName>
    <definedName name="LISTCLOSE" localSheetId="17">#REF!</definedName>
    <definedName name="LISTCLOSE">#REF!</definedName>
    <definedName name="listHA" localSheetId="8">#REF!</definedName>
    <definedName name="listHA" localSheetId="12">#REF!</definedName>
    <definedName name="listHA" localSheetId="16">#REF!</definedName>
    <definedName name="listHA" localSheetId="17">#REF!</definedName>
    <definedName name="listHA">#REF!</definedName>
    <definedName name="LISTNEW" localSheetId="8">#REF!</definedName>
    <definedName name="LISTNEW" localSheetId="12">#REF!</definedName>
    <definedName name="LISTNEW" localSheetId="16">#REF!</definedName>
    <definedName name="LISTNEW" localSheetId="17">#REF!</definedName>
    <definedName name="LISTNEW">#REF!</definedName>
    <definedName name="out" localSheetId="8">#REF!</definedName>
    <definedName name="out" localSheetId="12">#REF!</definedName>
    <definedName name="out" localSheetId="16">#REF!</definedName>
    <definedName name="out" localSheetId="17">#REF!</definedName>
    <definedName name="out">#REF!</definedName>
    <definedName name="place" localSheetId="8">'[2]Sorted PCTs'!#REF!</definedName>
    <definedName name="place" localSheetId="12">'[2]Sorted PCTs'!#REF!</definedName>
    <definedName name="place" localSheetId="16">'[2]Sorted PCTs'!#REF!</definedName>
    <definedName name="place" localSheetId="17">'[2]Sorted PCTs'!#REF!</definedName>
    <definedName name="place">'[2]Sorted PCTs'!#REF!</definedName>
    <definedName name="_xlnm.Print_Area" localSheetId="23">Contacts!$A$1:$B$22</definedName>
    <definedName name="_xlnm.Print_Area" localSheetId="2">Context!$A$1:$D$51</definedName>
    <definedName name="_xlnm.Print_Area" localSheetId="20">'Data Quality'!$A$1:$L$212</definedName>
    <definedName name="_xlnm.Print_Area" localSheetId="0">Frontsheet!$A$1:$U$57</definedName>
    <definedName name="_xlnm.Print_Area" localSheetId="21">InitDefinitions!$A$1:$B$47</definedName>
    <definedName name="_xlnm.Print_Area" localSheetId="22">Prev68Definitions!$A$1:$E$58</definedName>
    <definedName name="_xlnm.Print_Area" localSheetId="3">Summary!$A$1:$F$82</definedName>
    <definedName name="_xlnm.Print_Area" localSheetId="5">T2_Prev_National!$A$1:$N$38</definedName>
    <definedName name="_xlnm.Print_Area" localSheetId="6">T3_DropOff_National!$A$1:$J$40</definedName>
    <definedName name="_xlnm.Print_Area" localSheetId="8">T4_TrustBFI_201415!$A$1:$AD$154</definedName>
    <definedName name="_xlnm.Print_Area" localSheetId="12">T5_CCGBFI_201415!$A$1:$AG$272</definedName>
    <definedName name="_xlnm.Print_Area" localSheetId="16">T6_Prev68CCG_1415Q1!$A$1:$Q$268</definedName>
    <definedName name="_xlnm.Print_Area" localSheetId="17">T7_Prev68CCG_1415Q2!$A$1:$Q$268</definedName>
    <definedName name="_xlnm.Print_Area" localSheetId="1">TitlePage!$A$1:$J$52</definedName>
    <definedName name="_xlnm.Print_Titles" localSheetId="4">T1_Init_National!$1:$4</definedName>
    <definedName name="_xlnm.Print_Titles" localSheetId="5">T2_Prev_National!$1:$4</definedName>
    <definedName name="_xlnm.Print_Titles" localSheetId="6">T3_DropOff_National!$1:$5</definedName>
    <definedName name="_xlnm.Print_Titles" localSheetId="8">T4_TrustBFI_201415!$1:$8</definedName>
    <definedName name="_xlnm.Print_Titles" localSheetId="12">T5_CCGBFI_201415!$1:$8</definedName>
    <definedName name="_xlnm.Print_Titles" localSheetId="16">T6_Prev68CCG_1415Q1!$1:$7</definedName>
    <definedName name="_xlnm.Print_Titles" localSheetId="17">T7_Prev68CCG_1415Q2!$1:$7</definedName>
    <definedName name="Providers3">[3]Reference!$H$1:$H$152</definedName>
    <definedName name="Recover" localSheetId="20">[4]Macro1!$A$45</definedName>
    <definedName name="Recover">[5]Macro1!$A$52</definedName>
    <definedName name="returned" localSheetId="8">#REF!</definedName>
    <definedName name="returned" localSheetId="12">#REF!</definedName>
    <definedName name="returned" localSheetId="16">#REF!</definedName>
    <definedName name="returned" localSheetId="17">#REF!</definedName>
    <definedName name="returned">#REF!</definedName>
    <definedName name="SatodData" localSheetId="8">#REF!</definedName>
    <definedName name="SatodData" localSheetId="12">#REF!</definedName>
    <definedName name="SatodData" localSheetId="16">#REF!</definedName>
    <definedName name="SatodData" localSheetId="17">#REF!</definedName>
    <definedName name="SatodData">#REF!</definedName>
    <definedName name="TableName">"Dummy"</definedName>
    <definedName name="tgt" localSheetId="8">#REF!</definedName>
    <definedName name="tgt" localSheetId="12">#REF!</definedName>
    <definedName name="tgt" localSheetId="16">#REF!</definedName>
    <definedName name="tgt" localSheetId="17">#REF!</definedName>
    <definedName name="tgt">#REF!</definedName>
    <definedName name="XXX" localSheetId="8">#REF!</definedName>
    <definedName name="XXX" localSheetId="12">#REF!</definedName>
    <definedName name="XXX" localSheetId="16">#REF!</definedName>
    <definedName name="XXX" localSheetId="17">#REF!</definedName>
    <definedName name="XXX">#REF!</definedName>
  </definedNames>
  <calcPr calcId="145621"/>
</workbook>
</file>

<file path=xl/calcChain.xml><?xml version="1.0" encoding="utf-8"?>
<calcChain xmlns="http://schemas.openxmlformats.org/spreadsheetml/2006/main">
  <c r="O21" i="257" l="1"/>
  <c r="Z22" i="257"/>
  <c r="Z21" i="257"/>
  <c r="Z255" i="257" l="1"/>
  <c r="M14" i="256"/>
  <c r="M110" i="256"/>
  <c r="M146" i="256"/>
  <c r="G25" i="165" l="1"/>
  <c r="D25" i="165"/>
  <c r="C14" i="157" l="1"/>
  <c r="H14" i="157"/>
  <c r="B13" i="166"/>
  <c r="M15" i="166" l="1"/>
  <c r="I17" i="157" l="1"/>
  <c r="I18" i="157"/>
  <c r="I19" i="157"/>
  <c r="I20" i="157"/>
  <c r="I16" i="157"/>
  <c r="I10" i="157"/>
  <c r="H17" i="157"/>
  <c r="H18" i="157"/>
  <c r="H19" i="157"/>
  <c r="H20" i="157"/>
  <c r="H16" i="157"/>
  <c r="D16" i="157"/>
  <c r="D17" i="157"/>
  <c r="D21" i="157"/>
  <c r="I20" i="165"/>
  <c r="I21" i="165"/>
  <c r="G20" i="165"/>
  <c r="G21" i="165"/>
  <c r="E20" i="165"/>
  <c r="D20" i="165"/>
  <c r="D21" i="165"/>
  <c r="M20" i="166" l="1"/>
  <c r="E20" i="166"/>
  <c r="I25" i="165" l="1"/>
  <c r="E21" i="165"/>
  <c r="E10" i="165"/>
  <c r="E25" i="165"/>
  <c r="F262" i="278" l="1"/>
  <c r="F261" i="278"/>
  <c r="F260" i="278"/>
  <c r="F259" i="278"/>
  <c r="F257" i="278"/>
  <c r="F256" i="278"/>
  <c r="F255" i="278"/>
  <c r="F253" i="278"/>
  <c r="F252" i="278"/>
  <c r="F251" i="278"/>
  <c r="F249" i="278"/>
  <c r="F248" i="278"/>
  <c r="F245" i="278"/>
  <c r="F243" i="278"/>
  <c r="L242" i="278"/>
  <c r="P241" i="278"/>
  <c r="P237" i="278"/>
  <c r="N236" i="278"/>
  <c r="F235" i="278"/>
  <c r="P233" i="278"/>
  <c r="N233" i="278"/>
  <c r="J233" i="278"/>
  <c r="F232" i="278"/>
  <c r="F231" i="278"/>
  <c r="P230" i="278"/>
  <c r="P229" i="278"/>
  <c r="F228" i="278"/>
  <c r="F227" i="278"/>
  <c r="P226" i="278"/>
  <c r="P224" i="278"/>
  <c r="F223" i="278"/>
  <c r="P222" i="278"/>
  <c r="L222" i="278"/>
  <c r="F221" i="278"/>
  <c r="P220" i="278"/>
  <c r="F220" i="278"/>
  <c r="F219" i="278"/>
  <c r="P218" i="278"/>
  <c r="P217" i="278"/>
  <c r="F217" i="278"/>
  <c r="F216" i="278"/>
  <c r="F215" i="278"/>
  <c r="P213" i="278"/>
  <c r="F213" i="278"/>
  <c r="P212" i="278"/>
  <c r="N212" i="278"/>
  <c r="F211" i="278"/>
  <c r="L210" i="278"/>
  <c r="N209" i="278"/>
  <c r="F209" i="278"/>
  <c r="J209" i="278"/>
  <c r="N208" i="278"/>
  <c r="P207" i="278"/>
  <c r="L207" i="278"/>
  <c r="P201" i="278"/>
  <c r="N201" i="278"/>
  <c r="J201" i="278"/>
  <c r="F200" i="278"/>
  <c r="P199" i="278"/>
  <c r="L195" i="278"/>
  <c r="F194" i="278"/>
  <c r="N194" i="278"/>
  <c r="F193" i="278"/>
  <c r="F192" i="278"/>
  <c r="P191" i="278"/>
  <c r="P190" i="278"/>
  <c r="N189" i="278"/>
  <c r="J189" i="278"/>
  <c r="F189" i="278"/>
  <c r="P187" i="278"/>
  <c r="L187" i="278"/>
  <c r="P184" i="278"/>
  <c r="N184" i="278"/>
  <c r="L184" i="278"/>
  <c r="J184" i="278"/>
  <c r="F184" i="278"/>
  <c r="P183" i="278"/>
  <c r="F182" i="278"/>
  <c r="P181" i="278"/>
  <c r="P179" i="278"/>
  <c r="P176" i="278"/>
  <c r="N174" i="278"/>
  <c r="P172" i="278"/>
  <c r="N172" i="278"/>
  <c r="J172" i="278"/>
  <c r="N171" i="278"/>
  <c r="N170" i="278"/>
  <c r="L169" i="278"/>
  <c r="P168" i="278"/>
  <c r="N168" i="278"/>
  <c r="L168" i="278"/>
  <c r="F167" i="278"/>
  <c r="L166" i="278"/>
  <c r="P165" i="278"/>
  <c r="L164" i="278"/>
  <c r="N164" i="278"/>
  <c r="J163" i="278"/>
  <c r="P162" i="278"/>
  <c r="J160" i="278"/>
  <c r="L159" i="278"/>
  <c r="J159" i="278"/>
  <c r="F158" i="278"/>
  <c r="J156" i="278"/>
  <c r="N155" i="278"/>
  <c r="F154" i="278"/>
  <c r="P153" i="278"/>
  <c r="N151" i="278"/>
  <c r="P150" i="278"/>
  <c r="P149" i="278"/>
  <c r="L149" i="278"/>
  <c r="N148" i="278"/>
  <c r="J148" i="278"/>
  <c r="N147" i="278"/>
  <c r="F147" i="278"/>
  <c r="J147" i="278"/>
  <c r="N144" i="278"/>
  <c r="N143" i="278"/>
  <c r="N142" i="278"/>
  <c r="P140" i="278"/>
  <c r="N140" i="278"/>
  <c r="L140" i="278"/>
  <c r="J140" i="278"/>
  <c r="N139" i="278"/>
  <c r="F138" i="278"/>
  <c r="L137" i="278"/>
  <c r="P136" i="278"/>
  <c r="N136" i="278"/>
  <c r="L136" i="278"/>
  <c r="J136" i="278"/>
  <c r="F136" i="278"/>
  <c r="P134" i="278"/>
  <c r="N134" i="278"/>
  <c r="L134" i="278"/>
  <c r="J134" i="278"/>
  <c r="F134" i="278"/>
  <c r="P132" i="278"/>
  <c r="F132" i="278"/>
  <c r="F131" i="278"/>
  <c r="J131" i="278"/>
  <c r="F130" i="278"/>
  <c r="N128" i="278"/>
  <c r="J126" i="278"/>
  <c r="F126" i="278"/>
  <c r="L125" i="278"/>
  <c r="F124" i="278"/>
  <c r="J124" i="278"/>
  <c r="P123" i="278"/>
  <c r="N123" i="278"/>
  <c r="F122" i="278"/>
  <c r="P121" i="278"/>
  <c r="L121" i="278"/>
  <c r="P118" i="278"/>
  <c r="N118" i="278"/>
  <c r="L118" i="278"/>
  <c r="F118" i="278"/>
  <c r="J116" i="278"/>
  <c r="F115" i="278"/>
  <c r="J115" i="278"/>
  <c r="P113" i="278"/>
  <c r="L113" i="278"/>
  <c r="N112" i="278"/>
  <c r="L112" i="278"/>
  <c r="N110" i="278"/>
  <c r="J110" i="278"/>
  <c r="F110" i="278"/>
  <c r="P109" i="278"/>
  <c r="L109" i="278"/>
  <c r="N108" i="278"/>
  <c r="L108" i="278"/>
  <c r="N107" i="278"/>
  <c r="L107" i="278"/>
  <c r="J107" i="278"/>
  <c r="N106" i="278"/>
  <c r="N105" i="278"/>
  <c r="L104" i="278"/>
  <c r="N103" i="278"/>
  <c r="N101" i="278"/>
  <c r="L100" i="278"/>
  <c r="N99" i="278"/>
  <c r="P97" i="278"/>
  <c r="L97" i="278"/>
  <c r="L96" i="278"/>
  <c r="N95" i="278"/>
  <c r="P93" i="278"/>
  <c r="N93" i="278"/>
  <c r="L93" i="278"/>
  <c r="L92" i="278"/>
  <c r="J91" i="278"/>
  <c r="P88" i="278"/>
  <c r="F85" i="278"/>
  <c r="P83" i="278"/>
  <c r="F83" i="278"/>
  <c r="P81" i="278"/>
  <c r="N81" i="278"/>
  <c r="L81" i="278"/>
  <c r="F81" i="278"/>
  <c r="N80" i="278"/>
  <c r="L80" i="278"/>
  <c r="J79" i="278"/>
  <c r="P78" i="278"/>
  <c r="N78" i="278"/>
  <c r="J78" i="278"/>
  <c r="F78" i="278"/>
  <c r="L77" i="278"/>
  <c r="N76" i="278"/>
  <c r="P75" i="278"/>
  <c r="N75" i="278"/>
  <c r="L75" i="278"/>
  <c r="J75" i="278"/>
  <c r="L71" i="278"/>
  <c r="F69" i="278"/>
  <c r="J69" i="278"/>
  <c r="L68" i="278"/>
  <c r="P68" i="278"/>
  <c r="P67" i="278"/>
  <c r="F67" i="278"/>
  <c r="F66" i="278"/>
  <c r="P65" i="278"/>
  <c r="F65" i="278"/>
  <c r="P64" i="278"/>
  <c r="F63" i="278"/>
  <c r="P61" i="278"/>
  <c r="P59" i="278"/>
  <c r="N58" i="278"/>
  <c r="J58" i="278"/>
  <c r="P55" i="278"/>
  <c r="N55" i="278"/>
  <c r="J55" i="278"/>
  <c r="F53" i="278"/>
  <c r="P52" i="278"/>
  <c r="P51" i="278"/>
  <c r="F51" i="278"/>
  <c r="P49" i="278"/>
  <c r="L48" i="278"/>
  <c r="P47" i="278"/>
  <c r="N47" i="278"/>
  <c r="J47" i="278"/>
  <c r="F47" i="278"/>
  <c r="F46" i="278"/>
  <c r="J46" i="278"/>
  <c r="P45" i="278"/>
  <c r="L45" i="278"/>
  <c r="N44" i="278"/>
  <c r="L44" i="278"/>
  <c r="N43" i="278"/>
  <c r="N42" i="278"/>
  <c r="F42" i="278"/>
  <c r="N41" i="278"/>
  <c r="P39" i="278"/>
  <c r="N39" i="278"/>
  <c r="J39" i="278"/>
  <c r="N38" i="278"/>
  <c r="F37" i="278"/>
  <c r="N37" i="278"/>
  <c r="P36" i="278"/>
  <c r="P34" i="278"/>
  <c r="F33" i="278"/>
  <c r="P32" i="278"/>
  <c r="P31" i="278"/>
  <c r="L28" i="278"/>
  <c r="P28" i="278"/>
  <c r="P26" i="278"/>
  <c r="F26" i="278"/>
  <c r="N25" i="278"/>
  <c r="J25" i="278"/>
  <c r="F20" i="278"/>
  <c r="P19" i="278"/>
  <c r="L19" i="278"/>
  <c r="P18" i="278"/>
  <c r="N18" i="278"/>
  <c r="L18" i="278"/>
  <c r="F18" i="278"/>
  <c r="N17" i="278"/>
  <c r="P16" i="278"/>
  <c r="F14" i="278"/>
  <c r="P13" i="278"/>
  <c r="N11" i="278"/>
  <c r="P10" i="278"/>
  <c r="N10" i="278"/>
  <c r="J10" i="278"/>
  <c r="H213" i="278" l="1"/>
  <c r="G140" i="278"/>
  <c r="G159" i="278"/>
  <c r="H67" i="278"/>
  <c r="J112" i="278"/>
  <c r="G112" i="278" s="1"/>
  <c r="F112" i="278"/>
  <c r="F128" i="278"/>
  <c r="J128" i="278"/>
  <c r="L148" i="278"/>
  <c r="G148" i="278" s="1"/>
  <c r="F148" i="278"/>
  <c r="P160" i="278"/>
  <c r="P161" i="278"/>
  <c r="F179" i="278"/>
  <c r="P11" i="278"/>
  <c r="J18" i="278"/>
  <c r="G18" i="278" s="1"/>
  <c r="H18" i="278" s="1"/>
  <c r="L10" i="278"/>
  <c r="G10" i="278" s="1"/>
  <c r="P12" i="278"/>
  <c r="P14" i="278"/>
  <c r="P15" i="278"/>
  <c r="F17" i="278"/>
  <c r="J17" i="278"/>
  <c r="F32" i="278"/>
  <c r="F34" i="278"/>
  <c r="J43" i="278"/>
  <c r="P71" i="278"/>
  <c r="P99" i="278"/>
  <c r="P144" i="278"/>
  <c r="J166" i="278"/>
  <c r="G166" i="278" s="1"/>
  <c r="F166" i="278"/>
  <c r="F196" i="278"/>
  <c r="F197" i="278"/>
  <c r="P244" i="278"/>
  <c r="F10" i="278"/>
  <c r="F13" i="278"/>
  <c r="F16" i="278"/>
  <c r="F30" i="278"/>
  <c r="J37" i="278"/>
  <c r="L43" i="278"/>
  <c r="F49" i="278"/>
  <c r="F59" i="278"/>
  <c r="J74" i="278"/>
  <c r="F74" i="278"/>
  <c r="N90" i="278"/>
  <c r="L91" i="278"/>
  <c r="G91" i="278" s="1"/>
  <c r="F91" i="278"/>
  <c r="F95" i="278"/>
  <c r="J95" i="278"/>
  <c r="N119" i="278"/>
  <c r="N120" i="278"/>
  <c r="N131" i="278"/>
  <c r="N160" i="278"/>
  <c r="P188" i="278"/>
  <c r="F233" i="278"/>
  <c r="L233" i="278"/>
  <c r="G233" i="278" s="1"/>
  <c r="F236" i="278"/>
  <c r="J236" i="278"/>
  <c r="H14" i="278"/>
  <c r="P23" i="278"/>
  <c r="P27" i="278"/>
  <c r="N28" i="278"/>
  <c r="L79" i="278"/>
  <c r="G79" i="278" s="1"/>
  <c r="F79" i="278"/>
  <c r="P119" i="278"/>
  <c r="P120" i="278"/>
  <c r="J170" i="278"/>
  <c r="F170" i="278"/>
  <c r="F180" i="278"/>
  <c r="F39" i="278"/>
  <c r="L39" i="278"/>
  <c r="G39" i="278" s="1"/>
  <c r="P56" i="278"/>
  <c r="N71" i="278"/>
  <c r="F89" i="278"/>
  <c r="J89" i="278"/>
  <c r="F103" i="278"/>
  <c r="L103" i="278"/>
  <c r="P114" i="278"/>
  <c r="P152" i="278"/>
  <c r="P166" i="278"/>
  <c r="P173" i="278"/>
  <c r="P209" i="278"/>
  <c r="F240" i="278"/>
  <c r="J42" i="278"/>
  <c r="N46" i="278"/>
  <c r="N48" i="278"/>
  <c r="L52" i="278"/>
  <c r="P60" i="278"/>
  <c r="J71" i="278"/>
  <c r="G71" i="278" s="1"/>
  <c r="L74" i="278"/>
  <c r="P76" i="278"/>
  <c r="N77" i="278"/>
  <c r="N79" i="278"/>
  <c r="H83" i="278"/>
  <c r="J90" i="278"/>
  <c r="N91" i="278"/>
  <c r="P95" i="278"/>
  <c r="F99" i="278"/>
  <c r="J99" i="278"/>
  <c r="P103" i="278"/>
  <c r="N116" i="278"/>
  <c r="J119" i="278"/>
  <c r="F119" i="278"/>
  <c r="F120" i="278"/>
  <c r="J120" i="278"/>
  <c r="N124" i="278"/>
  <c r="L128" i="278"/>
  <c r="F135" i="278"/>
  <c r="P137" i="278"/>
  <c r="F144" i="278"/>
  <c r="J144" i="278"/>
  <c r="L150" i="278"/>
  <c r="F152" i="278"/>
  <c r="N156" i="278"/>
  <c r="F168" i="278"/>
  <c r="J168" i="278"/>
  <c r="G168" i="278" s="1"/>
  <c r="P193" i="278"/>
  <c r="F239" i="278"/>
  <c r="H245" i="278"/>
  <c r="P245" i="278"/>
  <c r="L11" i="278"/>
  <c r="P17" i="278"/>
  <c r="F22" i="278"/>
  <c r="F24" i="278"/>
  <c r="H26" i="278"/>
  <c r="P30" i="278"/>
  <c r="L42" i="278"/>
  <c r="P43" i="278"/>
  <c r="P44" i="278"/>
  <c r="N45" i="278"/>
  <c r="L47" i="278"/>
  <c r="G47" i="278" s="1"/>
  <c r="H47" i="278" s="1"/>
  <c r="P48" i="278"/>
  <c r="F57" i="278"/>
  <c r="N69" i="278"/>
  <c r="F71" i="278"/>
  <c r="N74" i="278"/>
  <c r="G75" i="278"/>
  <c r="P77" i="278"/>
  <c r="P79" i="278"/>
  <c r="P80" i="278"/>
  <c r="P82" i="278"/>
  <c r="P91" i="278"/>
  <c r="P92" i="278"/>
  <c r="L95" i="278"/>
  <c r="P96" i="278"/>
  <c r="N97" i="278"/>
  <c r="L99" i="278"/>
  <c r="J101" i="278"/>
  <c r="F101" i="278"/>
  <c r="J103" i="278"/>
  <c r="J106" i="278"/>
  <c r="F106" i="278"/>
  <c r="G107" i="278"/>
  <c r="P116" i="278"/>
  <c r="L120" i="278"/>
  <c r="P124" i="278"/>
  <c r="P125" i="278"/>
  <c r="N126" i="278"/>
  <c r="L141" i="278"/>
  <c r="L144" i="278"/>
  <c r="N150" i="278"/>
  <c r="P156" i="278"/>
  <c r="P157" i="278"/>
  <c r="J164" i="278"/>
  <c r="G164" i="278" s="1"/>
  <c r="F164" i="278"/>
  <c r="P177" i="278"/>
  <c r="P178" i="278"/>
  <c r="F204" i="278"/>
  <c r="F205" i="278"/>
  <c r="P211" i="278"/>
  <c r="P228" i="278"/>
  <c r="F244" i="278"/>
  <c r="N96" i="278"/>
  <c r="J97" i="278"/>
  <c r="G97" i="278" s="1"/>
  <c r="F114" i="278"/>
  <c r="P117" i="278"/>
  <c r="P128" i="278"/>
  <c r="P129" i="278"/>
  <c r="P141" i="278"/>
  <c r="P147" i="278"/>
  <c r="P148" i="278"/>
  <c r="N149" i="278"/>
  <c r="F151" i="278"/>
  <c r="N166" i="278"/>
  <c r="G184" i="278"/>
  <c r="H184" i="278" s="1"/>
  <c r="F188" i="278"/>
  <c r="L189" i="278"/>
  <c r="G189" i="278" s="1"/>
  <c r="H189" i="278" s="1"/>
  <c r="F198" i="278"/>
  <c r="F206" i="278"/>
  <c r="L209" i="278"/>
  <c r="G209" i="278" s="1"/>
  <c r="H209" i="278" s="1"/>
  <c r="P214" i="278"/>
  <c r="N221" i="278"/>
  <c r="F229" i="278"/>
  <c r="H232" i="278"/>
  <c r="F250" i="278"/>
  <c r="F258" i="278"/>
  <c r="P63" i="278"/>
  <c r="N66" i="278"/>
  <c r="L76" i="278"/>
  <c r="J81" i="278"/>
  <c r="G81" i="278" s="1"/>
  <c r="H81" i="278" s="1"/>
  <c r="P87" i="278"/>
  <c r="N92" i="278"/>
  <c r="F97" i="278"/>
  <c r="F98" i="278"/>
  <c r="P100" i="278"/>
  <c r="L106" i="278"/>
  <c r="P107" i="278"/>
  <c r="P108" i="278"/>
  <c r="N109" i="278"/>
  <c r="P112" i="278"/>
  <c r="J118" i="278"/>
  <c r="G118" i="278" s="1"/>
  <c r="H118" i="278" s="1"/>
  <c r="L129" i="278"/>
  <c r="P131" i="278"/>
  <c r="H132" i="278"/>
  <c r="P133" i="278"/>
  <c r="P139" i="278"/>
  <c r="F140" i="278"/>
  <c r="L143" i="278"/>
  <c r="P146" i="278"/>
  <c r="L147" i="278"/>
  <c r="G147" i="278" s="1"/>
  <c r="H147" i="278" s="1"/>
  <c r="L153" i="278"/>
  <c r="F156" i="278"/>
  <c r="N159" i="278"/>
  <c r="L160" i="278"/>
  <c r="G160" i="278" s="1"/>
  <c r="P164" i="278"/>
  <c r="N167" i="278"/>
  <c r="F172" i="278"/>
  <c r="H182" i="278"/>
  <c r="P182" i="278"/>
  <c r="P189" i="278"/>
  <c r="J194" i="278"/>
  <c r="P197" i="278"/>
  <c r="P205" i="278"/>
  <c r="J208" i="278"/>
  <c r="J221" i="278"/>
  <c r="P232" i="278"/>
  <c r="P242" i="278"/>
  <c r="F254" i="278"/>
  <c r="H220" i="278"/>
  <c r="P225" i="278"/>
  <c r="H228" i="278"/>
  <c r="P236" i="278"/>
  <c r="F237" i="278"/>
  <c r="P169" i="278"/>
  <c r="P180" i="278"/>
  <c r="P186" i="278"/>
  <c r="F190" i="278"/>
  <c r="P194" i="278"/>
  <c r="P195" i="278"/>
  <c r="P198" i="278"/>
  <c r="P202" i="278"/>
  <c r="P203" i="278"/>
  <c r="P206" i="278"/>
  <c r="P210" i="278"/>
  <c r="N210" i="278"/>
  <c r="L214" i="278"/>
  <c r="H216" i="278"/>
  <c r="J219" i="278"/>
  <c r="P221" i="278"/>
  <c r="L236" i="278"/>
  <c r="P240" i="278"/>
  <c r="J11" i="278"/>
  <c r="F11" i="278"/>
  <c r="F38" i="278"/>
  <c r="J38" i="278"/>
  <c r="P40" i="278"/>
  <c r="F70" i="278"/>
  <c r="P72" i="278"/>
  <c r="F105" i="278"/>
  <c r="J105" i="278"/>
  <c r="F174" i="278"/>
  <c r="J174" i="278"/>
  <c r="N231" i="278"/>
  <c r="P238" i="278"/>
  <c r="F60" i="278"/>
  <c r="F62" i="278"/>
  <c r="P66" i="278"/>
  <c r="F73" i="278"/>
  <c r="J92" i="278"/>
  <c r="G92" i="278" s="1"/>
  <c r="F92" i="278"/>
  <c r="F94" i="278"/>
  <c r="P98" i="278"/>
  <c r="L116" i="278"/>
  <c r="G116" i="278" s="1"/>
  <c r="F116" i="278"/>
  <c r="F123" i="278"/>
  <c r="J123" i="278"/>
  <c r="J142" i="278"/>
  <c r="F142" i="278"/>
  <c r="J143" i="278"/>
  <c r="F143" i="278"/>
  <c r="P29" i="278"/>
  <c r="F146" i="278"/>
  <c r="J150" i="278"/>
  <c r="F150" i="278"/>
  <c r="F225" i="278"/>
  <c r="P231" i="278"/>
  <c r="L231" i="278"/>
  <c r="F12" i="278"/>
  <c r="F41" i="278"/>
  <c r="J41" i="278"/>
  <c r="F8" i="278"/>
  <c r="F27" i="278"/>
  <c r="F29" i="278"/>
  <c r="P33" i="278"/>
  <c r="P53" i="278"/>
  <c r="L53" i="278"/>
  <c r="J53" i="278"/>
  <c r="F55" i="278"/>
  <c r="L55" i="278"/>
  <c r="G55" i="278" s="1"/>
  <c r="F56" i="278"/>
  <c r="P57" i="278"/>
  <c r="L58" i="278"/>
  <c r="G58" i="278" s="1"/>
  <c r="F58" i="278"/>
  <c r="J66" i="278"/>
  <c r="P85" i="278"/>
  <c r="L85" i="278"/>
  <c r="J85" i="278"/>
  <c r="F87" i="278"/>
  <c r="F88" i="278"/>
  <c r="P89" i="278"/>
  <c r="L89" i="278"/>
  <c r="N89" i="278"/>
  <c r="L90" i="278"/>
  <c r="F90" i="278"/>
  <c r="F107" i="278"/>
  <c r="F109" i="278"/>
  <c r="J109" i="278"/>
  <c r="G109" i="278" s="1"/>
  <c r="F111" i="278"/>
  <c r="P115" i="278"/>
  <c r="P122" i="278"/>
  <c r="L122" i="278"/>
  <c r="J122" i="278"/>
  <c r="P138" i="278"/>
  <c r="L138" i="278"/>
  <c r="J138" i="278"/>
  <c r="F171" i="278"/>
  <c r="J171" i="278"/>
  <c r="L201" i="278"/>
  <c r="G201" i="278" s="1"/>
  <c r="F201" i="278"/>
  <c r="P20" i="278"/>
  <c r="H20" i="278"/>
  <c r="J23" i="278"/>
  <c r="F23" i="278"/>
  <c r="P24" i="278"/>
  <c r="L25" i="278"/>
  <c r="G25" i="278" s="1"/>
  <c r="F25" i="278"/>
  <c r="L36" i="278"/>
  <c r="F43" i="278"/>
  <c r="F45" i="278"/>
  <c r="J45" i="278"/>
  <c r="G45" i="278" s="1"/>
  <c r="F50" i="278"/>
  <c r="N53" i="278"/>
  <c r="P62" i="278"/>
  <c r="F75" i="278"/>
  <c r="F77" i="278"/>
  <c r="J77" i="278"/>
  <c r="G77" i="278" s="1"/>
  <c r="F82" i="278"/>
  <c r="N85" i="278"/>
  <c r="P94" i="278"/>
  <c r="F102" i="278"/>
  <c r="P104" i="278"/>
  <c r="N122" i="278"/>
  <c r="N138" i="278"/>
  <c r="L163" i="278"/>
  <c r="G163" i="278" s="1"/>
  <c r="F163" i="278"/>
  <c r="F176" i="278"/>
  <c r="F183" i="278"/>
  <c r="F21" i="278"/>
  <c r="L23" i="278"/>
  <c r="J44" i="278"/>
  <c r="G44" i="278" s="1"/>
  <c r="F44" i="278"/>
  <c r="P46" i="278"/>
  <c r="P50" i="278"/>
  <c r="H51" i="278"/>
  <c r="F61" i="278"/>
  <c r="H65" i="278"/>
  <c r="P69" i="278"/>
  <c r="L69" i="278"/>
  <c r="G69" i="278" s="1"/>
  <c r="H69" i="278" s="1"/>
  <c r="F72" i="278"/>
  <c r="P73" i="278"/>
  <c r="L78" i="278"/>
  <c r="G78" i="278" s="1"/>
  <c r="H78" i="278" s="1"/>
  <c r="F86" i="278"/>
  <c r="J108" i="278"/>
  <c r="G108" i="278" s="1"/>
  <c r="F108" i="278"/>
  <c r="P110" i="278"/>
  <c r="J125" i="278"/>
  <c r="G125" i="278" s="1"/>
  <c r="F125" i="278"/>
  <c r="P145" i="278"/>
  <c r="F157" i="278"/>
  <c r="P158" i="278"/>
  <c r="F202" i="278"/>
  <c r="F212" i="278"/>
  <c r="J212" i="278"/>
  <c r="F28" i="278"/>
  <c r="J28" i="278"/>
  <c r="G28" i="278" s="1"/>
  <c r="P37" i="278"/>
  <c r="L37" i="278"/>
  <c r="F40" i="278"/>
  <c r="P41" i="278"/>
  <c r="L41" i="278"/>
  <c r="L46" i="278"/>
  <c r="G46" i="278" s="1"/>
  <c r="H46" i="278" s="1"/>
  <c r="F54" i="278"/>
  <c r="H63" i="278"/>
  <c r="J76" i="278"/>
  <c r="F76" i="278"/>
  <c r="F93" i="278"/>
  <c r="J93" i="278"/>
  <c r="G93" i="278" s="1"/>
  <c r="P101" i="278"/>
  <c r="L101" i="278"/>
  <c r="J104" i="278"/>
  <c r="G104" i="278" s="1"/>
  <c r="F104" i="278"/>
  <c r="P105" i="278"/>
  <c r="L105" i="278"/>
  <c r="L110" i="278"/>
  <c r="G110" i="278" s="1"/>
  <c r="H110" i="278" s="1"/>
  <c r="J113" i="278"/>
  <c r="G113" i="278" s="1"/>
  <c r="F113" i="278"/>
  <c r="F127" i="278"/>
  <c r="J129" i="278"/>
  <c r="F129" i="278"/>
  <c r="P130" i="278"/>
  <c r="F133" i="278"/>
  <c r="F139" i="278"/>
  <c r="J139" i="278"/>
  <c r="J149" i="278"/>
  <c r="G149" i="278" s="1"/>
  <c r="F149" i="278"/>
  <c r="P154" i="278"/>
  <c r="L154" i="278"/>
  <c r="J154" i="278"/>
  <c r="N154" i="278"/>
  <c r="F199" i="278"/>
  <c r="F155" i="278"/>
  <c r="J155" i="278"/>
  <c r="N163" i="278"/>
  <c r="N19" i="278"/>
  <c r="F31" i="278"/>
  <c r="N36" i="278"/>
  <c r="P38" i="278"/>
  <c r="J48" i="278"/>
  <c r="G48" i="278" s="1"/>
  <c r="F48" i="278"/>
  <c r="P54" i="278"/>
  <c r="J80" i="278"/>
  <c r="G80" i="278" s="1"/>
  <c r="F80" i="278"/>
  <c r="J96" i="278"/>
  <c r="G96" i="278" s="1"/>
  <c r="F96" i="278"/>
  <c r="N100" i="278"/>
  <c r="P102" i="278"/>
  <c r="N113" i="278"/>
  <c r="L115" i="278"/>
  <c r="G115" i="278" s="1"/>
  <c r="H115" i="278" s="1"/>
  <c r="N121" i="278"/>
  <c r="P126" i="278"/>
  <c r="L126" i="278"/>
  <c r="G126" i="278" s="1"/>
  <c r="H126" i="278" s="1"/>
  <c r="J141" i="278"/>
  <c r="F141" i="278"/>
  <c r="F145" i="278"/>
  <c r="F161" i="278"/>
  <c r="P163" i="278"/>
  <c r="J167" i="278"/>
  <c r="P167" i="278"/>
  <c r="L172" i="278"/>
  <c r="G172" i="278" s="1"/>
  <c r="F175" i="278"/>
  <c r="F178" i="278"/>
  <c r="F191" i="278"/>
  <c r="J207" i="278"/>
  <c r="G207" i="278" s="1"/>
  <c r="F207" i="278"/>
  <c r="L208" i="278"/>
  <c r="F208" i="278"/>
  <c r="P223" i="278"/>
  <c r="L223" i="278"/>
  <c r="N223" i="278"/>
  <c r="P234" i="278"/>
  <c r="L234" i="278"/>
  <c r="F160" i="278"/>
  <c r="F177" i="278"/>
  <c r="F186" i="278"/>
  <c r="J187" i="278"/>
  <c r="G187" i="278" s="1"/>
  <c r="F187" i="278"/>
  <c r="P200" i="278"/>
  <c r="H200" i="278"/>
  <c r="F15" i="278"/>
  <c r="L17" i="278"/>
  <c r="N52" i="278"/>
  <c r="F64" i="278"/>
  <c r="L66" i="278"/>
  <c r="N68" i="278"/>
  <c r="P70" i="278"/>
  <c r="P8" i="278"/>
  <c r="J19" i="278"/>
  <c r="G19" i="278" s="1"/>
  <c r="F19" i="278"/>
  <c r="N23" i="278"/>
  <c r="P25" i="278"/>
  <c r="J36" i="278"/>
  <c r="F36" i="278"/>
  <c r="L38" i="278"/>
  <c r="P42" i="278"/>
  <c r="J52" i="278"/>
  <c r="F52" i="278"/>
  <c r="P58" i="278"/>
  <c r="J68" i="278"/>
  <c r="G68" i="278" s="1"/>
  <c r="F68" i="278"/>
  <c r="P74" i="278"/>
  <c r="F84" i="278"/>
  <c r="P90" i="278"/>
  <c r="J100" i="278"/>
  <c r="G100" i="278" s="1"/>
  <c r="F100" i="278"/>
  <c r="N104" i="278"/>
  <c r="P106" i="278"/>
  <c r="N115" i="278"/>
  <c r="F117" i="278"/>
  <c r="L119" i="278"/>
  <c r="L124" i="278"/>
  <c r="G124" i="278" s="1"/>
  <c r="H124" i="278" s="1"/>
  <c r="N129" i="278"/>
  <c r="L131" i="278"/>
  <c r="G131" i="278" s="1"/>
  <c r="H131" i="278" s="1"/>
  <c r="G134" i="278"/>
  <c r="H134" i="278" s="1"/>
  <c r="P135" i="278"/>
  <c r="G136" i="278"/>
  <c r="H136" i="278" s="1"/>
  <c r="N137" i="278"/>
  <c r="P142" i="278"/>
  <c r="L142" i="278"/>
  <c r="J151" i="278"/>
  <c r="P151" i="278"/>
  <c r="L156" i="278"/>
  <c r="G156" i="278" s="1"/>
  <c r="F159" i="278"/>
  <c r="F162" i="278"/>
  <c r="P170" i="278"/>
  <c r="L170" i="278"/>
  <c r="F173" i="278"/>
  <c r="P174" i="278"/>
  <c r="L174" i="278"/>
  <c r="P192" i="278"/>
  <c r="H192" i="278"/>
  <c r="L194" i="278"/>
  <c r="P215" i="278"/>
  <c r="F165" i="278"/>
  <c r="L167" i="278"/>
  <c r="F181" i="278"/>
  <c r="N187" i="278"/>
  <c r="J195" i="278"/>
  <c r="G195" i="278" s="1"/>
  <c r="F195" i="278"/>
  <c r="F203" i="278"/>
  <c r="P239" i="278"/>
  <c r="F241" i="278"/>
  <c r="P248" i="278"/>
  <c r="L151" i="278"/>
  <c r="N153" i="278"/>
  <c r="P155" i="278"/>
  <c r="N169" i="278"/>
  <c r="P171" i="278"/>
  <c r="J121" i="278"/>
  <c r="G121" i="278" s="1"/>
  <c r="F121" i="278"/>
  <c r="L123" i="278"/>
  <c r="N125" i="278"/>
  <c r="J137" i="278"/>
  <c r="G137" i="278" s="1"/>
  <c r="F137" i="278"/>
  <c r="L139" i="278"/>
  <c r="N141" i="278"/>
  <c r="P143" i="278"/>
  <c r="J153" i="278"/>
  <c r="F153" i="278"/>
  <c r="L155" i="278"/>
  <c r="P159" i="278"/>
  <c r="J169" i="278"/>
  <c r="G169" i="278" s="1"/>
  <c r="F169" i="278"/>
  <c r="L171" i="278"/>
  <c r="P175" i="278"/>
  <c r="F185" i="278"/>
  <c r="P196" i="278"/>
  <c r="P204" i="278"/>
  <c r="H217" i="278"/>
  <c r="L221" i="278"/>
  <c r="J223" i="278"/>
  <c r="F224" i="278"/>
  <c r="J231" i="278"/>
  <c r="P185" i="278"/>
  <c r="N195" i="278"/>
  <c r="N207" i="278"/>
  <c r="P208" i="278"/>
  <c r="P219" i="278"/>
  <c r="L219" i="278"/>
  <c r="N219" i="278"/>
  <c r="P235" i="278"/>
  <c r="H243" i="278"/>
  <c r="J210" i="278"/>
  <c r="G210" i="278" s="1"/>
  <c r="F210" i="278"/>
  <c r="L212" i="278"/>
  <c r="N214" i="278"/>
  <c r="N222" i="278"/>
  <c r="N234" i="278"/>
  <c r="N242" i="278"/>
  <c r="J214" i="278"/>
  <c r="F214" i="278"/>
  <c r="F218" i="278"/>
  <c r="J222" i="278"/>
  <c r="G222" i="278" s="1"/>
  <c r="F222" i="278"/>
  <c r="F226" i="278"/>
  <c r="F230" i="278"/>
  <c r="J234" i="278"/>
  <c r="F234" i="278"/>
  <c r="F238" i="278"/>
  <c r="J242" i="278"/>
  <c r="G242" i="278" s="1"/>
  <c r="F242" i="278"/>
  <c r="F246" i="278"/>
  <c r="H193" i="278" l="1"/>
  <c r="H246" i="278"/>
  <c r="H34" i="278"/>
  <c r="H262" i="278"/>
  <c r="H254" i="278"/>
  <c r="H24" i="278"/>
  <c r="H211" i="278"/>
  <c r="G119" i="278"/>
  <c r="H119" i="278" s="1"/>
  <c r="G141" i="278"/>
  <c r="G150" i="278"/>
  <c r="H150" i="278" s="1"/>
  <c r="H159" i="278"/>
  <c r="H140" i="278"/>
  <c r="F181" i="258"/>
  <c r="G208" i="278"/>
  <c r="H208" i="278" s="1"/>
  <c r="H175" i="278"/>
  <c r="H191" i="278"/>
  <c r="G194" i="278"/>
  <c r="H194" i="278" s="1"/>
  <c r="G138" i="278"/>
  <c r="H138" i="278" s="1"/>
  <c r="H87" i="278"/>
  <c r="H237" i="278"/>
  <c r="G120" i="278"/>
  <c r="H120" i="278" s="1"/>
  <c r="H39" i="278"/>
  <c r="H49" i="278"/>
  <c r="H130" i="278"/>
  <c r="G214" i="278"/>
  <c r="H214" i="278" s="1"/>
  <c r="G231" i="278"/>
  <c r="H231" i="278" s="1"/>
  <c r="H198" i="278"/>
  <c r="G153" i="278"/>
  <c r="H153" i="278" s="1"/>
  <c r="H251" i="278"/>
  <c r="H242" i="278"/>
  <c r="H226" i="278"/>
  <c r="H218" i="278"/>
  <c r="H121" i="278"/>
  <c r="H93" i="278"/>
  <c r="H116" i="278"/>
  <c r="G221" i="278"/>
  <c r="H221" i="278" s="1"/>
  <c r="H239" i="278"/>
  <c r="P23" i="258"/>
  <c r="P15" i="258"/>
  <c r="H257" i="278"/>
  <c r="H162" i="278"/>
  <c r="H224" i="278"/>
  <c r="G52" i="278"/>
  <c r="H52" i="278" s="1"/>
  <c r="H31" i="278"/>
  <c r="H168" i="278"/>
  <c r="H240" i="278"/>
  <c r="G17" i="278"/>
  <c r="H17" i="278" s="1"/>
  <c r="G128" i="278"/>
  <c r="H128" i="278" s="1"/>
  <c r="P31" i="258"/>
  <c r="G219" i="278"/>
  <c r="H219" i="278" s="1"/>
  <c r="G223" i="278"/>
  <c r="H223" i="278" s="1"/>
  <c r="H204" i="278"/>
  <c r="H185" i="278"/>
  <c r="H260" i="278"/>
  <c r="H258" i="278"/>
  <c r="H252" i="278"/>
  <c r="H250" i="278"/>
  <c r="H158" i="278"/>
  <c r="H30" i="278"/>
  <c r="H255" i="278"/>
  <c r="H256" i="278"/>
  <c r="H248" i="278"/>
  <c r="H152" i="278"/>
  <c r="H156" i="278"/>
  <c r="G129" i="278"/>
  <c r="H129" i="278" s="1"/>
  <c r="G76" i="278"/>
  <c r="H76" i="278" s="1"/>
  <c r="H225" i="278"/>
  <c r="G143" i="278"/>
  <c r="H143" i="278" s="1"/>
  <c r="H205" i="278"/>
  <c r="G89" i="278"/>
  <c r="H89" i="278" s="1"/>
  <c r="H196" i="278"/>
  <c r="G144" i="278"/>
  <c r="H144" i="278" s="1"/>
  <c r="G42" i="278"/>
  <c r="H42" i="278" s="1"/>
  <c r="G170" i="278"/>
  <c r="H170" i="278" s="1"/>
  <c r="H166" i="278"/>
  <c r="H114" i="278"/>
  <c r="H64" i="278"/>
  <c r="H177" i="278"/>
  <c r="H62" i="278"/>
  <c r="H91" i="278"/>
  <c r="H80" i="278"/>
  <c r="G101" i="278"/>
  <c r="H101" i="278" s="1"/>
  <c r="H176" i="278"/>
  <c r="H244" i="278"/>
  <c r="H172" i="278"/>
  <c r="G37" i="278"/>
  <c r="H37" i="278" s="1"/>
  <c r="H111" i="278"/>
  <c r="H235" i="278"/>
  <c r="H149" i="278"/>
  <c r="H133" i="278"/>
  <c r="H202" i="278"/>
  <c r="H77" i="278"/>
  <c r="H57" i="278"/>
  <c r="H60" i="278"/>
  <c r="H186" i="278"/>
  <c r="H59" i="278"/>
  <c r="H71" i="278"/>
  <c r="H180" i="278"/>
  <c r="H72" i="278"/>
  <c r="H75" i="278"/>
  <c r="G90" i="278"/>
  <c r="H90" i="278" s="1"/>
  <c r="G106" i="278"/>
  <c r="H106" i="278" s="1"/>
  <c r="G236" i="278"/>
  <c r="H236" i="278" s="1"/>
  <c r="G43" i="278"/>
  <c r="H43" i="278" s="1"/>
  <c r="H238" i="278"/>
  <c r="G154" i="278"/>
  <c r="H154" i="278" s="1"/>
  <c r="G53" i="278"/>
  <c r="H53" i="278" s="1"/>
  <c r="G95" i="278"/>
  <c r="H95" i="278" s="1"/>
  <c r="G36" i="278"/>
  <c r="H36" i="278" s="1"/>
  <c r="H29" i="278"/>
  <c r="H32" i="278"/>
  <c r="H10" i="278"/>
  <c r="H88" i="278"/>
  <c r="H161" i="278"/>
  <c r="H40" i="278"/>
  <c r="H44" i="278"/>
  <c r="H70" i="278"/>
  <c r="L25" i="258"/>
  <c r="L17" i="258"/>
  <c r="P244" i="258"/>
  <c r="P240" i="258"/>
  <c r="P232" i="258"/>
  <c r="P228" i="258"/>
  <c r="H188" i="278"/>
  <c r="H261" i="278"/>
  <c r="H259" i="278"/>
  <c r="H253" i="278"/>
  <c r="H249" i="278"/>
  <c r="H241" i="278"/>
  <c r="H203" i="278"/>
  <c r="H195" i="278"/>
  <c r="H165" i="278"/>
  <c r="H179" i="278"/>
  <c r="H173" i="278"/>
  <c r="H117" i="278"/>
  <c r="H84" i="278"/>
  <c r="H19" i="278"/>
  <c r="H127" i="278"/>
  <c r="H163" i="278"/>
  <c r="H25" i="278"/>
  <c r="G171" i="278"/>
  <c r="H171" i="278" s="1"/>
  <c r="H56" i="278"/>
  <c r="H27" i="278"/>
  <c r="H97" i="278"/>
  <c r="H164" i="278"/>
  <c r="G99" i="278"/>
  <c r="H99" i="278" s="1"/>
  <c r="G103" i="278"/>
  <c r="H103" i="278" s="1"/>
  <c r="H197" i="278"/>
  <c r="H230" i="278"/>
  <c r="H222" i="278"/>
  <c r="H190" i="278"/>
  <c r="H160" i="278"/>
  <c r="H113" i="278"/>
  <c r="H157" i="278"/>
  <c r="H108" i="278"/>
  <c r="H58" i="278"/>
  <c r="H146" i="278"/>
  <c r="H148" i="278"/>
  <c r="H112" i="278"/>
  <c r="P19" i="258"/>
  <c r="F225" i="258"/>
  <c r="F133" i="258"/>
  <c r="G234" i="278"/>
  <c r="H234" i="278" s="1"/>
  <c r="H227" i="278"/>
  <c r="H206" i="278"/>
  <c r="H215" i="278"/>
  <c r="H178" i="278"/>
  <c r="H135" i="278"/>
  <c r="H61" i="278"/>
  <c r="H13" i="278"/>
  <c r="H107" i="278"/>
  <c r="H55" i="278"/>
  <c r="H22" i="278"/>
  <c r="H12" i="278"/>
  <c r="G142" i="278"/>
  <c r="H142" i="278" s="1"/>
  <c r="G11" i="278"/>
  <c r="H11" i="278" s="1"/>
  <c r="H229" i="278"/>
  <c r="H16" i="278"/>
  <c r="H233" i="278"/>
  <c r="G74" i="278"/>
  <c r="H74" i="278" s="1"/>
  <c r="H79" i="278"/>
  <c r="H86" i="278"/>
  <c r="H21" i="278"/>
  <c r="H50" i="278"/>
  <c r="H33" i="278"/>
  <c r="H210" i="278"/>
  <c r="H169" i="278"/>
  <c r="H181" i="278"/>
  <c r="H68" i="278"/>
  <c r="G167" i="278"/>
  <c r="H167" i="278" s="1"/>
  <c r="H141" i="278"/>
  <c r="H96" i="278"/>
  <c r="H48" i="278"/>
  <c r="H104" i="278"/>
  <c r="G212" i="278"/>
  <c r="H212" i="278" s="1"/>
  <c r="H125" i="278"/>
  <c r="H183" i="278"/>
  <c r="H82" i="278"/>
  <c r="H201" i="278"/>
  <c r="G122" i="278"/>
  <c r="H122" i="278" s="1"/>
  <c r="G85" i="278"/>
  <c r="H85" i="278" s="1"/>
  <c r="G41" i="278"/>
  <c r="H41" i="278" s="1"/>
  <c r="H73" i="278"/>
  <c r="G105" i="278"/>
  <c r="H105" i="278" s="1"/>
  <c r="G151" i="278"/>
  <c r="H151" i="278" s="1"/>
  <c r="H54" i="278"/>
  <c r="G66" i="278"/>
  <c r="H66" i="278" s="1"/>
  <c r="G123" i="278"/>
  <c r="H123" i="278" s="1"/>
  <c r="H137" i="278"/>
  <c r="H100" i="278"/>
  <c r="H15" i="278"/>
  <c r="H187" i="278"/>
  <c r="H207" i="278"/>
  <c r="H145" i="278"/>
  <c r="G155" i="278"/>
  <c r="H155" i="278" s="1"/>
  <c r="H199" i="278"/>
  <c r="G139" i="278"/>
  <c r="H139" i="278" s="1"/>
  <c r="H28" i="278"/>
  <c r="H102" i="278"/>
  <c r="H94" i="278"/>
  <c r="H45" i="278"/>
  <c r="G23" i="278"/>
  <c r="H23" i="278" s="1"/>
  <c r="H8" i="278"/>
  <c r="H109" i="278"/>
  <c r="H98" i="278"/>
  <c r="H92" i="278"/>
  <c r="G174" i="278"/>
  <c r="H174" i="278" s="1"/>
  <c r="G38" i="278"/>
  <c r="H38" i="278" s="1"/>
  <c r="N18" i="258"/>
  <c r="F11" i="258"/>
  <c r="N14" i="258"/>
  <c r="F29" i="258"/>
  <c r="P32" i="258"/>
  <c r="P28" i="258"/>
  <c r="P24" i="258"/>
  <c r="P20" i="258"/>
  <c r="P16" i="258"/>
  <c r="P12" i="258"/>
  <c r="J25" i="258"/>
  <c r="J17" i="258"/>
  <c r="F13" i="258"/>
  <c r="F17" i="258"/>
  <c r="N25" i="258"/>
  <c r="N17" i="258"/>
  <c r="F15" i="258"/>
  <c r="N27" i="258"/>
  <c r="N19" i="258"/>
  <c r="N11" i="258"/>
  <c r="J28" i="258"/>
  <c r="F21" i="258"/>
  <c r="J27" i="258"/>
  <c r="F23" i="258"/>
  <c r="J19" i="258"/>
  <c r="J11" i="258"/>
  <c r="N28" i="258"/>
  <c r="P34" i="258"/>
  <c r="P30" i="258"/>
  <c r="P26" i="258"/>
  <c r="P18" i="258"/>
  <c r="P14" i="258"/>
  <c r="L27" i="258"/>
  <c r="L19" i="258"/>
  <c r="L11" i="258"/>
  <c r="F33" i="258"/>
  <c r="F25" i="258"/>
  <c r="P33" i="258"/>
  <c r="P29" i="258"/>
  <c r="P25" i="258"/>
  <c r="P17" i="258"/>
  <c r="P13" i="258"/>
  <c r="L155" i="258"/>
  <c r="F206" i="258"/>
  <c r="F194" i="258"/>
  <c r="F174" i="258"/>
  <c r="F162" i="258"/>
  <c r="F93" i="258"/>
  <c r="F123" i="258"/>
  <c r="F237" i="258"/>
  <c r="F229" i="258"/>
  <c r="F201" i="258"/>
  <c r="F189" i="258"/>
  <c r="F169" i="258"/>
  <c r="F145" i="258"/>
  <c r="F141" i="258"/>
  <c r="F121" i="258"/>
  <c r="F117" i="258"/>
  <c r="F85" i="258"/>
  <c r="F61" i="258"/>
  <c r="F57" i="258"/>
  <c r="L242" i="258"/>
  <c r="L222" i="258"/>
  <c r="L214" i="258"/>
  <c r="L210" i="258"/>
  <c r="L154" i="258"/>
  <c r="L150" i="258"/>
  <c r="L138" i="258"/>
  <c r="L134" i="258"/>
  <c r="L126" i="258"/>
  <c r="L118" i="258"/>
  <c r="L110" i="258"/>
  <c r="L106" i="258"/>
  <c r="L90" i="258"/>
  <c r="L78" i="258"/>
  <c r="L70" i="258"/>
  <c r="L58" i="258"/>
  <c r="L42" i="258"/>
  <c r="L38" i="258"/>
  <c r="P40" i="258"/>
  <c r="F241" i="258"/>
  <c r="F209" i="258"/>
  <c r="J201" i="258"/>
  <c r="F197" i="258"/>
  <c r="F193" i="258"/>
  <c r="J189" i="258"/>
  <c r="F177" i="258"/>
  <c r="F173" i="258"/>
  <c r="J169" i="258"/>
  <c r="F161" i="258"/>
  <c r="F157" i="258"/>
  <c r="F153" i="258"/>
  <c r="F149" i="258"/>
  <c r="F137" i="258"/>
  <c r="F129" i="258"/>
  <c r="F125" i="258"/>
  <c r="J121" i="258"/>
  <c r="J113" i="258"/>
  <c r="F109" i="258"/>
  <c r="J101" i="258"/>
  <c r="J89" i="258"/>
  <c r="J85" i="258"/>
  <c r="J81" i="258"/>
  <c r="F77" i="258"/>
  <c r="J69" i="258"/>
  <c r="F65" i="258"/>
  <c r="J53" i="258"/>
  <c r="F45" i="258"/>
  <c r="J37" i="258"/>
  <c r="L212" i="258"/>
  <c r="N223" i="258"/>
  <c r="J164" i="258"/>
  <c r="J128" i="258"/>
  <c r="J116" i="258"/>
  <c r="J100" i="258"/>
  <c r="J80" i="258"/>
  <c r="J68" i="258"/>
  <c r="J52" i="258"/>
  <c r="P140" i="258"/>
  <c r="J208" i="258"/>
  <c r="J144" i="258"/>
  <c r="J112" i="258"/>
  <c r="J48" i="258"/>
  <c r="P192" i="258"/>
  <c r="J153" i="258"/>
  <c r="N45" i="258"/>
  <c r="F218" i="258"/>
  <c r="J154" i="258"/>
  <c r="F154" i="258"/>
  <c r="N219" i="258"/>
  <c r="N207" i="258"/>
  <c r="N195" i="258"/>
  <c r="N187" i="258"/>
  <c r="N171" i="258"/>
  <c r="N167" i="258"/>
  <c r="N163" i="258"/>
  <c r="N159" i="258"/>
  <c r="N155" i="258"/>
  <c r="N151" i="258"/>
  <c r="N147" i="258"/>
  <c r="N143" i="258"/>
  <c r="N139" i="258"/>
  <c r="N123" i="258"/>
  <c r="N115" i="258"/>
  <c r="N107" i="258"/>
  <c r="N103" i="258"/>
  <c r="N99" i="258"/>
  <c r="N95" i="258"/>
  <c r="N91" i="258"/>
  <c r="N79" i="258"/>
  <c r="N75" i="258"/>
  <c r="N71" i="258"/>
  <c r="N55" i="258"/>
  <c r="N43" i="258"/>
  <c r="N39" i="258"/>
  <c r="F165" i="258"/>
  <c r="J105" i="258"/>
  <c r="F105" i="258"/>
  <c r="F97" i="258"/>
  <c r="J97" i="258"/>
  <c r="F73" i="258"/>
  <c r="J41" i="258"/>
  <c r="F41" i="258"/>
  <c r="F246" i="258"/>
  <c r="F238" i="258"/>
  <c r="L234" i="258"/>
  <c r="F214" i="258"/>
  <c r="F186" i="258"/>
  <c r="F182" i="258"/>
  <c r="L170" i="258"/>
  <c r="F150" i="258"/>
  <c r="F142" i="258"/>
  <c r="F130" i="258"/>
  <c r="L122" i="258"/>
  <c r="F118" i="258"/>
  <c r="F110" i="258"/>
  <c r="F98" i="258"/>
  <c r="F90" i="258"/>
  <c r="F86" i="258"/>
  <c r="F78" i="258"/>
  <c r="L74" i="258"/>
  <c r="F66" i="258"/>
  <c r="F58" i="258"/>
  <c r="F54" i="258"/>
  <c r="F46" i="258"/>
  <c r="J234" i="258"/>
  <c r="J170" i="258"/>
  <c r="J122" i="258"/>
  <c r="J74" i="258"/>
  <c r="G74" i="258" s="1"/>
  <c r="N53" i="258"/>
  <c r="F213" i="258"/>
  <c r="F185" i="258"/>
  <c r="F89" i="258"/>
  <c r="F53" i="258"/>
  <c r="J129" i="258"/>
  <c r="P224" i="258"/>
  <c r="P208" i="258"/>
  <c r="P200" i="258"/>
  <c r="P196" i="258"/>
  <c r="P180" i="258"/>
  <c r="P176" i="258"/>
  <c r="P168" i="258"/>
  <c r="P164" i="258"/>
  <c r="P160" i="258"/>
  <c r="P148" i="258"/>
  <c r="P144" i="258"/>
  <c r="P136" i="258"/>
  <c r="P132" i="258"/>
  <c r="P128" i="258"/>
  <c r="P116" i="258"/>
  <c r="P112" i="258"/>
  <c r="P100" i="258"/>
  <c r="P80" i="258"/>
  <c r="P68" i="258"/>
  <c r="P52" i="258"/>
  <c r="P48" i="258"/>
  <c r="P44" i="258"/>
  <c r="J223" i="258"/>
  <c r="J219" i="258"/>
  <c r="J207" i="258"/>
  <c r="J195" i="258"/>
  <c r="J187" i="258"/>
  <c r="J163" i="258"/>
  <c r="J159" i="258"/>
  <c r="J155" i="258"/>
  <c r="J147" i="258"/>
  <c r="J143" i="258"/>
  <c r="J123" i="258"/>
  <c r="J115" i="258"/>
  <c r="J99" i="258"/>
  <c r="J95" i="258"/>
  <c r="J91" i="258"/>
  <c r="J79" i="258"/>
  <c r="J47" i="258"/>
  <c r="N168" i="258"/>
  <c r="N44" i="258"/>
  <c r="P245" i="258"/>
  <c r="P213" i="258"/>
  <c r="P189" i="258"/>
  <c r="P53" i="258"/>
  <c r="H259" i="258"/>
  <c r="P241" i="258"/>
  <c r="P237" i="258"/>
  <c r="P233" i="258"/>
  <c r="P229" i="258"/>
  <c r="P221" i="258"/>
  <c r="P217" i="258"/>
  <c r="P209" i="258"/>
  <c r="P205" i="258"/>
  <c r="P201" i="258"/>
  <c r="P197" i="258"/>
  <c r="P193" i="258"/>
  <c r="P185" i="258"/>
  <c r="P181" i="258"/>
  <c r="P177" i="258"/>
  <c r="P173" i="258"/>
  <c r="P169" i="258"/>
  <c r="P165" i="258"/>
  <c r="P161" i="258"/>
  <c r="P157" i="258"/>
  <c r="P153" i="258"/>
  <c r="P149" i="258"/>
  <c r="P145" i="258"/>
  <c r="P141" i="258"/>
  <c r="P137" i="258"/>
  <c r="P133" i="258"/>
  <c r="P129" i="258"/>
  <c r="P121" i="258"/>
  <c r="P117" i="258"/>
  <c r="P113" i="258"/>
  <c r="P105" i="258"/>
  <c r="P101" i="258"/>
  <c r="P97" i="258"/>
  <c r="P93" i="258"/>
  <c r="P89" i="258"/>
  <c r="P85" i="258"/>
  <c r="P81" i="258"/>
  <c r="P77" i="258"/>
  <c r="P73" i="258"/>
  <c r="P69" i="258"/>
  <c r="P57" i="258"/>
  <c r="P49" i="258"/>
  <c r="P45" i="258"/>
  <c r="P41" i="258"/>
  <c r="F226" i="258"/>
  <c r="F205" i="258"/>
  <c r="F122" i="258"/>
  <c r="F113" i="258"/>
  <c r="F101" i="258"/>
  <c r="F81" i="258"/>
  <c r="F69" i="258"/>
  <c r="F49" i="258"/>
  <c r="F37" i="258"/>
  <c r="J242" i="258"/>
  <c r="F234" i="258"/>
  <c r="J222" i="258"/>
  <c r="J214" i="258"/>
  <c r="J210" i="258"/>
  <c r="F202" i="258"/>
  <c r="F190" i="258"/>
  <c r="F170" i="258"/>
  <c r="F158" i="258"/>
  <c r="J150" i="258"/>
  <c r="F138" i="258"/>
  <c r="J134" i="258"/>
  <c r="F126" i="258"/>
  <c r="J118" i="258"/>
  <c r="J110" i="258"/>
  <c r="F106" i="258"/>
  <c r="J98" i="258"/>
  <c r="F94" i="258"/>
  <c r="J78" i="258"/>
  <c r="F74" i="258"/>
  <c r="J70" i="258"/>
  <c r="F62" i="258"/>
  <c r="J46" i="258"/>
  <c r="F42" i="258"/>
  <c r="J38" i="258"/>
  <c r="F217" i="258"/>
  <c r="L46" i="258"/>
  <c r="N212" i="258"/>
  <c r="N172" i="258"/>
  <c r="N76" i="258"/>
  <c r="L236" i="258"/>
  <c r="L208" i="258"/>
  <c r="L168" i="258"/>
  <c r="L156" i="258"/>
  <c r="L136" i="258"/>
  <c r="L128" i="258"/>
  <c r="L116" i="258"/>
  <c r="L100" i="258"/>
  <c r="L92" i="258"/>
  <c r="L80" i="258"/>
  <c r="L76" i="258"/>
  <c r="L68" i="258"/>
  <c r="L48" i="258"/>
  <c r="N222" i="258"/>
  <c r="N214" i="258"/>
  <c r="N150" i="258"/>
  <c r="N138" i="258"/>
  <c r="N122" i="258"/>
  <c r="N106" i="258"/>
  <c r="N98" i="258"/>
  <c r="N90" i="258"/>
  <c r="N74" i="258"/>
  <c r="N70" i="258"/>
  <c r="J138" i="258"/>
  <c r="J106" i="258"/>
  <c r="J42" i="258"/>
  <c r="G42" i="258" s="1"/>
  <c r="N236" i="258"/>
  <c r="N104" i="258"/>
  <c r="J212" i="258"/>
  <c r="J160" i="258"/>
  <c r="J90" i="258"/>
  <c r="J58" i="258"/>
  <c r="L172" i="258"/>
  <c r="L164" i="258"/>
  <c r="L160" i="258"/>
  <c r="L152" i="258"/>
  <c r="L144" i="258"/>
  <c r="L124" i="258"/>
  <c r="L120" i="258"/>
  <c r="L112" i="258"/>
  <c r="L104" i="258"/>
  <c r="L52" i="258"/>
  <c r="L44" i="258"/>
  <c r="N242" i="258"/>
  <c r="N234" i="258"/>
  <c r="N210" i="258"/>
  <c r="N170" i="258"/>
  <c r="N154" i="258"/>
  <c r="N134" i="258"/>
  <c r="N126" i="258"/>
  <c r="N118" i="258"/>
  <c r="N110" i="258"/>
  <c r="N78" i="258"/>
  <c r="N58" i="258"/>
  <c r="N46" i="258"/>
  <c r="N42" i="258"/>
  <c r="N38" i="258"/>
  <c r="P76" i="258"/>
  <c r="F259" i="258"/>
  <c r="F245" i="258"/>
  <c r="F233" i="258"/>
  <c r="F221" i="258"/>
  <c r="F155" i="258"/>
  <c r="J236" i="258"/>
  <c r="J172" i="258"/>
  <c r="J168" i="258"/>
  <c r="J156" i="258"/>
  <c r="J152" i="258"/>
  <c r="J136" i="258"/>
  <c r="J124" i="258"/>
  <c r="J120" i="258"/>
  <c r="J104" i="258"/>
  <c r="J92" i="258"/>
  <c r="J76" i="258"/>
  <c r="J44" i="258"/>
  <c r="L187" i="258"/>
  <c r="L171" i="258"/>
  <c r="L167" i="258"/>
  <c r="L151" i="258"/>
  <c r="L123" i="258"/>
  <c r="L107" i="258"/>
  <c r="L75" i="258"/>
  <c r="L43" i="258"/>
  <c r="F254" i="258"/>
  <c r="F34" i="258"/>
  <c r="F26" i="258"/>
  <c r="F18" i="258"/>
  <c r="L18" i="258"/>
  <c r="F235" i="258"/>
  <c r="F203" i="258"/>
  <c r="J171" i="258"/>
  <c r="F171" i="258"/>
  <c r="J139" i="258"/>
  <c r="F139" i="258"/>
  <c r="J103" i="258"/>
  <c r="F103" i="258"/>
  <c r="F87" i="258"/>
  <c r="J75" i="258"/>
  <c r="F75" i="258"/>
  <c r="J71" i="258"/>
  <c r="F71" i="258"/>
  <c r="J55" i="258"/>
  <c r="F55" i="258"/>
  <c r="J43" i="258"/>
  <c r="F43" i="258"/>
  <c r="J39" i="258"/>
  <c r="F39" i="258"/>
  <c r="P27" i="258"/>
  <c r="P11" i="258"/>
  <c r="F91" i="258"/>
  <c r="L139" i="258"/>
  <c r="F30" i="258"/>
  <c r="F14" i="258"/>
  <c r="L14" i="258"/>
  <c r="F231" i="258"/>
  <c r="F215" i="258"/>
  <c r="F199" i="258"/>
  <c r="F183" i="258"/>
  <c r="J167" i="258"/>
  <c r="F167" i="258"/>
  <c r="J151" i="258"/>
  <c r="F151" i="258"/>
  <c r="F135" i="258"/>
  <c r="F119" i="258"/>
  <c r="J107" i="258"/>
  <c r="F107" i="258"/>
  <c r="F22" i="258"/>
  <c r="F219" i="258"/>
  <c r="F187" i="258"/>
  <c r="F59" i="258"/>
  <c r="L219" i="258"/>
  <c r="F257" i="258"/>
  <c r="J126" i="258"/>
  <c r="F243" i="258"/>
  <c r="F239" i="258"/>
  <c r="F227" i="258"/>
  <c r="F223" i="258"/>
  <c r="F211" i="258"/>
  <c r="F207" i="258"/>
  <c r="F195" i="258"/>
  <c r="L195" i="258"/>
  <c r="F191" i="258"/>
  <c r="F179" i="258"/>
  <c r="F175" i="258"/>
  <c r="F163" i="258"/>
  <c r="L163" i="258"/>
  <c r="F159" i="258"/>
  <c r="F147" i="258"/>
  <c r="L147" i="258"/>
  <c r="F143" i="258"/>
  <c r="F131" i="258"/>
  <c r="F127" i="258"/>
  <c r="F115" i="258"/>
  <c r="F111" i="258"/>
  <c r="L103" i="258"/>
  <c r="F99" i="258"/>
  <c r="L99" i="258"/>
  <c r="F95" i="258"/>
  <c r="L91" i="258"/>
  <c r="F83" i="258"/>
  <c r="F79" i="258"/>
  <c r="L71" i="258"/>
  <c r="F67" i="258"/>
  <c r="F63" i="258"/>
  <c r="L55" i="258"/>
  <c r="F51" i="258"/>
  <c r="F47" i="258"/>
  <c r="L39" i="258"/>
  <c r="N164" i="258"/>
  <c r="N136" i="258"/>
  <c r="P104" i="258"/>
  <c r="F19" i="258"/>
  <c r="F32" i="258"/>
  <c r="F28" i="258"/>
  <c r="F24" i="258"/>
  <c r="F20" i="258"/>
  <c r="F16" i="258"/>
  <c r="F12" i="258"/>
  <c r="P37" i="258"/>
  <c r="N37" i="258"/>
  <c r="F242" i="258"/>
  <c r="F230" i="258"/>
  <c r="F222" i="258"/>
  <c r="F210" i="258"/>
  <c r="F198" i="258"/>
  <c r="F178" i="258"/>
  <c r="F166" i="258"/>
  <c r="F146" i="258"/>
  <c r="F134" i="258"/>
  <c r="F114" i="258"/>
  <c r="F102" i="258"/>
  <c r="F82" i="258"/>
  <c r="F70" i="258"/>
  <c r="F50" i="258"/>
  <c r="F38" i="258"/>
  <c r="J141" i="258"/>
  <c r="J93" i="258"/>
  <c r="J77" i="258"/>
  <c r="J45" i="258"/>
  <c r="L98" i="258"/>
  <c r="L223" i="258"/>
  <c r="L159" i="258"/>
  <c r="L79" i="258"/>
  <c r="N208" i="258"/>
  <c r="N160" i="258"/>
  <c r="N144" i="258"/>
  <c r="N128" i="258"/>
  <c r="N112" i="258"/>
  <c r="N80" i="258"/>
  <c r="N48" i="258"/>
  <c r="N116" i="258"/>
  <c r="P236" i="258"/>
  <c r="P212" i="258"/>
  <c r="F249" i="258"/>
  <c r="F261" i="258"/>
  <c r="F253" i="258"/>
  <c r="J18" i="258"/>
  <c r="J14" i="258"/>
  <c r="F31" i="258"/>
  <c r="F27" i="258"/>
  <c r="L28" i="258"/>
  <c r="P220" i="258"/>
  <c r="P216" i="258"/>
  <c r="P188" i="258"/>
  <c r="P184" i="258"/>
  <c r="P156" i="258"/>
  <c r="N156" i="258"/>
  <c r="P152" i="258"/>
  <c r="N152" i="258"/>
  <c r="P124" i="258"/>
  <c r="N124" i="258"/>
  <c r="P120" i="258"/>
  <c r="N120" i="258"/>
  <c r="P92" i="258"/>
  <c r="N92" i="258"/>
  <c r="P88" i="258"/>
  <c r="P56" i="258"/>
  <c r="L201" i="258"/>
  <c r="L189" i="258"/>
  <c r="L169" i="258"/>
  <c r="L153" i="258"/>
  <c r="L141" i="258"/>
  <c r="L207" i="258"/>
  <c r="L143" i="258"/>
  <c r="L115" i="258"/>
  <c r="L95" i="258"/>
  <c r="L47" i="258"/>
  <c r="N47" i="258"/>
  <c r="N100" i="258"/>
  <c r="P204" i="258"/>
  <c r="P172" i="258"/>
  <c r="L129" i="258"/>
  <c r="L121" i="258"/>
  <c r="L113" i="258"/>
  <c r="L105" i="258"/>
  <c r="L101" i="258"/>
  <c r="L97" i="258"/>
  <c r="L93" i="258"/>
  <c r="L89" i="258"/>
  <c r="L85" i="258"/>
  <c r="L81" i="258"/>
  <c r="L77" i="258"/>
  <c r="L69" i="258"/>
  <c r="L53" i="258"/>
  <c r="L45" i="258"/>
  <c r="L41" i="258"/>
  <c r="L37" i="258"/>
  <c r="N201" i="258"/>
  <c r="N189" i="258"/>
  <c r="N169" i="258"/>
  <c r="N69" i="258"/>
  <c r="P243" i="258"/>
  <c r="P239" i="258"/>
  <c r="P235" i="258"/>
  <c r="P227" i="258"/>
  <c r="P223" i="258"/>
  <c r="P219" i="258"/>
  <c r="P215" i="258"/>
  <c r="P211" i="258"/>
  <c r="P207" i="258"/>
  <c r="P203" i="258"/>
  <c r="P199" i="258"/>
  <c r="P195" i="258"/>
  <c r="P191" i="258"/>
  <c r="P187" i="258"/>
  <c r="P183" i="258"/>
  <c r="P179" i="258"/>
  <c r="P175" i="258"/>
  <c r="P171" i="258"/>
  <c r="P167" i="258"/>
  <c r="P163" i="258"/>
  <c r="P159" i="258"/>
  <c r="P155" i="258"/>
  <c r="P151" i="258"/>
  <c r="P147" i="258"/>
  <c r="P143" i="258"/>
  <c r="P139" i="258"/>
  <c r="P131" i="258"/>
  <c r="P123" i="258"/>
  <c r="P115" i="258"/>
  <c r="P107" i="258"/>
  <c r="P103" i="258"/>
  <c r="P99" i="258"/>
  <c r="P95" i="258"/>
  <c r="P91" i="258"/>
  <c r="P87" i="258"/>
  <c r="P83" i="258"/>
  <c r="P79" i="258"/>
  <c r="P75" i="258"/>
  <c r="P71" i="258"/>
  <c r="P55" i="258"/>
  <c r="P51" i="258"/>
  <c r="P47" i="258"/>
  <c r="P43" i="258"/>
  <c r="P39" i="258"/>
  <c r="F251" i="258"/>
  <c r="F262" i="258"/>
  <c r="F258" i="258"/>
  <c r="F250" i="258"/>
  <c r="N153" i="258"/>
  <c r="N141" i="258"/>
  <c r="N129" i="258"/>
  <c r="N121" i="258"/>
  <c r="N113" i="258"/>
  <c r="N105" i="258"/>
  <c r="N101" i="258"/>
  <c r="N97" i="258"/>
  <c r="N93" i="258"/>
  <c r="N89" i="258"/>
  <c r="N85" i="258"/>
  <c r="N81" i="258"/>
  <c r="N77" i="258"/>
  <c r="N41" i="258"/>
  <c r="N68" i="258"/>
  <c r="N52" i="258"/>
  <c r="F255" i="258"/>
  <c r="P246" i="258"/>
  <c r="P242" i="258"/>
  <c r="P238" i="258"/>
  <c r="P234" i="258"/>
  <c r="P230" i="258"/>
  <c r="P226" i="258"/>
  <c r="P222" i="258"/>
  <c r="P218" i="258"/>
  <c r="P214" i="258"/>
  <c r="P210" i="258"/>
  <c r="P206" i="258"/>
  <c r="P202" i="258"/>
  <c r="P198" i="258"/>
  <c r="P194" i="258"/>
  <c r="P190" i="258"/>
  <c r="P182" i="258"/>
  <c r="P178" i="258"/>
  <c r="P170" i="258"/>
  <c r="P162" i="258"/>
  <c r="P158" i="258"/>
  <c r="P154" i="258"/>
  <c r="P150" i="258"/>
  <c r="P146" i="258"/>
  <c r="P142" i="258"/>
  <c r="P138" i="258"/>
  <c r="P134" i="258"/>
  <c r="P126" i="258"/>
  <c r="P122" i="258"/>
  <c r="P118" i="258"/>
  <c r="P114" i="258"/>
  <c r="P110" i="258"/>
  <c r="P106" i="258"/>
  <c r="P102" i="258"/>
  <c r="P98" i="258"/>
  <c r="P94" i="258"/>
  <c r="P90" i="258"/>
  <c r="P82" i="258"/>
  <c r="P78" i="258"/>
  <c r="P74" i="258"/>
  <c r="P70" i="258"/>
  <c r="P66" i="258"/>
  <c r="P62" i="258"/>
  <c r="P58" i="258"/>
  <c r="P54" i="258"/>
  <c r="P50" i="258"/>
  <c r="P46" i="258"/>
  <c r="P42" i="258"/>
  <c r="P38" i="258"/>
  <c r="F260" i="258"/>
  <c r="F256" i="258"/>
  <c r="F252" i="258"/>
  <c r="F244" i="258"/>
  <c r="F240" i="258"/>
  <c r="F236" i="258"/>
  <c r="F232" i="258"/>
  <c r="F228" i="258"/>
  <c r="F224" i="258"/>
  <c r="F220" i="258"/>
  <c r="F216" i="258"/>
  <c r="F212" i="258"/>
  <c r="F208" i="258"/>
  <c r="F204" i="258"/>
  <c r="F200" i="258"/>
  <c r="F196" i="258"/>
  <c r="F192" i="258"/>
  <c r="F188" i="258"/>
  <c r="F184" i="258"/>
  <c r="F180" i="258"/>
  <c r="F176" i="258"/>
  <c r="F172" i="258"/>
  <c r="F168" i="258"/>
  <c r="F164" i="258"/>
  <c r="F160" i="258"/>
  <c r="F156" i="258"/>
  <c r="F152" i="258"/>
  <c r="F148" i="258"/>
  <c r="F144" i="258"/>
  <c r="F140" i="258"/>
  <c r="F136" i="258"/>
  <c r="F132" i="258"/>
  <c r="F128" i="258"/>
  <c r="F124" i="258"/>
  <c r="F120" i="258"/>
  <c r="F116" i="258"/>
  <c r="F112" i="258"/>
  <c r="F108" i="258"/>
  <c r="F104" i="258"/>
  <c r="F100" i="258"/>
  <c r="F96" i="258"/>
  <c r="F92" i="258"/>
  <c r="F88" i="258"/>
  <c r="F84" i="258"/>
  <c r="F80" i="258"/>
  <c r="F76" i="258"/>
  <c r="F72" i="258"/>
  <c r="F68" i="258"/>
  <c r="F64" i="258"/>
  <c r="F60" i="258"/>
  <c r="F56" i="258"/>
  <c r="F52" i="258"/>
  <c r="F48" i="258"/>
  <c r="F44" i="258"/>
  <c r="F40" i="258"/>
  <c r="G48" i="258" l="1"/>
  <c r="H48" i="258" s="1"/>
  <c r="G76" i="258"/>
  <c r="H218" i="258"/>
  <c r="H88" i="258"/>
  <c r="G90" i="258"/>
  <c r="H90" i="258" s="1"/>
  <c r="H86" i="258"/>
  <c r="H142" i="258"/>
  <c r="H162" i="258"/>
  <c r="G155" i="258"/>
  <c r="H155" i="258" s="1"/>
  <c r="H64" i="258"/>
  <c r="H188" i="258"/>
  <c r="H146" i="258"/>
  <c r="H29" i="258"/>
  <c r="H65" i="258"/>
  <c r="H51" i="258"/>
  <c r="H227" i="258"/>
  <c r="H179" i="258"/>
  <c r="H251" i="258"/>
  <c r="H237" i="258"/>
  <c r="H62" i="258"/>
  <c r="H84" i="258"/>
  <c r="H148" i="258"/>
  <c r="H192" i="258"/>
  <c r="H206" i="258"/>
  <c r="H196" i="258"/>
  <c r="H256" i="258"/>
  <c r="H73" i="258"/>
  <c r="G105" i="258"/>
  <c r="H105" i="258" s="1"/>
  <c r="H13" i="258"/>
  <c r="H183" i="258"/>
  <c r="H180" i="258"/>
  <c r="H228" i="258"/>
  <c r="H21" i="258"/>
  <c r="H216" i="258"/>
  <c r="H49" i="258"/>
  <c r="H233" i="258"/>
  <c r="H50" i="258"/>
  <c r="H158" i="258"/>
  <c r="H132" i="258"/>
  <c r="G27" i="258"/>
  <c r="H27" i="258" s="1"/>
  <c r="H42" i="258"/>
  <c r="G128" i="258"/>
  <c r="H128" i="258" s="1"/>
  <c r="H262" i="258"/>
  <c r="H215" i="258"/>
  <c r="H182" i="258"/>
  <c r="H117" i="258"/>
  <c r="H133" i="258"/>
  <c r="H149" i="258"/>
  <c r="H202" i="258"/>
  <c r="H83" i="258"/>
  <c r="H111" i="258"/>
  <c r="G38" i="258"/>
  <c r="H38" i="258" s="1"/>
  <c r="H33" i="258"/>
  <c r="H23" i="258"/>
  <c r="H24" i="258"/>
  <c r="H15" i="258"/>
  <c r="H12" i="258"/>
  <c r="H16" i="258"/>
  <c r="H32" i="258"/>
  <c r="H31" i="258"/>
  <c r="H30" i="258"/>
  <c r="H20" i="258"/>
  <c r="H22" i="258"/>
  <c r="H26" i="258"/>
  <c r="H229" i="258"/>
  <c r="H245" i="258"/>
  <c r="H243" i="258"/>
  <c r="H203" i="258"/>
  <c r="H220" i="258"/>
  <c r="H102" i="258"/>
  <c r="H194" i="258"/>
  <c r="H186" i="258"/>
  <c r="H178" i="258"/>
  <c r="H255" i="258"/>
  <c r="G98" i="258"/>
  <c r="H98" i="258" s="1"/>
  <c r="H165" i="258"/>
  <c r="H217" i="258"/>
  <c r="H230" i="258"/>
  <c r="H63" i="258"/>
  <c r="H190" i="258"/>
  <c r="G68" i="258"/>
  <c r="H68" i="258" s="1"/>
  <c r="H184" i="258"/>
  <c r="H254" i="258"/>
  <c r="H114" i="258"/>
  <c r="H60" i="258"/>
  <c r="H174" i="258"/>
  <c r="H72" i="258"/>
  <c r="G41" i="258"/>
  <c r="H41" i="258" s="1"/>
  <c r="H57" i="258"/>
  <c r="H94" i="258"/>
  <c r="H191" i="258"/>
  <c r="H231" i="258"/>
  <c r="H204" i="258"/>
  <c r="G52" i="258"/>
  <c r="H52" i="258" s="1"/>
  <c r="H238" i="258"/>
  <c r="H199" i="258"/>
  <c r="G236" i="258"/>
  <c r="H236" i="258" s="1"/>
  <c r="H224" i="258"/>
  <c r="H54" i="258"/>
  <c r="H74" i="258"/>
  <c r="H260" i="258"/>
  <c r="H181" i="258"/>
  <c r="H213" i="258"/>
  <c r="H175" i="258"/>
  <c r="H200" i="258"/>
  <c r="H240" i="258"/>
  <c r="H252" i="258"/>
  <c r="G37" i="258"/>
  <c r="H37" i="258" s="1"/>
  <c r="H205" i="258"/>
  <c r="H221" i="258"/>
  <c r="H244" i="258"/>
  <c r="H258" i="258"/>
  <c r="H137" i="258"/>
  <c r="H185" i="258"/>
  <c r="H239" i="258"/>
  <c r="H127" i="258"/>
  <c r="H87" i="258"/>
  <c r="H198" i="258"/>
  <c r="H66" i="258"/>
  <c r="H211" i="258"/>
  <c r="H166" i="258"/>
  <c r="H257" i="258"/>
  <c r="H131" i="258"/>
  <c r="H59" i="258"/>
  <c r="H96" i="258"/>
  <c r="H246" i="258"/>
  <c r="H67" i="258"/>
  <c r="H82" i="258"/>
  <c r="H235" i="258"/>
  <c r="H40" i="258"/>
  <c r="H232" i="258"/>
  <c r="H226" i="258"/>
  <c r="H261" i="258"/>
  <c r="H250" i="258"/>
  <c r="H173" i="258"/>
  <c r="H253" i="258"/>
  <c r="H140" i="258"/>
  <c r="H76" i="258"/>
  <c r="H130" i="258"/>
  <c r="H157" i="258"/>
  <c r="H249" i="258"/>
  <c r="H197" i="258"/>
  <c r="H135" i="258"/>
  <c r="H177" i="258"/>
  <c r="H241" i="258"/>
  <c r="H193" i="258"/>
  <c r="H109" i="258"/>
  <c r="H34" i="258"/>
  <c r="H176" i="258"/>
  <c r="H108" i="258"/>
  <c r="H145" i="258"/>
  <c r="H209" i="258"/>
  <c r="H61" i="258"/>
  <c r="H125" i="258"/>
  <c r="H119" i="258"/>
  <c r="H56" i="258"/>
  <c r="H161" i="258"/>
  <c r="H225" i="258"/>
  <c r="AB14" i="257" l="1"/>
  <c r="AB15" i="257"/>
  <c r="AB22" i="257"/>
  <c r="AB23" i="257"/>
  <c r="AB26" i="257"/>
  <c r="AB27" i="257"/>
  <c r="AB30" i="257"/>
  <c r="AB33" i="257"/>
  <c r="AB35" i="257"/>
  <c r="O9" i="257" l="1"/>
  <c r="P9" i="257" s="1"/>
  <c r="AB31" i="257"/>
  <c r="AB19" i="257"/>
  <c r="O11" i="257"/>
  <c r="P11" i="257" s="1"/>
  <c r="O32" i="257"/>
  <c r="P32" i="257" s="1"/>
  <c r="O28" i="257"/>
  <c r="P28" i="257" s="1"/>
  <c r="O24" i="257"/>
  <c r="P24" i="257" s="1"/>
  <c r="O20" i="257"/>
  <c r="P20" i="257" s="1"/>
  <c r="O16" i="257"/>
  <c r="P16" i="257" s="1"/>
  <c r="O12" i="257"/>
  <c r="P12" i="257" s="1"/>
  <c r="O27" i="257"/>
  <c r="P27" i="257" s="1"/>
  <c r="K9" i="257"/>
  <c r="L9" i="257" s="1"/>
  <c r="O34" i="257"/>
  <c r="P34" i="257" s="1"/>
  <c r="P26" i="257"/>
  <c r="O18" i="257"/>
  <c r="P18" i="257" s="1"/>
  <c r="O35" i="257"/>
  <c r="P35" i="257" s="1"/>
  <c r="P31" i="257"/>
  <c r="O23" i="257"/>
  <c r="P23" i="257" s="1"/>
  <c r="O19" i="257"/>
  <c r="P19" i="257" s="1"/>
  <c r="O15" i="257"/>
  <c r="P15" i="257" s="1"/>
  <c r="P262" i="257"/>
  <c r="P258" i="257"/>
  <c r="P254" i="257"/>
  <c r="P250" i="257"/>
  <c r="P257" i="257"/>
  <c r="L249" i="257"/>
  <c r="K37" i="257"/>
  <c r="L37" i="257" s="1"/>
  <c r="P261" i="257"/>
  <c r="P253" i="257"/>
  <c r="Z37" i="257"/>
  <c r="O30" i="257"/>
  <c r="P30" i="257" s="1"/>
  <c r="O22" i="257"/>
  <c r="P22" i="257" s="1"/>
  <c r="O14" i="257"/>
  <c r="P14" i="257" s="1"/>
  <c r="P259" i="257"/>
  <c r="AB9" i="257"/>
  <c r="AB34" i="257"/>
  <c r="AB18" i="257"/>
  <c r="K11" i="257"/>
  <c r="L11" i="257" s="1"/>
  <c r="O33" i="257"/>
  <c r="P33" i="257" s="1"/>
  <c r="O29" i="257"/>
  <c r="P29" i="257" s="1"/>
  <c r="O25" i="257"/>
  <c r="P25" i="257" s="1"/>
  <c r="P21" i="257"/>
  <c r="O17" i="257"/>
  <c r="P17" i="257" s="1"/>
  <c r="O13" i="257"/>
  <c r="P13" i="257" s="1"/>
  <c r="AB25" i="257"/>
  <c r="AB21" i="257"/>
  <c r="AB17" i="257"/>
  <c r="P260" i="257"/>
  <c r="P256" i="257"/>
  <c r="P252" i="257"/>
  <c r="AB11" i="257"/>
  <c r="AB32" i="257"/>
  <c r="AB28" i="257"/>
  <c r="AB24" i="257"/>
  <c r="AB20" i="257"/>
  <c r="AB16" i="257"/>
  <c r="AB12" i="257"/>
  <c r="Z249" i="257"/>
  <c r="AB29" i="257"/>
  <c r="AB13" i="257"/>
  <c r="Z9" i="257"/>
  <c r="M66" i="256" l="1"/>
  <c r="N66" i="256" s="1"/>
  <c r="M70" i="256"/>
  <c r="N70" i="256" s="1"/>
  <c r="M74" i="256"/>
  <c r="N74" i="256" s="1"/>
  <c r="M78" i="256"/>
  <c r="N78" i="256" s="1"/>
  <c r="M82" i="256"/>
  <c r="N82" i="256" s="1"/>
  <c r="M86" i="256"/>
  <c r="N86" i="256" s="1"/>
  <c r="M90" i="256"/>
  <c r="N90" i="256" s="1"/>
  <c r="M94" i="256"/>
  <c r="N94" i="256" s="1"/>
  <c r="M98" i="256"/>
  <c r="N98" i="256" s="1"/>
  <c r="M102" i="256"/>
  <c r="N102" i="256" s="1"/>
  <c r="N106" i="256"/>
  <c r="N110" i="256"/>
  <c r="M114" i="256"/>
  <c r="N114" i="256" s="1"/>
  <c r="M118" i="256"/>
  <c r="N118" i="256" s="1"/>
  <c r="M122" i="256"/>
  <c r="N122" i="256" s="1"/>
  <c r="M126" i="256"/>
  <c r="N126" i="256" s="1"/>
  <c r="M130" i="256"/>
  <c r="N130" i="256" s="1"/>
  <c r="M134" i="256"/>
  <c r="N134" i="256" s="1"/>
  <c r="M138" i="256"/>
  <c r="N138" i="256" s="1"/>
  <c r="N142" i="256"/>
  <c r="N146" i="256"/>
  <c r="J106" i="256"/>
  <c r="I9" i="256" l="1"/>
  <c r="J9" i="256" s="1"/>
  <c r="M9" i="256"/>
  <c r="N9" i="256" s="1"/>
  <c r="M145" i="256"/>
  <c r="N145" i="256" s="1"/>
  <c r="M141" i="256"/>
  <c r="N141" i="256" s="1"/>
  <c r="M137" i="256"/>
  <c r="N137" i="256" s="1"/>
  <c r="M133" i="256"/>
  <c r="N133" i="256" s="1"/>
  <c r="M129" i="256"/>
  <c r="N129" i="256" s="1"/>
  <c r="M125" i="256"/>
  <c r="N125" i="256" s="1"/>
  <c r="N121" i="256"/>
  <c r="M117" i="256"/>
  <c r="N117" i="256" s="1"/>
  <c r="M113" i="256"/>
  <c r="N113" i="256" s="1"/>
  <c r="M109" i="256"/>
  <c r="N109" i="256" s="1"/>
  <c r="M105" i="256"/>
  <c r="N105" i="256" s="1"/>
  <c r="N101" i="256"/>
  <c r="M97" i="256"/>
  <c r="N97" i="256" s="1"/>
  <c r="M93" i="256"/>
  <c r="N93" i="256" s="1"/>
  <c r="M89" i="256"/>
  <c r="N89" i="256" s="1"/>
  <c r="M85" i="256"/>
  <c r="N85" i="256" s="1"/>
  <c r="M81" i="256"/>
  <c r="N81" i="256" s="1"/>
  <c r="M77" i="256"/>
  <c r="N77" i="256" s="1"/>
  <c r="M73" i="256"/>
  <c r="N73" i="256" s="1"/>
  <c r="M69" i="256"/>
  <c r="N69" i="256" s="1"/>
  <c r="M65" i="256"/>
  <c r="N65" i="256" s="1"/>
  <c r="M61" i="256"/>
  <c r="N61" i="256" s="1"/>
  <c r="M57" i="256"/>
  <c r="N57" i="256" s="1"/>
  <c r="M53" i="256"/>
  <c r="N53" i="256" s="1"/>
  <c r="M49" i="256"/>
  <c r="N49" i="256" s="1"/>
  <c r="M45" i="256"/>
  <c r="N45" i="256" s="1"/>
  <c r="N41" i="256"/>
  <c r="M37" i="256"/>
  <c r="N37" i="256" s="1"/>
  <c r="M33" i="256"/>
  <c r="N33" i="256" s="1"/>
  <c r="M29" i="256"/>
  <c r="N29" i="256" s="1"/>
  <c r="M25" i="256"/>
  <c r="N25" i="256" s="1"/>
  <c r="M21" i="256"/>
  <c r="N21" i="256" s="1"/>
  <c r="M17" i="256"/>
  <c r="N17" i="256" s="1"/>
  <c r="M13" i="256"/>
  <c r="N13" i="256" s="1"/>
  <c r="Z9" i="256"/>
  <c r="Z145" i="256"/>
  <c r="Z141" i="256"/>
  <c r="Z137" i="256"/>
  <c r="Z133" i="256"/>
  <c r="Z129" i="256"/>
  <c r="Z125" i="256"/>
  <c r="Z121" i="256"/>
  <c r="Z117" i="256"/>
  <c r="Z113" i="256"/>
  <c r="Z109" i="256"/>
  <c r="Z105" i="256"/>
  <c r="Z101" i="256"/>
  <c r="Z97" i="256"/>
  <c r="Z93" i="256"/>
  <c r="Z89" i="256"/>
  <c r="Z85" i="256"/>
  <c r="Z81" i="256"/>
  <c r="Z77" i="256"/>
  <c r="Z73" i="256"/>
  <c r="Z69" i="256"/>
  <c r="Z65" i="256"/>
  <c r="Z61" i="256"/>
  <c r="Z57" i="256"/>
  <c r="Z53" i="256"/>
  <c r="Z49" i="256"/>
  <c r="Z45" i="256"/>
  <c r="Z41" i="256"/>
  <c r="Z37" i="256"/>
  <c r="Z33" i="256"/>
  <c r="Z29" i="256"/>
  <c r="Z25" i="256"/>
  <c r="Z21" i="256"/>
  <c r="Z17" i="256"/>
  <c r="Z13" i="256"/>
  <c r="M147" i="256"/>
  <c r="N147" i="256" s="1"/>
  <c r="M143" i="256"/>
  <c r="N143" i="256" s="1"/>
  <c r="M139" i="256"/>
  <c r="N139" i="256" s="1"/>
  <c r="N135" i="256"/>
  <c r="M131" i="256"/>
  <c r="N131" i="256" s="1"/>
  <c r="N127" i="256"/>
  <c r="M123" i="256"/>
  <c r="N123" i="256" s="1"/>
  <c r="M119" i="256"/>
  <c r="N119" i="256" s="1"/>
  <c r="M115" i="256"/>
  <c r="N115" i="256" s="1"/>
  <c r="M111" i="256"/>
  <c r="N111" i="256" s="1"/>
  <c r="M107" i="256"/>
  <c r="N107" i="256" s="1"/>
  <c r="M103" i="256"/>
  <c r="N103" i="256" s="1"/>
  <c r="M99" i="256"/>
  <c r="N99" i="256" s="1"/>
  <c r="M95" i="256"/>
  <c r="N95" i="256" s="1"/>
  <c r="M91" i="256"/>
  <c r="N91" i="256" s="1"/>
  <c r="M87" i="256"/>
  <c r="N87" i="256" s="1"/>
  <c r="M83" i="256"/>
  <c r="N83" i="256" s="1"/>
  <c r="M79" i="256"/>
  <c r="N79" i="256" s="1"/>
  <c r="M75" i="256"/>
  <c r="N75" i="256" s="1"/>
  <c r="M71" i="256"/>
  <c r="N71" i="256" s="1"/>
  <c r="N67" i="256"/>
  <c r="N63" i="256"/>
  <c r="M59" i="256"/>
  <c r="N59" i="256" s="1"/>
  <c r="M55" i="256"/>
  <c r="N55" i="256" s="1"/>
  <c r="M51" i="256"/>
  <c r="N51" i="256" s="1"/>
  <c r="M47" i="256"/>
  <c r="N47" i="256" s="1"/>
  <c r="M43" i="256"/>
  <c r="N43" i="256" s="1"/>
  <c r="M39" i="256"/>
  <c r="N39" i="256" s="1"/>
  <c r="M35" i="256"/>
  <c r="N35" i="256" s="1"/>
  <c r="M31" i="256"/>
  <c r="N31" i="256" s="1"/>
  <c r="M27" i="256"/>
  <c r="N27" i="256" s="1"/>
  <c r="M23" i="256"/>
  <c r="N23" i="256" s="1"/>
  <c r="M19" i="256"/>
  <c r="N19" i="256" s="1"/>
  <c r="M15" i="256"/>
  <c r="N15" i="256" s="1"/>
  <c r="M11" i="256"/>
  <c r="N11" i="256" s="1"/>
  <c r="Z147" i="256"/>
  <c r="Z143" i="256"/>
  <c r="Z139" i="256"/>
  <c r="Z135" i="256"/>
  <c r="Z131" i="256"/>
  <c r="Z127" i="256"/>
  <c r="Z123" i="256"/>
  <c r="Z119" i="256"/>
  <c r="Z115" i="256"/>
  <c r="Z111" i="256"/>
  <c r="Z107" i="256"/>
  <c r="Z103" i="256"/>
  <c r="Z99" i="256"/>
  <c r="Z95" i="256"/>
  <c r="Z91" i="256"/>
  <c r="Z87" i="256"/>
  <c r="Z83" i="256"/>
  <c r="Z79" i="256"/>
  <c r="Z75" i="256"/>
  <c r="Z71" i="256"/>
  <c r="Z67" i="256"/>
  <c r="Z63" i="256"/>
  <c r="Z59" i="256"/>
  <c r="Z55" i="256"/>
  <c r="Z51" i="256"/>
  <c r="Z47" i="256"/>
  <c r="Z43" i="256"/>
  <c r="Z39" i="256"/>
  <c r="Z35" i="256"/>
  <c r="Z31" i="256"/>
  <c r="Z27" i="256"/>
  <c r="Z23" i="256"/>
  <c r="Z19" i="256"/>
  <c r="Z15" i="256"/>
  <c r="Z11" i="256"/>
  <c r="X148" i="256"/>
  <c r="X144" i="256"/>
  <c r="X140" i="256"/>
  <c r="X136" i="256"/>
  <c r="X132" i="256"/>
  <c r="X128" i="256"/>
  <c r="X124" i="256"/>
  <c r="X120" i="256"/>
  <c r="X116" i="256"/>
  <c r="X112" i="256"/>
  <c r="X108" i="256"/>
  <c r="X104" i="256"/>
  <c r="X100" i="256"/>
  <c r="X96" i="256"/>
  <c r="X92" i="256"/>
  <c r="X88" i="256"/>
  <c r="X84" i="256"/>
  <c r="X80" i="256"/>
  <c r="X76" i="256"/>
  <c r="X72" i="256"/>
  <c r="X68" i="256"/>
  <c r="X64" i="256"/>
  <c r="X60" i="256"/>
  <c r="X56" i="256"/>
  <c r="X52" i="256"/>
  <c r="X48" i="256"/>
  <c r="X44" i="256"/>
  <c r="X40" i="256"/>
  <c r="X36" i="256"/>
  <c r="X32" i="256"/>
  <c r="X28" i="256"/>
  <c r="X24" i="256"/>
  <c r="X20" i="256"/>
  <c r="X16" i="256"/>
  <c r="X12" i="256"/>
  <c r="N148" i="256"/>
  <c r="N144" i="256"/>
  <c r="M140" i="256"/>
  <c r="N140" i="256" s="1"/>
  <c r="M136" i="256"/>
  <c r="N136" i="256" s="1"/>
  <c r="M132" i="256"/>
  <c r="N132" i="256" s="1"/>
  <c r="N128" i="256"/>
  <c r="M124" i="256"/>
  <c r="N124" i="256" s="1"/>
  <c r="M120" i="256"/>
  <c r="N120" i="256" s="1"/>
  <c r="M116" i="256"/>
  <c r="N116" i="256" s="1"/>
  <c r="M112" i="256"/>
  <c r="N112" i="256" s="1"/>
  <c r="M108" i="256"/>
  <c r="N108" i="256" s="1"/>
  <c r="M104" i="256"/>
  <c r="N104" i="256" s="1"/>
  <c r="M100" i="256"/>
  <c r="N100" i="256" s="1"/>
  <c r="M96" i="256"/>
  <c r="N96" i="256" s="1"/>
  <c r="M92" i="256"/>
  <c r="N92" i="256" s="1"/>
  <c r="M88" i="256"/>
  <c r="N88" i="256" s="1"/>
  <c r="M84" i="256"/>
  <c r="N84" i="256" s="1"/>
  <c r="M80" i="256"/>
  <c r="N80" i="256" s="1"/>
  <c r="N76" i="256"/>
  <c r="M72" i="256"/>
  <c r="N72" i="256" s="1"/>
  <c r="M68" i="256"/>
  <c r="N68" i="256" s="1"/>
  <c r="M64" i="256"/>
  <c r="N64" i="256" s="1"/>
  <c r="N60" i="256"/>
  <c r="M56" i="256"/>
  <c r="N56" i="256" s="1"/>
  <c r="X146" i="256"/>
  <c r="X142" i="256"/>
  <c r="X138" i="256"/>
  <c r="X134" i="256"/>
  <c r="X130" i="256"/>
  <c r="X126" i="256"/>
  <c r="X122" i="256"/>
  <c r="X118" i="256"/>
  <c r="X114" i="256"/>
  <c r="X110" i="256"/>
  <c r="X102" i="256"/>
  <c r="X98" i="256"/>
  <c r="X94" i="256"/>
  <c r="X90" i="256"/>
  <c r="X86" i="256"/>
  <c r="X82" i="256"/>
  <c r="X78" i="256"/>
  <c r="X74" i="256"/>
  <c r="X70" i="256"/>
  <c r="X66" i="256"/>
  <c r="X62" i="256"/>
  <c r="X58" i="256"/>
  <c r="X54" i="256"/>
  <c r="X50" i="256"/>
  <c r="X46" i="256"/>
  <c r="X42" i="256"/>
  <c r="X38" i="256"/>
  <c r="X34" i="256"/>
  <c r="X30" i="256"/>
  <c r="X26" i="256"/>
  <c r="X22" i="256"/>
  <c r="X18" i="256"/>
  <c r="X14" i="256"/>
  <c r="X10" i="256"/>
  <c r="M52" i="256"/>
  <c r="N52" i="256" s="1"/>
  <c r="M48" i="256"/>
  <c r="N48" i="256" s="1"/>
  <c r="M44" i="256"/>
  <c r="N44" i="256" s="1"/>
  <c r="N40" i="256"/>
  <c r="M36" i="256"/>
  <c r="N36" i="256" s="1"/>
  <c r="M32" i="256"/>
  <c r="N32" i="256" s="1"/>
  <c r="M28" i="256"/>
  <c r="N28" i="256" s="1"/>
  <c r="M24" i="256"/>
  <c r="N24" i="256" s="1"/>
  <c r="M20" i="256"/>
  <c r="N20" i="256" s="1"/>
  <c r="M16" i="256"/>
  <c r="N16" i="256" s="1"/>
  <c r="N12" i="256"/>
  <c r="X147" i="256"/>
  <c r="X143" i="256"/>
  <c r="X139" i="256"/>
  <c r="X135" i="256"/>
  <c r="X131" i="256"/>
  <c r="X127" i="256"/>
  <c r="X123" i="256"/>
  <c r="X119" i="256"/>
  <c r="X115" i="256"/>
  <c r="X111" i="256"/>
  <c r="X107" i="256"/>
  <c r="X103" i="256"/>
  <c r="X99" i="256"/>
  <c r="X95" i="256"/>
  <c r="X91" i="256"/>
  <c r="X87" i="256"/>
  <c r="X83" i="256"/>
  <c r="X79" i="256"/>
  <c r="X75" i="256"/>
  <c r="X71" i="256"/>
  <c r="X67" i="256"/>
  <c r="X63" i="256"/>
  <c r="X59" i="256"/>
  <c r="X55" i="256"/>
  <c r="X51" i="256"/>
  <c r="X47" i="256"/>
  <c r="X43" i="256"/>
  <c r="X39" i="256"/>
  <c r="X35" i="256"/>
  <c r="X31" i="256"/>
  <c r="X27" i="256"/>
  <c r="X23" i="256"/>
  <c r="X19" i="256"/>
  <c r="X15" i="256"/>
  <c r="X11" i="256"/>
  <c r="Z148" i="256"/>
  <c r="Z144" i="256"/>
  <c r="Z140" i="256"/>
  <c r="Z136" i="256"/>
  <c r="Z132" i="256"/>
  <c r="Z128" i="256"/>
  <c r="Z124" i="256"/>
  <c r="Z120" i="256"/>
  <c r="Z116" i="256"/>
  <c r="Z112" i="256"/>
  <c r="Z108" i="256"/>
  <c r="Z104" i="256"/>
  <c r="Z100" i="256"/>
  <c r="Z96" i="256"/>
  <c r="Z92" i="256"/>
  <c r="Z88" i="256"/>
  <c r="Z84" i="256"/>
  <c r="Z80" i="256"/>
  <c r="Z76" i="256"/>
  <c r="Z72" i="256"/>
  <c r="Z68" i="256"/>
  <c r="Z64" i="256"/>
  <c r="Z60" i="256"/>
  <c r="Z56" i="256"/>
  <c r="Z52" i="256"/>
  <c r="Z48" i="256"/>
  <c r="Z44" i="256"/>
  <c r="Z40" i="256"/>
  <c r="Z36" i="256"/>
  <c r="Z32" i="256"/>
  <c r="Z28" i="256"/>
  <c r="Z24" i="256"/>
  <c r="Z20" i="256"/>
  <c r="Z16" i="256"/>
  <c r="M62" i="256"/>
  <c r="N62" i="256" s="1"/>
  <c r="N58" i="256"/>
  <c r="M54" i="256"/>
  <c r="N54" i="256" s="1"/>
  <c r="M50" i="256"/>
  <c r="N50" i="256" s="1"/>
  <c r="M46" i="256"/>
  <c r="N46" i="256" s="1"/>
  <c r="M42" i="256"/>
  <c r="N42" i="256" s="1"/>
  <c r="M38" i="256"/>
  <c r="N38" i="256" s="1"/>
  <c r="N34" i="256"/>
  <c r="M30" i="256"/>
  <c r="N30" i="256" s="1"/>
  <c r="M26" i="256"/>
  <c r="N26" i="256" s="1"/>
  <c r="M22" i="256"/>
  <c r="N22" i="256" s="1"/>
  <c r="M18" i="256"/>
  <c r="N18" i="256" s="1"/>
  <c r="N14" i="256"/>
  <c r="M10" i="256"/>
  <c r="N10" i="256" s="1"/>
  <c r="X145" i="256"/>
  <c r="X141" i="256"/>
  <c r="X137" i="256"/>
  <c r="X133" i="256"/>
  <c r="X129" i="256"/>
  <c r="X125" i="256"/>
  <c r="X121" i="256"/>
  <c r="X117" i="256"/>
  <c r="X113" i="256"/>
  <c r="X109" i="256"/>
  <c r="X105" i="256"/>
  <c r="X101" i="256"/>
  <c r="X97" i="256"/>
  <c r="X93" i="256"/>
  <c r="X89" i="256"/>
  <c r="X85" i="256"/>
  <c r="X81" i="256"/>
  <c r="X77" i="256"/>
  <c r="X73" i="256"/>
  <c r="X69" i="256"/>
  <c r="X65" i="256"/>
  <c r="X61" i="256"/>
  <c r="X57" i="256"/>
  <c r="X53" i="256"/>
  <c r="X49" i="256"/>
  <c r="X45" i="256"/>
  <c r="X41" i="256"/>
  <c r="X37" i="256"/>
  <c r="X33" i="256"/>
  <c r="X29" i="256"/>
  <c r="X25" i="256"/>
  <c r="X21" i="256"/>
  <c r="X17" i="256"/>
  <c r="X13" i="256"/>
  <c r="X9" i="256"/>
  <c r="Z146" i="256"/>
  <c r="Z142" i="256"/>
  <c r="Z138" i="256"/>
  <c r="Z134" i="256"/>
  <c r="Z130" i="256"/>
  <c r="Z126" i="256"/>
  <c r="Z122" i="256"/>
  <c r="Z118" i="256"/>
  <c r="Z114" i="256"/>
  <c r="Z110" i="256"/>
  <c r="Z102" i="256"/>
  <c r="Z98" i="256"/>
  <c r="Z94" i="256"/>
  <c r="Z90" i="256"/>
  <c r="Z86" i="256"/>
  <c r="Z82" i="256"/>
  <c r="Z78" i="256"/>
  <c r="Z74" i="256"/>
  <c r="Z70" i="256"/>
  <c r="Z66" i="256"/>
  <c r="Z62" i="256"/>
  <c r="Z58" i="256"/>
  <c r="Z54" i="256"/>
  <c r="Z50" i="256"/>
  <c r="Z46" i="256"/>
  <c r="Z42" i="256"/>
  <c r="Z38" i="256"/>
  <c r="Z34" i="256"/>
  <c r="Z30" i="256"/>
  <c r="Z26" i="256"/>
  <c r="Z22" i="256"/>
  <c r="Z18" i="256"/>
  <c r="Z14" i="256"/>
  <c r="Z10" i="256"/>
  <c r="I99" i="256"/>
  <c r="J99" i="256" l="1"/>
  <c r="L248" i="257"/>
  <c r="L250" i="257"/>
  <c r="L251" i="257"/>
  <c r="L252" i="257"/>
  <c r="L253" i="257"/>
  <c r="L254" i="257"/>
  <c r="K255" i="257"/>
  <c r="L255" i="257" s="1"/>
  <c r="L256" i="257"/>
  <c r="L257" i="257"/>
  <c r="L258" i="257"/>
  <c r="L259" i="257"/>
  <c r="L260" i="257"/>
  <c r="L261" i="257"/>
  <c r="L262" i="257"/>
  <c r="L263" i="257"/>
  <c r="P248" i="258" l="1"/>
  <c r="F248" i="258"/>
  <c r="H248" i="258" l="1"/>
  <c r="I10" i="256"/>
  <c r="I11" i="256"/>
  <c r="I12" i="256"/>
  <c r="J12" i="256" s="1"/>
  <c r="I13" i="256"/>
  <c r="J14" i="256"/>
  <c r="I15" i="256"/>
  <c r="I16" i="256"/>
  <c r="I17" i="256"/>
  <c r="I18" i="256"/>
  <c r="I19" i="256"/>
  <c r="I20" i="256"/>
  <c r="I21" i="256"/>
  <c r="I22" i="256"/>
  <c r="I23" i="256"/>
  <c r="I24" i="256"/>
  <c r="I25" i="256"/>
  <c r="I26" i="256"/>
  <c r="I27" i="256"/>
  <c r="I28" i="256"/>
  <c r="I29" i="256"/>
  <c r="I30" i="256"/>
  <c r="I31" i="256"/>
  <c r="I32" i="256"/>
  <c r="I33" i="256"/>
  <c r="J34" i="256"/>
  <c r="I35" i="256"/>
  <c r="I36" i="256"/>
  <c r="I37" i="256"/>
  <c r="I38" i="256"/>
  <c r="I39" i="256"/>
  <c r="I40" i="256"/>
  <c r="I41" i="256"/>
  <c r="I42" i="256"/>
  <c r="I43" i="256"/>
  <c r="I44" i="256"/>
  <c r="I45" i="256"/>
  <c r="I46" i="256"/>
  <c r="I47" i="256"/>
  <c r="J47" i="256" s="1"/>
  <c r="I48" i="256"/>
  <c r="I49" i="256"/>
  <c r="J49" i="256" s="1"/>
  <c r="I50" i="256"/>
  <c r="I51" i="256"/>
  <c r="I52" i="256"/>
  <c r="I53" i="256"/>
  <c r="I54" i="256"/>
  <c r="I55" i="256"/>
  <c r="I56" i="256"/>
  <c r="I57" i="256"/>
  <c r="J58" i="256"/>
  <c r="I59" i="256"/>
  <c r="I60" i="256"/>
  <c r="I61" i="256"/>
  <c r="I62" i="256"/>
  <c r="J63" i="256"/>
  <c r="I64" i="256"/>
  <c r="I65" i="256"/>
  <c r="I66" i="256"/>
  <c r="I67" i="256"/>
  <c r="I68" i="256"/>
  <c r="I69" i="256"/>
  <c r="I70" i="256"/>
  <c r="I71" i="256"/>
  <c r="I72" i="256"/>
  <c r="I73" i="256"/>
  <c r="I74" i="256"/>
  <c r="J74" i="256" s="1"/>
  <c r="I75" i="256"/>
  <c r="J76" i="256"/>
  <c r="I77" i="256"/>
  <c r="I78" i="256"/>
  <c r="I79" i="256"/>
  <c r="I80" i="256"/>
  <c r="I81" i="256"/>
  <c r="I82" i="256"/>
  <c r="I83" i="256"/>
  <c r="I84" i="256"/>
  <c r="I85" i="256"/>
  <c r="I86" i="256"/>
  <c r="I87" i="256"/>
  <c r="I88" i="256"/>
  <c r="I89" i="256"/>
  <c r="I90" i="256"/>
  <c r="I91" i="256"/>
  <c r="I92" i="256"/>
  <c r="I93" i="256"/>
  <c r="I94" i="256"/>
  <c r="I95" i="256"/>
  <c r="I96" i="256"/>
  <c r="I97" i="256"/>
  <c r="I98" i="256"/>
  <c r="I100" i="256"/>
  <c r="J101" i="256"/>
  <c r="I102" i="256"/>
  <c r="I103" i="256"/>
  <c r="I104" i="256"/>
  <c r="I105" i="256"/>
  <c r="I107" i="256"/>
  <c r="I108" i="256"/>
  <c r="I109" i="256"/>
  <c r="J110" i="256"/>
  <c r="I111" i="256"/>
  <c r="I112" i="256"/>
  <c r="I113" i="256"/>
  <c r="I114" i="256"/>
  <c r="I115" i="256"/>
  <c r="I116" i="256"/>
  <c r="J116" i="256" s="1"/>
  <c r="I117" i="256"/>
  <c r="I118" i="256"/>
  <c r="I119" i="256"/>
  <c r="I120" i="256"/>
  <c r="J121" i="256"/>
  <c r="I122" i="256"/>
  <c r="I123" i="256"/>
  <c r="I124" i="256"/>
  <c r="I125" i="256"/>
  <c r="I126" i="256"/>
  <c r="J127" i="256"/>
  <c r="I128" i="256"/>
  <c r="I129" i="256"/>
  <c r="I130" i="256"/>
  <c r="I131" i="256"/>
  <c r="I132" i="256"/>
  <c r="I133" i="256"/>
  <c r="I134" i="256"/>
  <c r="I135" i="256"/>
  <c r="I136" i="256"/>
  <c r="I137" i="256"/>
  <c r="I138" i="256"/>
  <c r="I139" i="256"/>
  <c r="I140" i="256"/>
  <c r="I141" i="256"/>
  <c r="I142" i="256"/>
  <c r="I143" i="256"/>
  <c r="J144" i="256"/>
  <c r="I145" i="256"/>
  <c r="J146" i="256"/>
  <c r="I147" i="256"/>
  <c r="I148" i="256"/>
  <c r="F36" i="258" l="1"/>
  <c r="L10" i="258"/>
  <c r="P10" i="258"/>
  <c r="N10" i="258"/>
  <c r="P36" i="258"/>
  <c r="F8" i="258"/>
  <c r="J10" i="258"/>
  <c r="F10" i="258"/>
  <c r="G112" i="258"/>
  <c r="H112" i="258" s="1"/>
  <c r="G58" i="258"/>
  <c r="H58" i="258" s="1"/>
  <c r="G70" i="258"/>
  <c r="H70" i="258" s="1"/>
  <c r="G103" i="258"/>
  <c r="H103" i="258" s="1"/>
  <c r="G150" i="258"/>
  <c r="H150" i="258" s="1"/>
  <c r="G14" i="258"/>
  <c r="H14" i="258" s="1"/>
  <c r="G17" i="258"/>
  <c r="H17" i="258" s="1"/>
  <c r="P8" i="258"/>
  <c r="G18" i="258"/>
  <c r="H18" i="258" s="1"/>
  <c r="G47" i="258"/>
  <c r="H47" i="258" s="1"/>
  <c r="G170" i="258"/>
  <c r="H170" i="258" s="1"/>
  <c r="G208" i="258"/>
  <c r="H208" i="258" s="1"/>
  <c r="G222" i="258"/>
  <c r="H222" i="258" s="1"/>
  <c r="G55" i="258"/>
  <c r="H55" i="258" s="1"/>
  <c r="G25" i="258"/>
  <c r="H25" i="258" s="1"/>
  <c r="G39" i="258"/>
  <c r="H39" i="258" s="1"/>
  <c r="G43" i="258"/>
  <c r="H43" i="258" s="1"/>
  <c r="G97" i="258"/>
  <c r="H97" i="258" s="1"/>
  <c r="G28" i="258"/>
  <c r="H28" i="258" s="1"/>
  <c r="G93" i="258"/>
  <c r="H93" i="258" s="1"/>
  <c r="G95" i="258"/>
  <c r="H95" i="258" s="1"/>
  <c r="G100" i="258"/>
  <c r="H100" i="258" s="1"/>
  <c r="G101" i="258"/>
  <c r="H101" i="258" s="1"/>
  <c r="G126" i="258"/>
  <c r="H126" i="258" s="1"/>
  <c r="G134" i="258"/>
  <c r="H134" i="258" s="1"/>
  <c r="G136" i="258"/>
  <c r="H136" i="258" s="1"/>
  <c r="G151" i="258"/>
  <c r="H151" i="258" s="1"/>
  <c r="G168" i="258"/>
  <c r="H168" i="258" s="1"/>
  <c r="G210" i="258"/>
  <c r="H210" i="258" s="1"/>
  <c r="G214" i="258"/>
  <c r="H214" i="258" s="1"/>
  <c r="G234" i="258"/>
  <c r="H234" i="258" s="1"/>
  <c r="G122" i="258"/>
  <c r="H122" i="258" s="1"/>
  <c r="G104" i="258"/>
  <c r="H104" i="258" s="1"/>
  <c r="G115" i="258"/>
  <c r="H115" i="258" s="1"/>
  <c r="G138" i="258"/>
  <c r="H138" i="258" s="1"/>
  <c r="G144" i="258"/>
  <c r="H144" i="258" s="1"/>
  <c r="G154" i="258"/>
  <c r="H154" i="258" s="1"/>
  <c r="G156" i="258"/>
  <c r="H156" i="258" s="1"/>
  <c r="G171" i="258"/>
  <c r="H171" i="258" s="1"/>
  <c r="G189" i="258"/>
  <c r="H189" i="258" s="1"/>
  <c r="G46" i="258"/>
  <c r="H46" i="258" s="1"/>
  <c r="G77" i="258"/>
  <c r="H77" i="258" s="1"/>
  <c r="G92" i="258"/>
  <c r="H92" i="258" s="1"/>
  <c r="G113" i="258"/>
  <c r="H113" i="258" s="1"/>
  <c r="G116" i="258"/>
  <c r="H116" i="258" s="1"/>
  <c r="G242" i="258"/>
  <c r="H242" i="258" s="1"/>
  <c r="G212" i="258"/>
  <c r="H212" i="258" s="1"/>
  <c r="G81" i="258"/>
  <c r="H81" i="258" s="1"/>
  <c r="G152" i="258"/>
  <c r="H152" i="258" s="1"/>
  <c r="G19" i="258"/>
  <c r="H19" i="258" s="1"/>
  <c r="G44" i="258"/>
  <c r="H44" i="258" s="1"/>
  <c r="G53" i="258"/>
  <c r="H53" i="258" s="1"/>
  <c r="G78" i="258"/>
  <c r="H78" i="258" s="1"/>
  <c r="G11" i="258"/>
  <c r="H11" i="258" s="1"/>
  <c r="G45" i="258"/>
  <c r="H45" i="258" s="1"/>
  <c r="G164" i="258"/>
  <c r="H164" i="258" s="1"/>
  <c r="G79" i="258"/>
  <c r="H79" i="258" s="1"/>
  <c r="G85" i="258"/>
  <c r="H85" i="258" s="1"/>
  <c r="G91" i="258"/>
  <c r="H91" i="258" s="1"/>
  <c r="G129" i="258"/>
  <c r="H129" i="258" s="1"/>
  <c r="G99" i="258"/>
  <c r="H99" i="258" s="1"/>
  <c r="G69" i="258"/>
  <c r="H69" i="258" s="1"/>
  <c r="G71" i="258"/>
  <c r="H71" i="258" s="1"/>
  <c r="G75" i="258"/>
  <c r="H75" i="258" s="1"/>
  <c r="G80" i="258"/>
  <c r="H80" i="258" s="1"/>
  <c r="G106" i="258"/>
  <c r="H106" i="258" s="1"/>
  <c r="G107" i="258"/>
  <c r="H107" i="258" s="1"/>
  <c r="G121" i="258"/>
  <c r="H121" i="258" s="1"/>
  <c r="G160" i="258"/>
  <c r="H160" i="258" s="1"/>
  <c r="G169" i="258"/>
  <c r="H169" i="258" s="1"/>
  <c r="G219" i="258"/>
  <c r="H219" i="258" s="1"/>
  <c r="G89" i="258"/>
  <c r="H89" i="258" s="1"/>
  <c r="G110" i="258"/>
  <c r="H110" i="258" s="1"/>
  <c r="G118" i="258"/>
  <c r="H118" i="258" s="1"/>
  <c r="G120" i="258"/>
  <c r="H120" i="258" s="1"/>
  <c r="G124" i="258"/>
  <c r="H124" i="258" s="1"/>
  <c r="G187" i="258"/>
  <c r="H187" i="258" s="1"/>
  <c r="G141" i="258"/>
  <c r="H141" i="258" s="1"/>
  <c r="G153" i="258"/>
  <c r="H153" i="258" s="1"/>
  <c r="G123" i="258"/>
  <c r="H123" i="258" s="1"/>
  <c r="G139" i="258"/>
  <c r="H139" i="258" s="1"/>
  <c r="G143" i="258"/>
  <c r="H143" i="258" s="1"/>
  <c r="G147" i="258"/>
  <c r="H147" i="258" s="1"/>
  <c r="G159" i="258"/>
  <c r="H159" i="258" s="1"/>
  <c r="G163" i="258"/>
  <c r="H163" i="258" s="1"/>
  <c r="G167" i="258"/>
  <c r="H167" i="258" s="1"/>
  <c r="G195" i="258"/>
  <c r="H195" i="258" s="1"/>
  <c r="G172" i="258"/>
  <c r="H172" i="258" s="1"/>
  <c r="G201" i="258"/>
  <c r="H201" i="258" s="1"/>
  <c r="G207" i="258"/>
  <c r="H207" i="258" s="1"/>
  <c r="G223" i="258"/>
  <c r="H223" i="258" s="1"/>
  <c r="H8" i="258" l="1"/>
  <c r="H36" i="258"/>
  <c r="G10" i="258"/>
  <c r="H10" i="258" s="1"/>
  <c r="M19" i="166"/>
  <c r="Z247" i="257" l="1"/>
  <c r="K247" i="257"/>
  <c r="L247" i="257" s="1"/>
  <c r="Z246" i="257"/>
  <c r="K246" i="257"/>
  <c r="L246" i="257" s="1"/>
  <c r="Z245" i="257"/>
  <c r="K245" i="257"/>
  <c r="L245" i="257" s="1"/>
  <c r="Z244" i="257"/>
  <c r="L244" i="257"/>
  <c r="Z243" i="257"/>
  <c r="K243" i="257"/>
  <c r="L243" i="257" s="1"/>
  <c r="Z242" i="257"/>
  <c r="K242" i="257"/>
  <c r="L242" i="257" s="1"/>
  <c r="Z241" i="257"/>
  <c r="K241" i="257"/>
  <c r="L241" i="257" s="1"/>
  <c r="L240" i="257"/>
  <c r="Z239" i="257"/>
  <c r="K239" i="257"/>
  <c r="L239" i="257" s="1"/>
  <c r="Z238" i="257"/>
  <c r="K238" i="257"/>
  <c r="L238" i="257" s="1"/>
  <c r="Z237" i="257"/>
  <c r="K237" i="257"/>
  <c r="L237" i="257" s="1"/>
  <c r="Z236" i="257"/>
  <c r="K236" i="257"/>
  <c r="L236" i="257" s="1"/>
  <c r="Z235" i="257"/>
  <c r="K235" i="257"/>
  <c r="L235" i="257" s="1"/>
  <c r="Z234" i="257"/>
  <c r="K234" i="257"/>
  <c r="L234" i="257" s="1"/>
  <c r="Z233" i="257"/>
  <c r="K233" i="257"/>
  <c r="L233" i="257" s="1"/>
  <c r="Z232" i="257"/>
  <c r="K232" i="257"/>
  <c r="L232" i="257" s="1"/>
  <c r="Z231" i="257"/>
  <c r="K231" i="257"/>
  <c r="L231" i="257" s="1"/>
  <c r="Z230" i="257"/>
  <c r="K230" i="257"/>
  <c r="L230" i="257" s="1"/>
  <c r="Z229" i="257"/>
  <c r="K229" i="257"/>
  <c r="L229" i="257" s="1"/>
  <c r="Z228" i="257"/>
  <c r="K228" i="257"/>
  <c r="L228" i="257" s="1"/>
  <c r="Z227" i="257"/>
  <c r="K227" i="257"/>
  <c r="L227" i="257" s="1"/>
  <c r="Z226" i="257"/>
  <c r="K226" i="257"/>
  <c r="L226" i="257" s="1"/>
  <c r="Z225" i="257"/>
  <c r="K225" i="257"/>
  <c r="L225" i="257" s="1"/>
  <c r="L224" i="257"/>
  <c r="Z223" i="257"/>
  <c r="K223" i="257"/>
  <c r="L223" i="257" s="1"/>
  <c r="Z222" i="257"/>
  <c r="K222" i="257"/>
  <c r="L222" i="257" s="1"/>
  <c r="Z221" i="257"/>
  <c r="K221" i="257"/>
  <c r="L221" i="257" s="1"/>
  <c r="Z220" i="257"/>
  <c r="L220" i="257"/>
  <c r="Z219" i="257"/>
  <c r="K219" i="257"/>
  <c r="L219" i="257" s="1"/>
  <c r="Z218" i="257"/>
  <c r="L218" i="257"/>
  <c r="Z217" i="257"/>
  <c r="K217" i="257"/>
  <c r="L217" i="257" s="1"/>
  <c r="Z216" i="257"/>
  <c r="K216" i="257"/>
  <c r="L216" i="257" s="1"/>
  <c r="Z215" i="257"/>
  <c r="K215" i="257"/>
  <c r="L215" i="257" s="1"/>
  <c r="Z214" i="257"/>
  <c r="K214" i="257"/>
  <c r="L214" i="257" s="1"/>
  <c r="Z213" i="257"/>
  <c r="K213" i="257"/>
  <c r="L213" i="257" s="1"/>
  <c r="Z212" i="257"/>
  <c r="K212" i="257"/>
  <c r="L212" i="257" s="1"/>
  <c r="Z211" i="257"/>
  <c r="K211" i="257"/>
  <c r="L211" i="257" s="1"/>
  <c r="Z210" i="257"/>
  <c r="K210" i="257"/>
  <c r="L210" i="257" s="1"/>
  <c r="Z209" i="257"/>
  <c r="K209" i="257"/>
  <c r="L209" i="257" s="1"/>
  <c r="Z208" i="257"/>
  <c r="K208" i="257"/>
  <c r="L208" i="257" s="1"/>
  <c r="Z207" i="257"/>
  <c r="K207" i="257"/>
  <c r="L207" i="257" s="1"/>
  <c r="Z206" i="257"/>
  <c r="K206" i="257"/>
  <c r="L206" i="257" s="1"/>
  <c r="Z205" i="257"/>
  <c r="K205" i="257"/>
  <c r="L205" i="257" s="1"/>
  <c r="Z204" i="257"/>
  <c r="K204" i="257"/>
  <c r="L204" i="257" s="1"/>
  <c r="Z203" i="257"/>
  <c r="K203" i="257"/>
  <c r="L203" i="257" s="1"/>
  <c r="Z202" i="257"/>
  <c r="K202" i="257"/>
  <c r="L202" i="257" s="1"/>
  <c r="Z201" i="257"/>
  <c r="K201" i="257"/>
  <c r="L201" i="257" s="1"/>
  <c r="Z200" i="257"/>
  <c r="K200" i="257"/>
  <c r="L200" i="257" s="1"/>
  <c r="Z199" i="257"/>
  <c r="K199" i="257"/>
  <c r="L199" i="257" s="1"/>
  <c r="Z198" i="257"/>
  <c r="K198" i="257"/>
  <c r="L198" i="257" s="1"/>
  <c r="Z197" i="257"/>
  <c r="K197" i="257"/>
  <c r="L197" i="257" s="1"/>
  <c r="Z196" i="257"/>
  <c r="K196" i="257"/>
  <c r="L196" i="257" s="1"/>
  <c r="Z195" i="257"/>
  <c r="K195" i="257"/>
  <c r="L195" i="257" s="1"/>
  <c r="Z194" i="257"/>
  <c r="K194" i="257"/>
  <c r="L194" i="257" s="1"/>
  <c r="Z193" i="257"/>
  <c r="K193" i="257"/>
  <c r="L193" i="257" s="1"/>
  <c r="Z192" i="257"/>
  <c r="K192" i="257"/>
  <c r="L192" i="257" s="1"/>
  <c r="Z191" i="257"/>
  <c r="K191" i="257"/>
  <c r="L191" i="257" s="1"/>
  <c r="Z190" i="257"/>
  <c r="K190" i="257"/>
  <c r="L190" i="257" s="1"/>
  <c r="Z189" i="257"/>
  <c r="K189" i="257"/>
  <c r="L189" i="257" s="1"/>
  <c r="Z188" i="257"/>
  <c r="K188" i="257"/>
  <c r="L188" i="257" s="1"/>
  <c r="Z187" i="257"/>
  <c r="K187" i="257"/>
  <c r="L187" i="257" s="1"/>
  <c r="Z186" i="257"/>
  <c r="K186" i="257"/>
  <c r="L186" i="257" s="1"/>
  <c r="Z185" i="257"/>
  <c r="K185" i="257"/>
  <c r="L185" i="257" s="1"/>
  <c r="Z184" i="257"/>
  <c r="K184" i="257"/>
  <c r="L184" i="257" s="1"/>
  <c r="Z183" i="257"/>
  <c r="K183" i="257"/>
  <c r="L183" i="257" s="1"/>
  <c r="Z182" i="257"/>
  <c r="K182" i="257"/>
  <c r="L182" i="257" s="1"/>
  <c r="Z181" i="257"/>
  <c r="K181" i="257"/>
  <c r="L181" i="257" s="1"/>
  <c r="Z180" i="257"/>
  <c r="K180" i="257"/>
  <c r="L180" i="257" s="1"/>
  <c r="Z179" i="257"/>
  <c r="L179" i="257"/>
  <c r="Z178" i="257"/>
  <c r="L178" i="257"/>
  <c r="Z177" i="257"/>
  <c r="K177" i="257"/>
  <c r="L177" i="257" s="1"/>
  <c r="Z176" i="257"/>
  <c r="K176" i="257"/>
  <c r="L176" i="257" s="1"/>
  <c r="Z175" i="257"/>
  <c r="K175" i="257"/>
  <c r="L175" i="257" s="1"/>
  <c r="Z174" i="257"/>
  <c r="K174" i="257"/>
  <c r="L174" i="257" s="1"/>
  <c r="Z173" i="257"/>
  <c r="K173" i="257"/>
  <c r="L173" i="257" s="1"/>
  <c r="Z172" i="257"/>
  <c r="K172" i="257"/>
  <c r="L172" i="257" s="1"/>
  <c r="Z171" i="257"/>
  <c r="K171" i="257"/>
  <c r="L171" i="257" s="1"/>
  <c r="Z170" i="257"/>
  <c r="K170" i="257"/>
  <c r="L170" i="257" s="1"/>
  <c r="Z169" i="257"/>
  <c r="K169" i="257"/>
  <c r="L169" i="257" s="1"/>
  <c r="Z168" i="257"/>
  <c r="K168" i="257"/>
  <c r="L168" i="257" s="1"/>
  <c r="Z167" i="257"/>
  <c r="K167" i="257"/>
  <c r="L167" i="257" s="1"/>
  <c r="Z166" i="257"/>
  <c r="K166" i="257"/>
  <c r="L166" i="257" s="1"/>
  <c r="Z165" i="257"/>
  <c r="K165" i="257"/>
  <c r="L165" i="257" s="1"/>
  <c r="Z164" i="257"/>
  <c r="K164" i="257"/>
  <c r="L164" i="257" s="1"/>
  <c r="L163" i="257"/>
  <c r="Z162" i="257"/>
  <c r="K162" i="257"/>
  <c r="L162" i="257" s="1"/>
  <c r="Z161" i="257"/>
  <c r="K161" i="257"/>
  <c r="L161" i="257" s="1"/>
  <c r="Z160" i="257"/>
  <c r="K160" i="257"/>
  <c r="L160" i="257" s="1"/>
  <c r="Z159" i="257"/>
  <c r="K159" i="257"/>
  <c r="L159" i="257" s="1"/>
  <c r="L158" i="257"/>
  <c r="Z157" i="257"/>
  <c r="K157" i="257"/>
  <c r="L157" i="257" s="1"/>
  <c r="Z156" i="257"/>
  <c r="L156" i="257"/>
  <c r="Z155" i="257"/>
  <c r="L155" i="257"/>
  <c r="Z154" i="257"/>
  <c r="L154" i="257"/>
  <c r="Z153" i="257"/>
  <c r="L153" i="257"/>
  <c r="Z152" i="257"/>
  <c r="K152" i="257"/>
  <c r="L152" i="257" s="1"/>
  <c r="Z151" i="257"/>
  <c r="K151" i="257"/>
  <c r="L151" i="257" s="1"/>
  <c r="Z150" i="257"/>
  <c r="K150" i="257"/>
  <c r="L150" i="257" s="1"/>
  <c r="Z149" i="257"/>
  <c r="L149" i="257"/>
  <c r="Z148" i="257"/>
  <c r="K148" i="257"/>
  <c r="L148" i="257" s="1"/>
  <c r="Z147" i="257"/>
  <c r="K147" i="257"/>
  <c r="L147" i="257" s="1"/>
  <c r="Z146" i="257"/>
  <c r="K146" i="257"/>
  <c r="L146" i="257" s="1"/>
  <c r="Z145" i="257"/>
  <c r="K145" i="257"/>
  <c r="L145" i="257" s="1"/>
  <c r="Z144" i="257"/>
  <c r="K144" i="257"/>
  <c r="L144" i="257" s="1"/>
  <c r="Z143" i="257"/>
  <c r="L143" i="257"/>
  <c r="Z142" i="257"/>
  <c r="K142" i="257"/>
  <c r="L142" i="257" s="1"/>
  <c r="Z141" i="257"/>
  <c r="L141" i="257"/>
  <c r="Z140" i="257"/>
  <c r="K140" i="257"/>
  <c r="L140" i="257" s="1"/>
  <c r="Z139" i="257"/>
  <c r="K139" i="257"/>
  <c r="L139" i="257" s="1"/>
  <c r="Z138" i="257"/>
  <c r="L138" i="257"/>
  <c r="Z137" i="257"/>
  <c r="K137" i="257"/>
  <c r="L137" i="257" s="1"/>
  <c r="Z136" i="257"/>
  <c r="K136" i="257"/>
  <c r="L136" i="257" s="1"/>
  <c r="Z135" i="257"/>
  <c r="K135" i="257"/>
  <c r="L135" i="257" s="1"/>
  <c r="Z134" i="257"/>
  <c r="K134" i="257"/>
  <c r="L134" i="257" s="1"/>
  <c r="Z133" i="257"/>
  <c r="K133" i="257"/>
  <c r="L133" i="257" s="1"/>
  <c r="Z132" i="257"/>
  <c r="K132" i="257"/>
  <c r="L132" i="257" s="1"/>
  <c r="Z131" i="257"/>
  <c r="K131" i="257"/>
  <c r="L131" i="257" s="1"/>
  <c r="Z130" i="257"/>
  <c r="K130" i="257"/>
  <c r="L130" i="257" s="1"/>
  <c r="Z129" i="257"/>
  <c r="K129" i="257"/>
  <c r="L129" i="257" s="1"/>
  <c r="Z128" i="257"/>
  <c r="K128" i="257"/>
  <c r="L128" i="257" s="1"/>
  <c r="Z127" i="257"/>
  <c r="K127" i="257"/>
  <c r="L127" i="257" s="1"/>
  <c r="L126" i="257"/>
  <c r="Z125" i="257"/>
  <c r="K125" i="257"/>
  <c r="L125" i="257" s="1"/>
  <c r="Z124" i="257"/>
  <c r="K124" i="257"/>
  <c r="L124" i="257" s="1"/>
  <c r="Z123" i="257"/>
  <c r="K123" i="257"/>
  <c r="L123" i="257" s="1"/>
  <c r="Z122" i="257"/>
  <c r="L122" i="257"/>
  <c r="Z121" i="257"/>
  <c r="K121" i="257"/>
  <c r="L121" i="257" s="1"/>
  <c r="L120" i="257"/>
  <c r="Z119" i="257"/>
  <c r="K119" i="257"/>
  <c r="L119" i="257" s="1"/>
  <c r="Z118" i="257"/>
  <c r="K118" i="257"/>
  <c r="L118" i="257" s="1"/>
  <c r="Z117" i="257"/>
  <c r="K117" i="257"/>
  <c r="L117" i="257" s="1"/>
  <c r="Z116" i="257"/>
  <c r="K116" i="257"/>
  <c r="L116" i="257" s="1"/>
  <c r="Z115" i="257"/>
  <c r="L115" i="257"/>
  <c r="Z114" i="257"/>
  <c r="K114" i="257"/>
  <c r="L114" i="257" s="1"/>
  <c r="Z113" i="257"/>
  <c r="L113" i="257"/>
  <c r="Z112" i="257"/>
  <c r="L112" i="257"/>
  <c r="Z111" i="257"/>
  <c r="L111" i="257"/>
  <c r="L110" i="257"/>
  <c r="Z109" i="257"/>
  <c r="L109" i="257"/>
  <c r="Z108" i="257"/>
  <c r="K108" i="257"/>
  <c r="L108" i="257" s="1"/>
  <c r="Z107" i="257"/>
  <c r="L107" i="257"/>
  <c r="Z106" i="257"/>
  <c r="K106" i="257"/>
  <c r="L106" i="257" s="1"/>
  <c r="Z105" i="257"/>
  <c r="K105" i="257"/>
  <c r="L105" i="257" s="1"/>
  <c r="Z104" i="257"/>
  <c r="K104" i="257"/>
  <c r="L104" i="257" s="1"/>
  <c r="Z103" i="257"/>
  <c r="K103" i="257"/>
  <c r="L103" i="257" s="1"/>
  <c r="Z102" i="257"/>
  <c r="K102" i="257"/>
  <c r="L102" i="257" s="1"/>
  <c r="Z101" i="257"/>
  <c r="K101" i="257"/>
  <c r="L101" i="257" s="1"/>
  <c r="Z100" i="257"/>
  <c r="K100" i="257"/>
  <c r="L100" i="257" s="1"/>
  <c r="Z99" i="257"/>
  <c r="K99" i="257"/>
  <c r="L99" i="257" s="1"/>
  <c r="Z98" i="257"/>
  <c r="K98" i="257"/>
  <c r="L98" i="257" s="1"/>
  <c r="Z97" i="257"/>
  <c r="K97" i="257"/>
  <c r="L97" i="257" s="1"/>
  <c r="Z96" i="257"/>
  <c r="K96" i="257"/>
  <c r="L96" i="257" s="1"/>
  <c r="Z95" i="257"/>
  <c r="K95" i="257"/>
  <c r="L95" i="257" s="1"/>
  <c r="Z94" i="257"/>
  <c r="K94" i="257"/>
  <c r="L94" i="257" s="1"/>
  <c r="Z93" i="257"/>
  <c r="K93" i="257"/>
  <c r="L93" i="257" s="1"/>
  <c r="Z92" i="257"/>
  <c r="K92" i="257"/>
  <c r="L92" i="257" s="1"/>
  <c r="Z91" i="257"/>
  <c r="K91" i="257"/>
  <c r="L91" i="257" s="1"/>
  <c r="Z90" i="257"/>
  <c r="K90" i="257"/>
  <c r="L90" i="257" s="1"/>
  <c r="Z89" i="257"/>
  <c r="K89" i="257"/>
  <c r="L89" i="257" s="1"/>
  <c r="Z88" i="257"/>
  <c r="K88" i="257"/>
  <c r="L88" i="257" s="1"/>
  <c r="Z87" i="257"/>
  <c r="K87" i="257"/>
  <c r="L87" i="257" s="1"/>
  <c r="Z86" i="257"/>
  <c r="K86" i="257"/>
  <c r="L86" i="257" s="1"/>
  <c r="Z85" i="257"/>
  <c r="K85" i="257"/>
  <c r="L85" i="257" s="1"/>
  <c r="Z84" i="257"/>
  <c r="K84" i="257"/>
  <c r="L84" i="257" s="1"/>
  <c r="Z83" i="257"/>
  <c r="K83" i="257"/>
  <c r="L83" i="257" s="1"/>
  <c r="Z82" i="257"/>
  <c r="K82" i="257"/>
  <c r="L82" i="257" s="1"/>
  <c r="Z81" i="257"/>
  <c r="K81" i="257"/>
  <c r="L81" i="257" s="1"/>
  <c r="Z80" i="257"/>
  <c r="K80" i="257"/>
  <c r="L80" i="257" s="1"/>
  <c r="Z79" i="257"/>
  <c r="K79" i="257"/>
  <c r="L79" i="257" s="1"/>
  <c r="Z78" i="257"/>
  <c r="K78" i="257"/>
  <c r="L78" i="257" s="1"/>
  <c r="L77" i="257"/>
  <c r="Z76" i="257"/>
  <c r="K76" i="257"/>
  <c r="L76" i="257" s="1"/>
  <c r="Z75" i="257"/>
  <c r="K75" i="257"/>
  <c r="L75" i="257" s="1"/>
  <c r="Z74" i="257"/>
  <c r="K74" i="257"/>
  <c r="L74" i="257" s="1"/>
  <c r="Z73" i="257"/>
  <c r="K73" i="257"/>
  <c r="L73" i="257" s="1"/>
  <c r="Z72" i="257"/>
  <c r="K72" i="257"/>
  <c r="L72" i="257" s="1"/>
  <c r="Z71" i="257"/>
  <c r="K71" i="257"/>
  <c r="L71" i="257" s="1"/>
  <c r="Z70" i="257"/>
  <c r="K70" i="257"/>
  <c r="L70" i="257" s="1"/>
  <c r="Z69" i="257"/>
  <c r="K69" i="257"/>
  <c r="L69" i="257" s="1"/>
  <c r="Z68" i="257"/>
  <c r="K68" i="257"/>
  <c r="L68" i="257" s="1"/>
  <c r="Z67" i="257"/>
  <c r="K67" i="257"/>
  <c r="L67" i="257" s="1"/>
  <c r="Z66" i="257"/>
  <c r="K66" i="257"/>
  <c r="L66" i="257" s="1"/>
  <c r="Z65" i="257"/>
  <c r="K65" i="257"/>
  <c r="L65" i="257" s="1"/>
  <c r="L64" i="257"/>
  <c r="Z63" i="257"/>
  <c r="K63" i="257"/>
  <c r="L63" i="257" s="1"/>
  <c r="Z62" i="257"/>
  <c r="K62" i="257"/>
  <c r="L62" i="257" s="1"/>
  <c r="Z61" i="257"/>
  <c r="K61" i="257"/>
  <c r="L61" i="257" s="1"/>
  <c r="Z60" i="257"/>
  <c r="K60" i="257"/>
  <c r="L60" i="257" s="1"/>
  <c r="Z59" i="257"/>
  <c r="K59" i="257"/>
  <c r="L59" i="257" s="1"/>
  <c r="Z58" i="257"/>
  <c r="K58" i="257"/>
  <c r="L58" i="257" s="1"/>
  <c r="L57" i="257"/>
  <c r="Z56" i="257"/>
  <c r="K56" i="257"/>
  <c r="L56" i="257" s="1"/>
  <c r="Z55" i="257"/>
  <c r="K55" i="257"/>
  <c r="L55" i="257" s="1"/>
  <c r="Z54" i="257"/>
  <c r="K54" i="257"/>
  <c r="L54" i="257" s="1"/>
  <c r="Z53" i="257"/>
  <c r="K53" i="257"/>
  <c r="L53" i="257" s="1"/>
  <c r="Z52" i="257"/>
  <c r="K52" i="257"/>
  <c r="L52" i="257" s="1"/>
  <c r="Z51" i="257"/>
  <c r="K51" i="257"/>
  <c r="L51" i="257" s="1"/>
  <c r="Z50" i="257"/>
  <c r="K50" i="257"/>
  <c r="L50" i="257" s="1"/>
  <c r="Z49" i="257"/>
  <c r="K49" i="257"/>
  <c r="L49" i="257" s="1"/>
  <c r="Z48" i="257"/>
  <c r="K48" i="257"/>
  <c r="L48" i="257" s="1"/>
  <c r="Z47" i="257"/>
  <c r="K47" i="257"/>
  <c r="L47" i="257" s="1"/>
  <c r="Z46" i="257"/>
  <c r="K46" i="257"/>
  <c r="L46" i="257" s="1"/>
  <c r="Z45" i="257"/>
  <c r="K45" i="257"/>
  <c r="L45" i="257" s="1"/>
  <c r="Z44" i="257"/>
  <c r="K44" i="257"/>
  <c r="L44" i="257" s="1"/>
  <c r="Z43" i="257"/>
  <c r="K43" i="257"/>
  <c r="L43" i="257" s="1"/>
  <c r="Z42" i="257"/>
  <c r="K42" i="257"/>
  <c r="L42" i="257" s="1"/>
  <c r="Z41" i="257"/>
  <c r="K41" i="257"/>
  <c r="L41" i="257" s="1"/>
  <c r="Z40" i="257"/>
  <c r="K40" i="257"/>
  <c r="L40" i="257" s="1"/>
  <c r="Z39" i="257"/>
  <c r="K39" i="257"/>
  <c r="L39" i="257" s="1"/>
  <c r="Z38" i="257"/>
  <c r="K38" i="257"/>
  <c r="L38" i="257" s="1"/>
  <c r="L36" i="257"/>
  <c r="L10" i="257"/>
  <c r="F18" i="165" l="1"/>
  <c r="H18" i="165"/>
  <c r="D20" i="157"/>
  <c r="K12" i="257"/>
  <c r="L12" i="257" s="1"/>
  <c r="K14" i="257"/>
  <c r="L14" i="257" s="1"/>
  <c r="K17" i="257"/>
  <c r="L17" i="257" s="1"/>
  <c r="K18" i="257"/>
  <c r="L18" i="257" s="1"/>
  <c r="K20" i="257"/>
  <c r="L20" i="257" s="1"/>
  <c r="K23" i="257"/>
  <c r="L23" i="257" s="1"/>
  <c r="K24" i="257"/>
  <c r="L24" i="257" s="1"/>
  <c r="K30" i="257"/>
  <c r="L30" i="257" s="1"/>
  <c r="K32" i="257"/>
  <c r="L32" i="257" s="1"/>
  <c r="Z26" i="257"/>
  <c r="Z28" i="257"/>
  <c r="Z12" i="257"/>
  <c r="Z14" i="257"/>
  <c r="Z17" i="257"/>
  <c r="Z18" i="257"/>
  <c r="Z20" i="257"/>
  <c r="Z25" i="257"/>
  <c r="Z31" i="257"/>
  <c r="Z33" i="257"/>
  <c r="Z11" i="257"/>
  <c r="Z15" i="257"/>
  <c r="Z16" i="257"/>
  <c r="Z23" i="257"/>
  <c r="Z24" i="257"/>
  <c r="Z30" i="257"/>
  <c r="Z32" i="257"/>
  <c r="Z34" i="257"/>
  <c r="K15" i="257"/>
  <c r="L15" i="257" s="1"/>
  <c r="K16" i="257"/>
  <c r="L16" i="257" s="1"/>
  <c r="K22" i="257"/>
  <c r="L22" i="257" s="1"/>
  <c r="K25" i="257"/>
  <c r="L25" i="257" s="1"/>
  <c r="L26" i="257"/>
  <c r="K28" i="257"/>
  <c r="L28" i="257" s="1"/>
  <c r="K31" i="257"/>
  <c r="L31" i="257" s="1"/>
  <c r="K33" i="257"/>
  <c r="L33" i="257" s="1"/>
  <c r="K34" i="257"/>
  <c r="L34" i="257" s="1"/>
  <c r="K27" i="257"/>
  <c r="L27" i="257" s="1"/>
  <c r="K35" i="257"/>
  <c r="L35" i="257" s="1"/>
  <c r="K13" i="257"/>
  <c r="L13" i="257" s="1"/>
  <c r="Z19" i="257"/>
  <c r="L21" i="257"/>
  <c r="Z27" i="257"/>
  <c r="K29" i="257"/>
  <c r="L29" i="257" s="1"/>
  <c r="Z35" i="257"/>
  <c r="K19" i="257"/>
  <c r="L19" i="257" s="1"/>
  <c r="Z13" i="257"/>
  <c r="Z29" i="257"/>
  <c r="D18" i="157" l="1"/>
  <c r="B14" i="157"/>
  <c r="D19" i="157"/>
  <c r="C18" i="165"/>
  <c r="B18" i="165"/>
  <c r="D14" i="157" l="1"/>
  <c r="I14" i="157" s="1"/>
  <c r="I18" i="165"/>
  <c r="G18" i="165"/>
  <c r="D18" i="165"/>
  <c r="J148" i="256"/>
  <c r="J145" i="256"/>
  <c r="J143" i="256"/>
  <c r="J140" i="256"/>
  <c r="J136" i="256"/>
  <c r="J135" i="256"/>
  <c r="J134" i="256"/>
  <c r="J115" i="256"/>
  <c r="J109" i="256"/>
  <c r="J105" i="256"/>
  <c r="J97" i="256"/>
  <c r="J62" i="256"/>
  <c r="J61" i="256"/>
  <c r="J60" i="256"/>
  <c r="J10" i="256"/>
  <c r="I24" i="165"/>
  <c r="G24" i="165"/>
  <c r="D24" i="165"/>
  <c r="E24" i="165" s="1"/>
  <c r="G22" i="165"/>
  <c r="G23" i="165"/>
  <c r="D22" i="165"/>
  <c r="D23" i="165"/>
  <c r="D11" i="165"/>
  <c r="D12" i="165"/>
  <c r="D13" i="165"/>
  <c r="D14" i="165"/>
  <c r="D15" i="165"/>
  <c r="D16" i="165"/>
  <c r="D17" i="165"/>
  <c r="D10" i="165"/>
  <c r="E18" i="165" l="1"/>
  <c r="J18" i="256"/>
  <c r="J21" i="256"/>
  <c r="J30" i="256"/>
  <c r="J31" i="256"/>
  <c r="J33" i="256"/>
  <c r="J38" i="256"/>
  <c r="J41" i="256"/>
  <c r="J43" i="256"/>
  <c r="J67" i="256"/>
  <c r="J83" i="256"/>
  <c r="J86" i="256"/>
  <c r="J87" i="256"/>
  <c r="J88" i="256"/>
  <c r="J89" i="256"/>
  <c r="J90" i="256"/>
  <c r="J91" i="256"/>
  <c r="J92" i="256"/>
  <c r="J93" i="256"/>
  <c r="J94" i="256"/>
  <c r="J95" i="256"/>
  <c r="J96" i="256"/>
  <c r="J98" i="256"/>
  <c r="J100" i="256"/>
  <c r="J102" i="256"/>
  <c r="J103" i="256"/>
  <c r="J104" i="256"/>
  <c r="J107" i="256"/>
  <c r="J108" i="256"/>
  <c r="J111" i="256"/>
  <c r="J112" i="256"/>
  <c r="J113" i="256"/>
  <c r="J114" i="256"/>
  <c r="J117" i="256"/>
  <c r="J118" i="256"/>
  <c r="J119" i="256"/>
  <c r="J120" i="256"/>
  <c r="J122" i="256"/>
  <c r="J123" i="256"/>
  <c r="J124" i="256"/>
  <c r="J125" i="256"/>
  <c r="J126" i="256"/>
  <c r="J128" i="256"/>
  <c r="J129" i="256"/>
  <c r="J130" i="256"/>
  <c r="J131" i="256"/>
  <c r="J132" i="256"/>
  <c r="J133" i="256"/>
  <c r="J137" i="256"/>
  <c r="J138" i="256"/>
  <c r="J139" i="256"/>
  <c r="J141" i="256"/>
  <c r="J142" i="256"/>
  <c r="J147" i="256"/>
  <c r="J16" i="256"/>
  <c r="J25" i="256"/>
  <c r="J28" i="256"/>
  <c r="J45" i="256"/>
  <c r="J53" i="256"/>
  <c r="J55" i="256"/>
  <c r="J65" i="256"/>
  <c r="J71" i="256"/>
  <c r="J73" i="256"/>
  <c r="J78" i="256"/>
  <c r="J13" i="256"/>
  <c r="J15" i="256"/>
  <c r="J20" i="256"/>
  <c r="J32" i="256"/>
  <c r="J36" i="256"/>
  <c r="J39" i="256"/>
  <c r="J52" i="256"/>
  <c r="J56" i="256"/>
  <c r="J59" i="256"/>
  <c r="J70" i="256"/>
  <c r="J79" i="256"/>
  <c r="J82" i="256"/>
  <c r="J85" i="256"/>
  <c r="J11" i="256"/>
  <c r="J19" i="256"/>
  <c r="J23" i="256"/>
  <c r="J26" i="256"/>
  <c r="J40" i="256"/>
  <c r="J42" i="256"/>
  <c r="J46" i="256"/>
  <c r="J51" i="256"/>
  <c r="J66" i="256"/>
  <c r="J69" i="256"/>
  <c r="J77" i="256"/>
  <c r="J80" i="256"/>
  <c r="J81" i="256"/>
  <c r="J84" i="256"/>
  <c r="J17" i="256"/>
  <c r="J22" i="256"/>
  <c r="J24" i="256"/>
  <c r="J27" i="256"/>
  <c r="J29" i="256"/>
  <c r="J35" i="256"/>
  <c r="J37" i="256"/>
  <c r="J44" i="256"/>
  <c r="J48" i="256"/>
  <c r="J50" i="256"/>
  <c r="J54" i="256"/>
  <c r="J57" i="256"/>
  <c r="J64" i="256"/>
  <c r="J68" i="256"/>
  <c r="J72" i="256"/>
  <c r="J75" i="256"/>
  <c r="I23" i="165" l="1"/>
  <c r="I22" i="165"/>
  <c r="M18" i="166" l="1"/>
  <c r="L13" i="166"/>
  <c r="M13" i="166" s="1"/>
  <c r="J13" i="166"/>
  <c r="H13" i="166"/>
  <c r="F13" i="166"/>
  <c r="C13" i="166"/>
  <c r="M16" i="166" l="1"/>
  <c r="M17" i="166"/>
  <c r="E14" i="166" l="1"/>
  <c r="E15" i="166"/>
  <c r="E16" i="166"/>
  <c r="E17" i="166"/>
  <c r="E18" i="166"/>
  <c r="E19" i="166"/>
  <c r="E23" i="166"/>
  <c r="E24" i="166"/>
  <c r="E25" i="166"/>
  <c r="E26" i="166"/>
  <c r="E27" i="166"/>
  <c r="E28" i="166"/>
  <c r="E29" i="166"/>
  <c r="E30" i="166"/>
  <c r="E31" i="166"/>
  <c r="E32" i="166"/>
  <c r="E33" i="166"/>
  <c r="E34" i="166"/>
  <c r="E19" i="165"/>
  <c r="E22" i="165"/>
  <c r="E23" i="165"/>
  <c r="E28" i="165"/>
  <c r="E29" i="165"/>
  <c r="E30" i="165"/>
  <c r="E31" i="165"/>
  <c r="E32" i="165"/>
  <c r="E33" i="165"/>
  <c r="E34" i="165"/>
  <c r="E35" i="165"/>
  <c r="E36" i="165"/>
  <c r="E37" i="165"/>
  <c r="E38" i="165"/>
  <c r="E39" i="165"/>
  <c r="D12" i="166"/>
  <c r="E12" i="166" s="1"/>
  <c r="C12" i="166"/>
  <c r="D11" i="166"/>
  <c r="E11" i="166" s="1"/>
  <c r="C11" i="166"/>
  <c r="D10" i="166"/>
  <c r="E10" i="166" s="1"/>
  <c r="C10" i="166"/>
  <c r="D9" i="166"/>
  <c r="C9" i="166"/>
  <c r="E8" i="166"/>
  <c r="C8" i="166"/>
  <c r="E17" i="165"/>
  <c r="E16" i="165"/>
  <c r="E15" i="165"/>
  <c r="E14" i="165"/>
  <c r="E13" i="165"/>
  <c r="E12" i="165"/>
  <c r="E11" i="165"/>
  <c r="E9" i="165"/>
  <c r="E8" i="165"/>
  <c r="I13" i="157"/>
  <c r="I12" i="157"/>
  <c r="I11" i="157"/>
  <c r="E9" i="166" l="1"/>
  <c r="O203" i="257" l="1"/>
  <c r="P203" i="257" s="1"/>
  <c r="O193" i="257"/>
  <c r="P193" i="257" s="1"/>
  <c r="O185" i="257"/>
  <c r="P185" i="257" s="1"/>
  <c r="O243" i="257"/>
  <c r="P243" i="257" s="1"/>
  <c r="O237" i="257"/>
  <c r="P237" i="257" s="1"/>
  <c r="O136" i="257"/>
  <c r="P136" i="257" s="1"/>
  <c r="O110" i="257"/>
  <c r="P110" i="257" s="1"/>
  <c r="O161" i="257"/>
  <c r="P161" i="257" s="1"/>
  <c r="O119" i="257"/>
  <c r="P119" i="257" s="1"/>
  <c r="O151" i="257"/>
  <c r="P151" i="257" s="1"/>
  <c r="O114" i="257"/>
  <c r="P114" i="257" s="1"/>
  <c r="P158" i="257"/>
  <c r="O81" i="257"/>
  <c r="P81" i="257" s="1"/>
  <c r="O84" i="257"/>
  <c r="P84" i="257" s="1"/>
  <c r="O75" i="257"/>
  <c r="P75" i="257" s="1"/>
  <c r="O44" i="257"/>
  <c r="P44" i="257" s="1"/>
  <c r="O173" i="257"/>
  <c r="P173" i="257" s="1"/>
  <c r="O208" i="257"/>
  <c r="P208" i="257" s="1"/>
  <c r="O217" i="257"/>
  <c r="P217" i="257" s="1"/>
  <c r="P115" i="257"/>
  <c r="O148" i="257"/>
  <c r="P148" i="257" s="1"/>
  <c r="O145" i="257"/>
  <c r="P145" i="257" s="1"/>
  <c r="O40" i="257"/>
  <c r="P40" i="257" s="1"/>
  <c r="O56" i="257"/>
  <c r="P56" i="257" s="1"/>
  <c r="O168" i="257"/>
  <c r="P168" i="257" s="1"/>
  <c r="O202" i="257"/>
  <c r="P202" i="257" s="1"/>
  <c r="P209" i="257"/>
  <c r="P177" i="257"/>
  <c r="O230" i="257"/>
  <c r="P230" i="257" s="1"/>
  <c r="O164" i="257"/>
  <c r="P164" i="257" s="1"/>
  <c r="O155" i="257"/>
  <c r="P155" i="257" s="1"/>
  <c r="O125" i="257"/>
  <c r="P125" i="257" s="1"/>
  <c r="O132" i="257"/>
  <c r="P132" i="257" s="1"/>
  <c r="O152" i="257"/>
  <c r="P152" i="257" s="1"/>
  <c r="O47" i="257"/>
  <c r="P47" i="257" s="1"/>
  <c r="O63" i="257"/>
  <c r="P63" i="257" s="1"/>
  <c r="O62" i="257"/>
  <c r="P62" i="257" s="1"/>
  <c r="O246" i="257"/>
  <c r="P246" i="257" s="1"/>
  <c r="O233" i="257"/>
  <c r="P233" i="257" s="1"/>
  <c r="O221" i="257"/>
  <c r="P221" i="257" s="1"/>
  <c r="P109" i="257"/>
  <c r="O150" i="257"/>
  <c r="P150" i="257" s="1"/>
  <c r="O55" i="257"/>
  <c r="P55" i="257" s="1"/>
  <c r="O78" i="257"/>
  <c r="P78" i="257" s="1"/>
  <c r="O74" i="257"/>
  <c r="P74" i="257" s="1"/>
  <c r="O97" i="257"/>
  <c r="P97" i="257" s="1"/>
  <c r="O60" i="257"/>
  <c r="P60" i="257" s="1"/>
  <c r="O175" i="257"/>
  <c r="P175" i="257" s="1"/>
  <c r="O174" i="257"/>
  <c r="P174" i="257" s="1"/>
  <c r="O170" i="257"/>
  <c r="P170" i="257" s="1"/>
  <c r="O232" i="257"/>
  <c r="P232" i="257" s="1"/>
  <c r="P227" i="257"/>
  <c r="O118" i="257"/>
  <c r="P118" i="257" s="1"/>
  <c r="O123" i="257"/>
  <c r="P123" i="257" s="1"/>
  <c r="O106" i="257"/>
  <c r="P106" i="257" s="1"/>
  <c r="O159" i="257"/>
  <c r="P159" i="257" s="1"/>
  <c r="O112" i="257"/>
  <c r="P112" i="257" s="1"/>
  <c r="O59" i="257"/>
  <c r="P59" i="257" s="1"/>
  <c r="O57" i="257"/>
  <c r="P57" i="257" s="1"/>
  <c r="O38" i="257"/>
  <c r="P38" i="257" s="1"/>
  <c r="P51" i="257"/>
  <c r="O50" i="257"/>
  <c r="P50" i="257" s="1"/>
  <c r="O91" i="257"/>
  <c r="P91" i="257" s="1"/>
  <c r="O205" i="257"/>
  <c r="P205" i="257" s="1"/>
  <c r="O192" i="257"/>
  <c r="P192" i="257" s="1"/>
  <c r="O179" i="257"/>
  <c r="P179" i="257" s="1"/>
  <c r="O224" i="257"/>
  <c r="P224" i="257" s="1"/>
  <c r="P111" i="257"/>
  <c r="O124" i="257"/>
  <c r="P124" i="257" s="1"/>
  <c r="P154" i="257"/>
  <c r="O42" i="257"/>
  <c r="P42" i="257" s="1"/>
  <c r="O52" i="257"/>
  <c r="P52" i="257" s="1"/>
  <c r="O77" i="257"/>
  <c r="P77" i="257" s="1"/>
  <c r="O96" i="257"/>
  <c r="P96" i="257" s="1"/>
  <c r="O206" i="257"/>
  <c r="P206" i="257" s="1"/>
  <c r="O215" i="257"/>
  <c r="P215" i="257" s="1"/>
  <c r="O195" i="257"/>
  <c r="P195" i="257" s="1"/>
  <c r="O213" i="257"/>
  <c r="P213" i="257" s="1"/>
  <c r="O212" i="257"/>
  <c r="P212" i="257" s="1"/>
  <c r="O171" i="257"/>
  <c r="P171" i="257" s="1"/>
  <c r="O200" i="257"/>
  <c r="P200" i="257" s="1"/>
  <c r="O167" i="257"/>
  <c r="P167" i="257" s="1"/>
  <c r="O207" i="257"/>
  <c r="P207" i="257" s="1"/>
  <c r="O199" i="257"/>
  <c r="P199" i="257" s="1"/>
  <c r="O198" i="257"/>
  <c r="P198" i="257" s="1"/>
  <c r="O247" i="257"/>
  <c r="P247" i="257" s="1"/>
  <c r="O242" i="257"/>
  <c r="P242" i="257" s="1"/>
  <c r="P238" i="257"/>
  <c r="O234" i="257"/>
  <c r="P234" i="257" s="1"/>
  <c r="O229" i="257"/>
  <c r="P229" i="257" s="1"/>
  <c r="O225" i="257"/>
  <c r="P225" i="257" s="1"/>
  <c r="P220" i="257"/>
  <c r="O216" i="257"/>
  <c r="P216" i="257" s="1"/>
  <c r="O135" i="257"/>
  <c r="P135" i="257" s="1"/>
  <c r="O142" i="257"/>
  <c r="P142" i="257" s="1"/>
  <c r="O165" i="257"/>
  <c r="P165" i="257" s="1"/>
  <c r="O141" i="257"/>
  <c r="P141" i="257" s="1"/>
  <c r="O134" i="257"/>
  <c r="P134" i="257" s="1"/>
  <c r="O131" i="257"/>
  <c r="P131" i="257" s="1"/>
  <c r="O130" i="257"/>
  <c r="P130" i="257" s="1"/>
  <c r="O41" i="257"/>
  <c r="P41" i="257" s="1"/>
  <c r="P89" i="257"/>
  <c r="O73" i="257"/>
  <c r="P73" i="257" s="1"/>
  <c r="P88" i="257"/>
  <c r="O46" i="257"/>
  <c r="P46" i="257" s="1"/>
  <c r="O102" i="257"/>
  <c r="P102" i="257" s="1"/>
  <c r="O99" i="257"/>
  <c r="P99" i="257" s="1"/>
  <c r="O49" i="257"/>
  <c r="P49" i="257" s="1"/>
  <c r="O263" i="257"/>
  <c r="P263" i="257" s="1"/>
  <c r="P181" i="257"/>
  <c r="O210" i="257"/>
  <c r="P210" i="257" s="1"/>
  <c r="O191" i="257"/>
  <c r="P191" i="257" s="1"/>
  <c r="O189" i="257"/>
  <c r="P189" i="257" s="1"/>
  <c r="O187" i="257"/>
  <c r="P187" i="257" s="1"/>
  <c r="O197" i="257"/>
  <c r="P197" i="257" s="1"/>
  <c r="O244" i="257"/>
  <c r="P244" i="257" s="1"/>
  <c r="O241" i="257"/>
  <c r="P241" i="257" s="1"/>
  <c r="O231" i="257"/>
  <c r="P231" i="257" s="1"/>
  <c r="O157" i="257"/>
  <c r="P157" i="257" s="1"/>
  <c r="P143" i="257"/>
  <c r="P156" i="257"/>
  <c r="O127" i="257"/>
  <c r="P127" i="257" s="1"/>
  <c r="O133" i="257"/>
  <c r="P133" i="257" s="1"/>
  <c r="O140" i="257"/>
  <c r="P140" i="257" s="1"/>
  <c r="O139" i="257"/>
  <c r="P139" i="257" s="1"/>
  <c r="O37" i="257"/>
  <c r="P37" i="257" s="1"/>
  <c r="O92" i="257"/>
  <c r="P92" i="257" s="1"/>
  <c r="O48" i="257"/>
  <c r="P48" i="257" s="1"/>
  <c r="O90" i="257"/>
  <c r="P90" i="257" s="1"/>
  <c r="P183" i="257"/>
  <c r="O214" i="257"/>
  <c r="P214" i="257" s="1"/>
  <c r="O176" i="257"/>
  <c r="P176" i="257" s="1"/>
  <c r="O211" i="257"/>
  <c r="P211" i="257" s="1"/>
  <c r="O180" i="257"/>
  <c r="P180" i="257" s="1"/>
  <c r="P178" i="257"/>
  <c r="O166" i="257"/>
  <c r="P166" i="257" s="1"/>
  <c r="O228" i="257"/>
  <c r="P228" i="257" s="1"/>
  <c r="O219" i="257"/>
  <c r="P219" i="257" s="1"/>
  <c r="P149" i="257"/>
  <c r="O147" i="257"/>
  <c r="P147" i="257" s="1"/>
  <c r="O129" i="257"/>
  <c r="P129" i="257" s="1"/>
  <c r="O137" i="257"/>
  <c r="P137" i="257" s="1"/>
  <c r="O58" i="257"/>
  <c r="P58" i="257" s="1"/>
  <c r="O72" i="257"/>
  <c r="P72" i="257" s="1"/>
  <c r="O71" i="257"/>
  <c r="P71" i="257" s="1"/>
  <c r="O93" i="257"/>
  <c r="P93" i="257" s="1"/>
  <c r="O101" i="257"/>
  <c r="P101" i="257" s="1"/>
  <c r="O69" i="257"/>
  <c r="P69" i="257" s="1"/>
  <c r="O85" i="257"/>
  <c r="P85" i="257" s="1"/>
  <c r="O83" i="257"/>
  <c r="P83" i="257" s="1"/>
  <c r="P255" i="257"/>
  <c r="O251" i="257"/>
  <c r="P251" i="257" s="1"/>
  <c r="O249" i="257"/>
  <c r="P249" i="257" s="1"/>
  <c r="O169" i="257"/>
  <c r="P169" i="257" s="1"/>
  <c r="O184" i="257"/>
  <c r="P184" i="257" s="1"/>
  <c r="O182" i="257"/>
  <c r="P182" i="257" s="1"/>
  <c r="O196" i="257"/>
  <c r="P196" i="257" s="1"/>
  <c r="O204" i="257"/>
  <c r="P204" i="257" s="1"/>
  <c r="O172" i="257"/>
  <c r="P172" i="257" s="1"/>
  <c r="O194" i="257"/>
  <c r="P194" i="257" s="1"/>
  <c r="O201" i="257"/>
  <c r="P201" i="257" s="1"/>
  <c r="O190" i="257"/>
  <c r="P190" i="257" s="1"/>
  <c r="O188" i="257"/>
  <c r="P188" i="257" s="1"/>
  <c r="O186" i="257"/>
  <c r="P186" i="257" s="1"/>
  <c r="O240" i="257"/>
  <c r="P240" i="257" s="1"/>
  <c r="O239" i="257"/>
  <c r="P239" i="257" s="1"/>
  <c r="O236" i="257"/>
  <c r="P236" i="257" s="1"/>
  <c r="O235" i="257"/>
  <c r="P235" i="257" s="1"/>
  <c r="O226" i="257"/>
  <c r="P226" i="257" s="1"/>
  <c r="O223" i="257"/>
  <c r="P223" i="257" s="1"/>
  <c r="P218" i="257"/>
  <c r="O117" i="257"/>
  <c r="P117" i="257" s="1"/>
  <c r="P163" i="257"/>
  <c r="O128" i="257"/>
  <c r="P128" i="257" s="1"/>
  <c r="O162" i="257"/>
  <c r="P162" i="257" s="1"/>
  <c r="O160" i="257"/>
  <c r="P160" i="257" s="1"/>
  <c r="P122" i="257"/>
  <c r="O121" i="257"/>
  <c r="P121" i="257" s="1"/>
  <c r="O120" i="257"/>
  <c r="P120" i="257" s="1"/>
  <c r="O146" i="257"/>
  <c r="P146" i="257" s="1"/>
  <c r="O105" i="257"/>
  <c r="P105" i="257" s="1"/>
  <c r="O138" i="257"/>
  <c r="P138" i="257" s="1"/>
  <c r="O113" i="257"/>
  <c r="P113" i="257" s="1"/>
  <c r="O144" i="257"/>
  <c r="P144" i="257" s="1"/>
  <c r="O67" i="257"/>
  <c r="P67" i="257" s="1"/>
  <c r="O104" i="257"/>
  <c r="P104" i="257" s="1"/>
  <c r="O39" i="257"/>
  <c r="P39" i="257" s="1"/>
  <c r="O80" i="257"/>
  <c r="P80" i="257" s="1"/>
  <c r="P53" i="257"/>
  <c r="O79" i="257"/>
  <c r="P79" i="257" s="1"/>
  <c r="O87" i="257"/>
  <c r="P87" i="257" s="1"/>
  <c r="O103" i="257"/>
  <c r="P103" i="257" s="1"/>
  <c r="O86" i="257"/>
  <c r="P86" i="257" s="1"/>
  <c r="O76" i="257"/>
  <c r="P76" i="257" s="1"/>
  <c r="O70" i="257"/>
  <c r="P70" i="257" s="1"/>
  <c r="O100" i="257"/>
  <c r="P100" i="257" s="1"/>
  <c r="P66" i="257"/>
  <c r="O45" i="257"/>
  <c r="P45" i="257" s="1"/>
  <c r="O68" i="257"/>
  <c r="P68" i="257" s="1"/>
  <c r="O65" i="257"/>
  <c r="P65" i="257" s="1"/>
  <c r="O64" i="257"/>
  <c r="P64" i="257" s="1"/>
  <c r="O82" i="257"/>
  <c r="P82" i="257" s="1"/>
  <c r="O98" i="257"/>
  <c r="P98" i="257" s="1"/>
  <c r="O61" i="257"/>
  <c r="P61" i="257" s="1"/>
  <c r="P153" i="257" l="1"/>
  <c r="O108" i="257"/>
  <c r="P108" i="257" s="1"/>
  <c r="O94" i="257"/>
  <c r="P94" i="257" s="1"/>
  <c r="O245" i="257"/>
  <c r="P245" i="257" s="1"/>
  <c r="P126" i="257"/>
  <c r="AB96" i="257"/>
  <c r="AB66" i="257"/>
  <c r="AB54" i="257"/>
  <c r="AB144" i="257"/>
  <c r="AB37" i="257"/>
  <c r="AB42" i="257"/>
  <c r="AB137" i="257"/>
  <c r="AB70" i="257"/>
  <c r="AB78" i="257"/>
  <c r="AB139" i="257"/>
  <c r="AB242" i="257"/>
  <c r="AB179" i="257"/>
  <c r="AB211" i="257"/>
  <c r="AB203" i="257"/>
  <c r="AB44" i="257"/>
  <c r="AB80" i="257"/>
  <c r="AB150" i="257"/>
  <c r="AB136" i="257"/>
  <c r="AB217" i="257"/>
  <c r="AB231" i="257"/>
  <c r="AB167" i="257"/>
  <c r="AB75" i="257"/>
  <c r="AB122" i="257"/>
  <c r="AB220" i="257"/>
  <c r="AB43" i="257"/>
  <c r="AB195" i="257"/>
  <c r="AB197" i="257"/>
  <c r="O116" i="257"/>
  <c r="P116" i="257" s="1"/>
  <c r="AB63" i="257"/>
  <c r="AB87" i="257"/>
  <c r="AB50" i="257"/>
  <c r="AB59" i="257"/>
  <c r="AB112" i="257"/>
  <c r="AB81" i="257"/>
  <c r="AB140" i="257"/>
  <c r="AB180" i="257"/>
  <c r="AB186" i="257"/>
  <c r="AB174" i="257"/>
  <c r="AB176" i="257"/>
  <c r="AB91" i="257"/>
  <c r="AB97" i="257"/>
  <c r="AB47" i="257"/>
  <c r="AB230" i="257"/>
  <c r="AB246" i="257"/>
  <c r="AB202" i="257"/>
  <c r="AB117" i="257"/>
  <c r="AB118" i="257"/>
  <c r="AB181" i="257"/>
  <c r="AB184" i="257"/>
  <c r="AB214" i="257"/>
  <c r="AB243" i="257"/>
  <c r="AB249" i="257"/>
  <c r="AB196" i="257"/>
  <c r="AB99" i="257"/>
  <c r="AB233" i="257"/>
  <c r="AB86" i="257"/>
  <c r="AB49" i="257"/>
  <c r="AB94" i="257"/>
  <c r="AB64" i="257"/>
  <c r="AB101" i="257"/>
  <c r="AB79" i="257"/>
  <c r="AB88" i="257"/>
  <c r="AB85" i="257"/>
  <c r="AB39" i="257"/>
  <c r="AB114" i="257"/>
  <c r="AB105" i="257"/>
  <c r="AB153" i="257"/>
  <c r="AB123" i="257"/>
  <c r="AB107" i="257"/>
  <c r="AB108" i="257"/>
  <c r="AB142" i="257"/>
  <c r="AB111" i="257"/>
  <c r="AB223" i="257"/>
  <c r="AB133" i="257"/>
  <c r="AB128" i="257"/>
  <c r="AB219" i="257"/>
  <c r="AB53" i="257"/>
  <c r="AB40" i="257"/>
  <c r="AB148" i="257"/>
  <c r="AB125" i="257"/>
  <c r="AB115" i="257"/>
  <c r="AB164" i="257"/>
  <c r="AB110" i="257"/>
  <c r="AB221" i="257"/>
  <c r="AB106" i="257"/>
  <c r="AB162" i="257"/>
  <c r="AB225" i="257"/>
  <c r="AB235" i="257"/>
  <c r="AB241" i="257"/>
  <c r="AB198" i="257"/>
  <c r="AB187" i="257"/>
  <c r="AB193" i="257"/>
  <c r="AB210" i="257"/>
  <c r="AB155" i="257"/>
  <c r="AB109" i="257"/>
  <c r="AB247" i="257"/>
  <c r="AB212" i="257"/>
  <c r="AB131" i="257"/>
  <c r="AB93" i="257"/>
  <c r="AB239" i="257"/>
  <c r="AB245" i="257"/>
  <c r="AB175" i="257"/>
  <c r="AB169" i="257"/>
  <c r="AB71" i="257"/>
  <c r="AB84" i="257"/>
  <c r="AB46" i="257"/>
  <c r="AB213" i="257"/>
  <c r="AB165" i="257"/>
  <c r="AB172" i="257"/>
  <c r="AB168" i="257"/>
  <c r="AB82" i="257"/>
  <c r="O222" i="257"/>
  <c r="P222" i="257" s="1"/>
  <c r="O43" i="257"/>
  <c r="P43" i="257" s="1"/>
  <c r="O107" i="257"/>
  <c r="P107" i="257" s="1"/>
  <c r="AB51" i="257"/>
  <c r="AB61" i="257"/>
  <c r="AB68" i="257"/>
  <c r="AB120" i="257"/>
  <c r="AB116" i="257"/>
  <c r="AB157" i="257"/>
  <c r="AB226" i="257"/>
  <c r="AB232" i="257"/>
  <c r="AB177" i="257"/>
  <c r="AB190" i="257"/>
  <c r="AB149" i="257"/>
  <c r="AB135" i="257"/>
  <c r="AB228" i="257"/>
  <c r="AB244" i="257"/>
  <c r="AB188" i="257"/>
  <c r="AB194" i="257"/>
  <c r="AB132" i="257"/>
  <c r="AB152" i="257"/>
  <c r="AB41" i="257"/>
  <c r="AB127" i="257"/>
  <c r="AB102" i="257"/>
  <c r="AB69" i="257"/>
  <c r="AB57" i="257"/>
  <c r="AB191" i="257"/>
  <c r="AB65" i="257"/>
  <c r="AB60" i="257"/>
  <c r="AB100" i="257"/>
  <c r="AB56" i="257"/>
  <c r="AB129" i="257"/>
  <c r="AB130" i="257"/>
  <c r="AB119" i="257"/>
  <c r="AB67" i="257"/>
  <c r="AB151" i="257"/>
  <c r="AB216" i="257"/>
  <c r="AB178" i="257"/>
  <c r="AB113" i="257"/>
  <c r="AB237" i="257"/>
  <c r="AB166" i="257"/>
  <c r="AB208" i="257"/>
  <c r="AB229" i="257"/>
  <c r="AB173" i="257"/>
  <c r="AB215" i="257"/>
  <c r="AB224" i="257"/>
  <c r="AB72" i="257"/>
  <c r="AB222" i="257"/>
  <c r="AB206" i="257"/>
  <c r="AB124" i="257"/>
  <c r="AB134" i="257"/>
  <c r="AB48" i="257"/>
  <c r="AB263" i="257"/>
  <c r="AB182" i="257"/>
  <c r="AB62" i="257"/>
  <c r="AB83" i="257"/>
  <c r="AB92" i="257"/>
  <c r="AB76" i="257"/>
  <c r="AB73" i="257"/>
  <c r="AB77" i="257"/>
  <c r="AB38" i="257"/>
  <c r="AB58" i="257"/>
  <c r="AB145" i="257"/>
  <c r="AB74" i="257"/>
  <c r="AB45" i="257"/>
  <c r="AB55" i="257"/>
  <c r="AB146" i="257"/>
  <c r="AB121" i="257"/>
  <c r="AB160" i="257"/>
  <c r="AB161" i="257"/>
  <c r="AB141" i="257"/>
  <c r="AB143" i="257"/>
  <c r="AB218" i="257"/>
  <c r="AB156" i="257"/>
  <c r="AB234" i="257"/>
  <c r="AB240" i="257"/>
  <c r="AB170" i="257"/>
  <c r="AB192" i="257"/>
  <c r="AB201" i="257"/>
  <c r="AB147" i="257"/>
  <c r="AB236" i="257"/>
  <c r="AB185" i="257"/>
  <c r="AB209" i="257"/>
  <c r="AB204" i="257"/>
  <c r="AB89" i="257"/>
  <c r="AB154" i="257"/>
  <c r="AB199" i="257"/>
  <c r="AB189" i="257"/>
  <c r="AB200" i="257"/>
  <c r="AB159" i="257"/>
  <c r="AB183" i="257"/>
  <c r="AB98" i="257"/>
  <c r="AB103" i="257"/>
  <c r="AB227" i="257"/>
  <c r="AB207" i="257"/>
  <c r="AB171" i="257"/>
  <c r="AB104" i="257"/>
  <c r="AB251" i="257"/>
  <c r="AB52" i="257"/>
  <c r="AB138" i="257"/>
  <c r="AB205" i="257"/>
  <c r="AB90" i="257"/>
  <c r="O54" i="257"/>
  <c r="P54" i="257" s="1"/>
  <c r="O95" i="257" l="1"/>
  <c r="P95" i="257" s="1"/>
  <c r="AB95" i="257"/>
</calcChain>
</file>

<file path=xl/sharedStrings.xml><?xml version="1.0" encoding="utf-8"?>
<sst xmlns="http://schemas.openxmlformats.org/spreadsheetml/2006/main" count="10366" uniqueCount="1480">
  <si>
    <t>Statistical release</t>
  </si>
  <si>
    <t>Breastfeeding initiation and prevalence at 6 to 8 weeks</t>
  </si>
  <si>
    <t>Contents</t>
  </si>
  <si>
    <t>Context</t>
  </si>
  <si>
    <t>Summary of results</t>
  </si>
  <si>
    <t>Contact for further enquiries</t>
  </si>
  <si>
    <t>Kingston</t>
  </si>
  <si>
    <t>Newham</t>
  </si>
  <si>
    <t>Waltham Forest</t>
  </si>
  <si>
    <t>Havering</t>
  </si>
  <si>
    <t>Hounslow</t>
  </si>
  <si>
    <t>Croydon</t>
  </si>
  <si>
    <t>Islington</t>
  </si>
  <si>
    <t>Enfield</t>
  </si>
  <si>
    <t>Barnet</t>
  </si>
  <si>
    <t>Ealing</t>
  </si>
  <si>
    <t>Bromley</t>
  </si>
  <si>
    <t>Lambeth</t>
  </si>
  <si>
    <t>Wandsworth</t>
  </si>
  <si>
    <t>Harrow</t>
  </si>
  <si>
    <t>Hillingdon</t>
  </si>
  <si>
    <t>Camden</t>
  </si>
  <si>
    <t>Redbridge</t>
  </si>
  <si>
    <t>Tower Hamlets</t>
  </si>
  <si>
    <t>Southwark</t>
  </si>
  <si>
    <t>Lewisham</t>
  </si>
  <si>
    <t>Source: Department of Health, Integrated Performance Measure Return</t>
  </si>
  <si>
    <t>Quarter</t>
  </si>
  <si>
    <t>Maternites</t>
  </si>
  <si>
    <t>Breastfeeding</t>
  </si>
  <si>
    <t>Infants due a 6–8 week check</t>
  </si>
  <si>
    <t>Infants being breastfed (Totally + Partially)</t>
  </si>
  <si>
    <t>Difference between percentage of mothers initiating breastfeeding and prevalence of breastfeeding at 6-8 weeks (% of those initiating)</t>
  </si>
  <si>
    <t>No.</t>
  </si>
  <si>
    <t>% of maternities</t>
  </si>
  <si>
    <t xml:space="preserve">% of all infants </t>
  </si>
  <si>
    <t>%</t>
  </si>
  <si>
    <t>2008/09 OT</t>
  </si>
  <si>
    <t>2009/10 OT</t>
  </si>
  <si>
    <t>2010/11 OT</t>
  </si>
  <si>
    <t>2011/12 OT</t>
  </si>
  <si>
    <t>2012/13 OT</t>
  </si>
  <si>
    <t>Notes:</t>
  </si>
  <si>
    <t>1. Shaded and blank cells indicates reported data that do not pass the data quality checks.  For further details of the checks, see definitions sheet.</t>
  </si>
  <si>
    <t>2. Comparisons with quarters before 2010/11 Q4 need to be made with caution due to the high level of not knowns.</t>
  </si>
  <si>
    <t>Year / Quarter</t>
  </si>
  <si>
    <t>Maternities</t>
  </si>
  <si>
    <t>Not breastfeeding</t>
  </si>
  <si>
    <t>Not known</t>
  </si>
  <si>
    <t>confidence interval</t>
  </si>
  <si>
    <t>2003/04 OT</t>
  </si>
  <si>
    <t>2004/05 OT</t>
  </si>
  <si>
    <t>2005/06 OT</t>
  </si>
  <si>
    <t>2006/07 OT</t>
  </si>
  <si>
    <t>2007/08 OT</t>
  </si>
  <si>
    <t>Totally</t>
  </si>
  <si>
    <t>Partially</t>
  </si>
  <si>
    <t>Not all all</t>
  </si>
  <si>
    <t>95% confidence interval</t>
  </si>
  <si>
    <t>% of all infants</t>
  </si>
  <si>
    <t>Coverage Target 85%</t>
  </si>
  <si>
    <t>Coverage Target 90%</t>
  </si>
  <si>
    <t>Coverage Target 95%</t>
  </si>
  <si>
    <t>Number of maternities (1)</t>
  </si>
  <si>
    <t>Maternities where breastfeeding was known (2)</t>
  </si>
  <si>
    <t>Maternities whose breastfeeding status not known (3)</t>
  </si>
  <si>
    <t>2013/14 Q1</t>
  </si>
  <si>
    <t>2013/14 Q2</t>
  </si>
  <si>
    <t>2013/14 Q3</t>
  </si>
  <si>
    <t>2013/14 Q4</t>
  </si>
  <si>
    <t>Code</t>
  </si>
  <si>
    <t>Name</t>
  </si>
  <si>
    <t>No. not initiated</t>
  </si>
  <si>
    <t>No. initiated</t>
  </si>
  <si>
    <t>RCF</t>
  </si>
  <si>
    <t>Airedale NHS Foundation Trust</t>
  </si>
  <si>
    <t>RTK</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</si>
  <si>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</si>
  <si>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</si>
  <si>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</si>
  <si>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</si>
  <si>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</si>
  <si>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</si>
  <si>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</si>
  <si>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</si>
  <si>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</si>
  <si>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</si>
  <si>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</si>
  <si>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</si>
  <si>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</si>
  <si>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</si>
  <si>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</si>
  <si>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</si>
  <si>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</si>
  <si>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</si>
  <si>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</si>
  <si>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Burton Hospitals NHS Foundation Trust</t>
  </si>
  <si>
    <t>RWY</t>
  </si>
  <si>
    <t>RGT</t>
  </si>
  <si>
    <t>RW3</t>
  </si>
  <si>
    <t>Central Manchester University Hospitals NHS Foundation Trust</t>
  </si>
  <si>
    <t>RQM</t>
  </si>
  <si>
    <t>Chelsea and Westminster Hospital NHS Foundation Trust</t>
  </si>
  <si>
    <t>RFS</t>
  </si>
  <si>
    <t>Chesterfield Royal Hospital NHS Foundation Trust</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</si>
  <si>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</si>
  <si>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</si>
  <si>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</si>
  <si>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</si>
  <si>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</si>
  <si>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</si>
  <si>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</si>
  <si>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</si>
  <si>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</si>
  <si>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</si>
  <si>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</si>
  <si>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Derby Hospitals NHS Foundation Trust</t>
  </si>
  <si>
    <t>RP5</t>
  </si>
  <si>
    <t>RBD</t>
  </si>
  <si>
    <t>Dorset County Hospital NHS Foundation Trust</t>
  </si>
  <si>
    <t>RC3</t>
  </si>
  <si>
    <t>Ealing Hospital NHS Trust</t>
  </si>
  <si>
    <t>RWH</t>
  </si>
  <si>
    <t>RJN</t>
  </si>
  <si>
    <t>RVV</t>
  </si>
  <si>
    <t>East Kent Hospitals University NHS Foundation Trust</t>
  </si>
  <si>
    <t>RXR</t>
  </si>
  <si>
    <t>East Lancashire Hospitals NHS Trust</t>
  </si>
  <si>
    <t>RXC</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</si>
  <si>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</si>
  <si>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</si>
  <si>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</si>
  <si>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</si>
  <si>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</si>
  <si>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</si>
  <si>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</si>
  <si>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</si>
  <si>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</si>
  <si>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</si>
  <si>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</si>
  <si>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</si>
  <si>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</si>
  <si>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</si>
  <si>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</si>
  <si>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</si>
  <si>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</si>
  <si>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</si>
  <si>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</si>
  <si>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</si>
  <si>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</si>
  <si>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</si>
  <si>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</si>
  <si>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</si>
  <si>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RYJ</t>
  </si>
  <si>
    <t>RGQ</t>
  </si>
  <si>
    <t>R1F</t>
  </si>
  <si>
    <t>RGP</t>
  </si>
  <si>
    <t>James Paget University Hospitals NHS Foundation Trust</t>
  </si>
  <si>
    <t>RNQ</t>
  </si>
  <si>
    <t>RJZ</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</si>
  <si>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</si>
  <si>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</si>
  <si>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</si>
  <si>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</si>
  <si>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</si>
  <si>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</si>
  <si>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</si>
  <si>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</si>
  <si>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</si>
  <si>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</si>
  <si>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</si>
  <si>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</si>
  <si>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</si>
  <si>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RBT</t>
  </si>
  <si>
    <t>Mid Cheshire Hospitals NHS Foundation Trust</t>
  </si>
  <si>
    <t>RQ8</t>
  </si>
  <si>
    <t>Mid Essex Hospital Services NHS Trust</t>
  </si>
  <si>
    <t>RJD</t>
  </si>
  <si>
    <t>RXF</t>
  </si>
  <si>
    <t>Mid Yorkshire Hospitals NHS Trust</t>
  </si>
  <si>
    <t>RD8</t>
  </si>
  <si>
    <t>Milton Keynes Hospital NHS Foundation Trust</t>
  </si>
  <si>
    <t>RM1</t>
  </si>
  <si>
    <t>RVJ</t>
  </si>
  <si>
    <t>North Bristol NHS Trust</t>
  </si>
  <si>
    <t>RNL</t>
  </si>
  <si>
    <t>North Cumbria University Hospitals NHS Trust</t>
  </si>
  <si>
    <t>RAP</t>
  </si>
  <si>
    <t>North Middlesex University Hospital NHS Trust</t>
  </si>
  <si>
    <t>RVW</t>
  </si>
  <si>
    <t>RV8</t>
  </si>
  <si>
    <t>North West London Hospitals NHS Trust</t>
  </si>
  <si>
    <t>RNS</t>
  </si>
  <si>
    <t>Northampton General Hospital NHS Trust</t>
  </si>
  <si>
    <t>RBZ</t>
  </si>
  <si>
    <t>RJL</t>
  </si>
  <si>
    <t>RTF</t>
  </si>
  <si>
    <t>Northumbria Healthcare NHS Foundation Trust</t>
  </si>
  <si>
    <t>RX1</t>
  </si>
  <si>
    <t>Nottingham University Hospitals NHS Trust</t>
  </si>
  <si>
    <t>RTH</t>
  </si>
  <si>
    <t>Oxford University Hospitals NHS Trust</t>
  </si>
  <si>
    <t>RW6</t>
  </si>
  <si>
    <t>Pennine Acute Hospitals NHS Trust</t>
  </si>
  <si>
    <t>RGN</t>
  </si>
  <si>
    <t>Peterborough and Stamford Hospitals NHS Foundation Trust</t>
  </si>
  <si>
    <t>RK9</t>
  </si>
  <si>
    <t>Plymouth Hospitals NHS Trust</t>
  </si>
  <si>
    <t>RD3</t>
  </si>
  <si>
    <t>RHU</t>
  </si>
  <si>
    <t>Portsmouth Hospitals NHS Trust</t>
  </si>
  <si>
    <t>RHW</t>
  </si>
  <si>
    <t>Royal Berkshire NHS Foundation Trust</t>
  </si>
  <si>
    <t>REF</t>
  </si>
  <si>
    <t>Royal Cornwall Hospitals NHS Trust</t>
  </si>
  <si>
    <t>RH8</t>
  </si>
  <si>
    <t>Royal Devon and Exeter NHS Foundation Trust</t>
  </si>
  <si>
    <t>RAL</t>
  </si>
  <si>
    <t>Royal Free London NHS Foundation Trust</t>
  </si>
  <si>
    <t>RA2</t>
  </si>
  <si>
    <t>Royal Surrey County Hospital NHS Foundation Trust</t>
  </si>
  <si>
    <t>RNZ</t>
  </si>
  <si>
    <t>Salisbury NHS Foundation Trust</t>
  </si>
  <si>
    <t>RXK</t>
  </si>
  <si>
    <t>RHQ</t>
  </si>
  <si>
    <t>RK5</t>
  </si>
  <si>
    <t>Sherwood Forest Hospitals NHS Foundation Trust</t>
  </si>
  <si>
    <t>RXW</t>
  </si>
  <si>
    <t>RA9</t>
  </si>
  <si>
    <t>RYQ</t>
  </si>
  <si>
    <t>RTR</t>
  </si>
  <si>
    <t>RE9</t>
  </si>
  <si>
    <t>South Tyneside NHS Foundation Trust</t>
  </si>
  <si>
    <t>RJC</t>
  </si>
  <si>
    <t>South Warwickshire NHS Foundation Trust</t>
  </si>
  <si>
    <t>RAJ</t>
  </si>
  <si>
    <t>RVY</t>
  </si>
  <si>
    <t>Southport and Ormskirk Hospital NHS Trust</t>
  </si>
  <si>
    <t>RJ7</t>
  </si>
  <si>
    <t>St George's Healthcare NHS Trust</t>
  </si>
  <si>
    <t>RBN</t>
  </si>
  <si>
    <t>St Helens and Knowsley Hospitals NHS Trust</t>
  </si>
  <si>
    <t>RWJ</t>
  </si>
  <si>
    <t>Stockport NHS Foundation Trust</t>
  </si>
  <si>
    <t>RTP</t>
  </si>
  <si>
    <t>RMP</t>
  </si>
  <si>
    <t>Tameside Hospital NHS Foundation Trust</t>
  </si>
  <si>
    <t>RBA</t>
  </si>
  <si>
    <t>RNA</t>
  </si>
  <si>
    <t>The Dudley Group NHS Foundation Trust</t>
  </si>
  <si>
    <t>RAS</t>
  </si>
  <si>
    <t>The Hillingdon Hospitals NHS Foundation Trust</t>
  </si>
  <si>
    <t>RTD</t>
  </si>
  <si>
    <t>RQW</t>
  </si>
  <si>
    <t>RCX</t>
  </si>
  <si>
    <t>RFR</t>
  </si>
  <si>
    <t>The Rotherham NHS Foundation Trust</t>
  </si>
  <si>
    <t>RDZ</t>
  </si>
  <si>
    <t>RL4</t>
  </si>
  <si>
    <t>The Royal Wolverhampton NHS Trust</t>
  </si>
  <si>
    <t>RKE</t>
  </si>
  <si>
    <t>RWD</t>
  </si>
  <si>
    <t>United Lincolnshire Hospitals NHS Trust</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</si>
  <si>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</si>
  <si>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</si>
  <si>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</si>
  <si>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</si>
  <si>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</si>
  <si>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</si>
  <si>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</si>
  <si>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</si>
  <si>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</si>
  <si>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</si>
  <si>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</si>
  <si>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</si>
  <si>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</si>
  <si>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</si>
  <si>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</si>
  <si>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</si>
  <si>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</si>
  <si>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</si>
  <si>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</si>
  <si>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</si>
  <si>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</si>
  <si>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</si>
  <si>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West Suffolk NHS Foundation Trust</t>
  </si>
  <si>
    <t>RYR</t>
  </si>
  <si>
    <t>Western Sussex Hospitals NHS Foundation Trust</t>
  </si>
  <si>
    <t>RA3</t>
  </si>
  <si>
    <t>Weston Area Health NHS Trust</t>
  </si>
  <si>
    <t>RBL</t>
  </si>
  <si>
    <t>Wirral University Teaching Hospital NHS Foundation Trust</t>
  </si>
  <si>
    <t>RWP</t>
  </si>
  <si>
    <t>RRF</t>
  </si>
  <si>
    <t>Wrightington, Wigan and Leigh NHS Foundation Trust</t>
  </si>
  <si>
    <t>RLQ</t>
  </si>
  <si>
    <t>Wye Valley NHS Trust</t>
  </si>
  <si>
    <t>RA4</t>
  </si>
  <si>
    <t>Yeovil District Hospital NHS Foundation Trust</t>
  </si>
  <si>
    <t>RCB</t>
  </si>
  <si>
    <t>York Teaching Hospital NHS Foundation Trust</t>
  </si>
  <si>
    <t>1. Red cells mean that no. of maternities does not meet validation criteria (see definitions sheet for details).</t>
  </si>
  <si>
    <t>2. Blank cells mean that data do not meet validation criteria (see definitions sheet for details).</t>
  </si>
  <si>
    <t>3. Shaded cells mean that percentage of mothers' whose breastfeeding status was recorded falls short of data quality standard of 95%.</t>
  </si>
  <si>
    <t>Year</t>
  </si>
  <si>
    <t>Period</t>
  </si>
  <si>
    <t>Qtr Actual % initiated BF</t>
  </si>
  <si>
    <t>Qtr Actual % Not initiated BF</t>
  </si>
  <si>
    <t>Qtr Actual % Not Known initiated BF</t>
  </si>
  <si>
    <t>No of maternities QA Compare Min</t>
  </si>
  <si>
    <t>No of maternities QA Compare Max</t>
  </si>
  <si>
    <t>2013-14</t>
  </si>
  <si>
    <t>December</t>
  </si>
  <si>
    <t>N Middlesex Uni</t>
  </si>
  <si>
    <t>Milton Keynes</t>
  </si>
  <si>
    <t>St Helens &amp; Knowsley</t>
  </si>
  <si>
    <t>S Tyneside</t>
  </si>
  <si>
    <t>Mid Yorkshire</t>
  </si>
  <si>
    <t>Dudley</t>
  </si>
  <si>
    <t>Rotherham</t>
  </si>
  <si>
    <t>Wrightington, Wigan &amp; Leigh</t>
  </si>
  <si>
    <t>County Durham &amp; Darlington</t>
  </si>
  <si>
    <t>Bolton</t>
  </si>
  <si>
    <t>Royal Wolverhampton</t>
  </si>
  <si>
    <t>Warrington &amp; Halton</t>
  </si>
  <si>
    <t>Mid Cheshire</t>
  </si>
  <si>
    <t>Barnsley</t>
  </si>
  <si>
    <t>S Tees</t>
  </si>
  <si>
    <t>Central Manchester Uni</t>
  </si>
  <si>
    <t>Southport &amp; Ormskirk</t>
  </si>
  <si>
    <t>Lancashire</t>
  </si>
  <si>
    <t>Sherwood Forest</t>
  </si>
  <si>
    <t>Gateshead</t>
  </si>
  <si>
    <t>Worcestershire Acute</t>
  </si>
  <si>
    <t>Heart Of England</t>
  </si>
  <si>
    <t>Burton</t>
  </si>
  <si>
    <t>Northumbria</t>
  </si>
  <si>
    <t>East Lancashire</t>
  </si>
  <si>
    <t>Luton &amp; Dunstable Uni</t>
  </si>
  <si>
    <t>Walsall Healthcare</t>
  </si>
  <si>
    <t>Stockport</t>
  </si>
  <si>
    <t>Derby</t>
  </si>
  <si>
    <t>Leeds</t>
  </si>
  <si>
    <t>N Cumbria Uni</t>
  </si>
  <si>
    <t>West Hertfordshire</t>
  </si>
  <si>
    <t>Kettering General</t>
  </si>
  <si>
    <t>Isle Of Wight</t>
  </si>
  <si>
    <t>Hinchingbrooke</t>
  </si>
  <si>
    <t>Pennine Acute</t>
  </si>
  <si>
    <t>Airedale</t>
  </si>
  <si>
    <t>York</t>
  </si>
  <si>
    <t>Colchester Uni</t>
  </si>
  <si>
    <t>Northampton General</t>
  </si>
  <si>
    <t>Uni Of Leicester</t>
  </si>
  <si>
    <t>Chesterfield Royal</t>
  </si>
  <si>
    <t>Uni Coventry &amp; Warwickshire</t>
  </si>
  <si>
    <t>Dorset County</t>
  </si>
  <si>
    <t>Bradford</t>
  </si>
  <si>
    <t>Royal Surrey County</t>
  </si>
  <si>
    <t>Gloucestershire</t>
  </si>
  <si>
    <t>W Suffolk</t>
  </si>
  <si>
    <t>Norfolk &amp; Norwich Uni</t>
  </si>
  <si>
    <t>Yeovil District</t>
  </si>
  <si>
    <t>Salisbury</t>
  </si>
  <si>
    <t>Epsom &amp; St Helier Uni</t>
  </si>
  <si>
    <t>Mid Essex</t>
  </si>
  <si>
    <t>Homerton Uni</t>
  </si>
  <si>
    <t>N W London</t>
  </si>
  <si>
    <t>Peterborough &amp; Stamford</t>
  </si>
  <si>
    <t>Harrogate &amp; District</t>
  </si>
  <si>
    <t>Plymouth</t>
  </si>
  <si>
    <t>Brighton &amp; Sussex Uni</t>
  </si>
  <si>
    <t>United Lincolnshire</t>
  </si>
  <si>
    <t>Royal Berkshire</t>
  </si>
  <si>
    <t>Royal Devon &amp; Exeter</t>
  </si>
  <si>
    <t>Uni Of South Manchester</t>
  </si>
  <si>
    <t>Western Sussex</t>
  </si>
  <si>
    <t>S Warwickshire</t>
  </si>
  <si>
    <t>Uni Bristol</t>
  </si>
  <si>
    <t>Frimley Park</t>
  </si>
  <si>
    <t>Oxford Uni</t>
  </si>
  <si>
    <t>Maidstone &amp; Tunbridge Wells</t>
  </si>
  <si>
    <t>Guy's &amp; St Thomas'</t>
  </si>
  <si>
    <t>Royal Free London</t>
  </si>
  <si>
    <t>N Bristol</t>
  </si>
  <si>
    <t>James Paget University</t>
  </si>
  <si>
    <t>Weston Area</t>
  </si>
  <si>
    <t>George Eliot</t>
  </si>
  <si>
    <t>Uni Of Morecambe Bay</t>
  </si>
  <si>
    <t>King's College</t>
  </si>
  <si>
    <t>Royal Cornwall</t>
  </si>
  <si>
    <t>East Kent Uni</t>
  </si>
  <si>
    <t>Uni College London</t>
  </si>
  <si>
    <t>Birmingham Women's</t>
  </si>
  <si>
    <t>Portsmouth</t>
  </si>
  <si>
    <t>St George's Healthcare</t>
  </si>
  <si>
    <t>Chelsea &amp; Westminster</t>
  </si>
  <si>
    <t>Tameside</t>
  </si>
  <si>
    <t>Wye Valley</t>
  </si>
  <si>
    <t>Wirral Uni</t>
  </si>
  <si>
    <t>Countess Of Chester</t>
  </si>
  <si>
    <t>Nottingham Uni</t>
  </si>
  <si>
    <t>Ashford &amp; St Peter's</t>
  </si>
  <si>
    <t>Barking, Havering &amp; Redbridge Uni</t>
  </si>
  <si>
    <t>Barnet &amp; Chase Farm</t>
  </si>
  <si>
    <t>Barts</t>
  </si>
  <si>
    <t>Basildon &amp; Thurrock Uni</t>
  </si>
  <si>
    <t>Bedford</t>
  </si>
  <si>
    <t>Blackpool</t>
  </si>
  <si>
    <t>Buckinghamshire</t>
  </si>
  <si>
    <t>Calderdale &amp; Huddersfield</t>
  </si>
  <si>
    <t>Cambridge Uni</t>
  </si>
  <si>
    <t>City Sunderland</t>
  </si>
  <si>
    <t>Dartford &amp; Gravesham</t>
  </si>
  <si>
    <t>Doncaster &amp; Bassetlaw</t>
  </si>
  <si>
    <t>East &amp; North Hertfordshire</t>
  </si>
  <si>
    <t>East Cheshire</t>
  </si>
  <si>
    <t>E Sussex Healthcare</t>
  </si>
  <si>
    <t>Great Western</t>
  </si>
  <si>
    <t>Hampshire</t>
  </si>
  <si>
    <t>Heatherwood &amp; Wexham Park</t>
  </si>
  <si>
    <t>Hull &amp; East Yorkshire</t>
  </si>
  <si>
    <t>Imperial College</t>
  </si>
  <si>
    <t>Ipswich</t>
  </si>
  <si>
    <t>Lewisham &amp; Greenwich</t>
  </si>
  <si>
    <t>Liverpool Women's</t>
  </si>
  <si>
    <t>Medway</t>
  </si>
  <si>
    <t>Mid Staffordshire</t>
  </si>
  <si>
    <t>N Tees &amp; Hartlepool</t>
  </si>
  <si>
    <t>Northern Devon</t>
  </si>
  <si>
    <t>Northern Lincolnshire &amp; Goole</t>
  </si>
  <si>
    <t>Poole</t>
  </si>
  <si>
    <t>Sandwell &amp; West Birmingham</t>
  </si>
  <si>
    <t>Sheffield</t>
  </si>
  <si>
    <t>Shrewsbury &amp; Telford</t>
  </si>
  <si>
    <t>S Devon Healthcare</t>
  </si>
  <si>
    <t>S London Healthcare</t>
  </si>
  <si>
    <t>Southend Uni</t>
  </si>
  <si>
    <t>Surrey &amp; Sussex Healthcare</t>
  </si>
  <si>
    <t>Taunton &amp; Somerset</t>
  </si>
  <si>
    <t>Newcastle Upon Tyne</t>
  </si>
  <si>
    <t>Princess Alexandra</t>
  </si>
  <si>
    <t>Queen Elizabeth, King's Lynn,</t>
  </si>
  <si>
    <t>Royal Bournemouth &amp; Christchurch</t>
  </si>
  <si>
    <t>Whittington</t>
  </si>
  <si>
    <t>Uni Of North Staffordshire</t>
  </si>
  <si>
    <t>Uni Southampton</t>
  </si>
  <si>
    <t>West Middlesex Uni</t>
  </si>
  <si>
    <t>Area Team</t>
  </si>
  <si>
    <t>ONS Code</t>
  </si>
  <si>
    <t>01C</t>
  </si>
  <si>
    <t>NHS Eastern Cheshire CCG</t>
  </si>
  <si>
    <t>Q44</t>
  </si>
  <si>
    <t>Cheshire, Warrington and Wirral Area Team</t>
  </si>
  <si>
    <t>E38000056</t>
  </si>
  <si>
    <t>01R</t>
  </si>
  <si>
    <t>NHS South Cheshire CCG</t>
  </si>
  <si>
    <t>E38000151</t>
  </si>
  <si>
    <t>02D</t>
  </si>
  <si>
    <t>NHS Vale Royal CCG</t>
  </si>
  <si>
    <t>E38000189</t>
  </si>
  <si>
    <t>02E</t>
  </si>
  <si>
    <t>NHS Warrington CCG</t>
  </si>
  <si>
    <t>E38000194</t>
  </si>
  <si>
    <t>02F</t>
  </si>
  <si>
    <t>NHS West Cheshire CCG</t>
  </si>
  <si>
    <t>E38000196</t>
  </si>
  <si>
    <t>12F</t>
  </si>
  <si>
    <t>NHS Wirral CCG</t>
  </si>
  <si>
    <t>E38000208</t>
  </si>
  <si>
    <t>00C</t>
  </si>
  <si>
    <t>NHS Darlington CCG</t>
  </si>
  <si>
    <t>Q45</t>
  </si>
  <si>
    <t>Durham, Darlington and Tees Area Team</t>
  </si>
  <si>
    <t>E38000042</t>
  </si>
  <si>
    <t>00D</t>
  </si>
  <si>
    <t>NHS Durham Dales, Easington and Sedgefield CCG</t>
  </si>
  <si>
    <t>E38000047</t>
  </si>
  <si>
    <t>00K</t>
  </si>
  <si>
    <t>NHS Hartlepool and Stockton-On-Tees CCG</t>
  </si>
  <si>
    <t>E38000075</t>
  </si>
  <si>
    <t>00J</t>
  </si>
  <si>
    <t>NHS North Durham CCG</t>
  </si>
  <si>
    <t>E38000116</t>
  </si>
  <si>
    <t>00M</t>
  </si>
  <si>
    <t>NHS South Tees CCG</t>
  </si>
  <si>
    <t>E38000162</t>
  </si>
  <si>
    <t>00T</t>
  </si>
  <si>
    <t>NHS Bolton CCG</t>
  </si>
  <si>
    <t>Q46</t>
  </si>
  <si>
    <t>Greater Manchester Area Team</t>
  </si>
  <si>
    <t>E38000016</t>
  </si>
  <si>
    <t>00V</t>
  </si>
  <si>
    <t>NHS Bury CCG</t>
  </si>
  <si>
    <t>E38000024</t>
  </si>
  <si>
    <t>00W</t>
  </si>
  <si>
    <t>NHS Central Manchester CCG</t>
  </si>
  <si>
    <t>E38000032</t>
  </si>
  <si>
    <t>01D</t>
  </si>
  <si>
    <t>NHS Heywood, Middleton and Rochdale CCG</t>
  </si>
  <si>
    <t>E38000080</t>
  </si>
  <si>
    <t>01M</t>
  </si>
  <si>
    <t>NHS North Manchester CCG</t>
  </si>
  <si>
    <t>E38000123</t>
  </si>
  <si>
    <t>00Y</t>
  </si>
  <si>
    <t>NHS Oldham CCG</t>
  </si>
  <si>
    <t>E38000135</t>
  </si>
  <si>
    <t>01G</t>
  </si>
  <si>
    <t>NHS Salford CCG</t>
  </si>
  <si>
    <t>E38000143</t>
  </si>
  <si>
    <t>01N</t>
  </si>
  <si>
    <t>NHS South Manchester CCG</t>
  </si>
  <si>
    <t>E38000158</t>
  </si>
  <si>
    <t>01W</t>
  </si>
  <si>
    <t>NHS Stockport CCG</t>
  </si>
  <si>
    <t>E38000174</t>
  </si>
  <si>
    <t>01Y</t>
  </si>
  <si>
    <t>NHS Tameside and Glossop CCG</t>
  </si>
  <si>
    <t>E38000182</t>
  </si>
  <si>
    <t>02A</t>
  </si>
  <si>
    <t>NHS Trafford CCG</t>
  </si>
  <si>
    <t>E38000187</t>
  </si>
  <si>
    <t>02H</t>
  </si>
  <si>
    <t>NHS Wigan Borough CCG</t>
  </si>
  <si>
    <t>E38000205</t>
  </si>
  <si>
    <t>00Q</t>
  </si>
  <si>
    <t>NHS Blackburn With Darwen CCG</t>
  </si>
  <si>
    <t>Q47</t>
  </si>
  <si>
    <t>Lancashire Area Team</t>
  </si>
  <si>
    <t>E38000014</t>
  </si>
  <si>
    <t>00R</t>
  </si>
  <si>
    <t>NHS Blackpool CCG</t>
  </si>
  <si>
    <t>E38000015</t>
  </si>
  <si>
    <t>00X</t>
  </si>
  <si>
    <t>NHS Chorley and South Ribble CCG</t>
  </si>
  <si>
    <t>E38000034</t>
  </si>
  <si>
    <t>01A</t>
  </si>
  <si>
    <t>NHS East Lancashire CCG</t>
  </si>
  <si>
    <t>E38000050</t>
  </si>
  <si>
    <t>02M</t>
  </si>
  <si>
    <t>NHS Fylde &amp; Wyre CCG</t>
  </si>
  <si>
    <t>E38000060</t>
  </si>
  <si>
    <t>01E</t>
  </si>
  <si>
    <t>NHS Greater Preston CCG</t>
  </si>
  <si>
    <t>E38000065</t>
  </si>
  <si>
    <t>01K</t>
  </si>
  <si>
    <t>NHS Lancashire North CCG</t>
  </si>
  <si>
    <t>E38000093</t>
  </si>
  <si>
    <t>02G</t>
  </si>
  <si>
    <t>NHS West Lancashire CCG</t>
  </si>
  <si>
    <t>E38000200</t>
  </si>
  <si>
    <t>01F</t>
  </si>
  <si>
    <t>NHS Halton CCG</t>
  </si>
  <si>
    <t>Q48</t>
  </si>
  <si>
    <t>Merseyside Area Team</t>
  </si>
  <si>
    <t>E38000068</t>
  </si>
  <si>
    <t>01J</t>
  </si>
  <si>
    <t>NHS Knowsley CCG</t>
  </si>
  <si>
    <t>E38000091</t>
  </si>
  <si>
    <t>99A</t>
  </si>
  <si>
    <t>NHS Liverpool CCG</t>
  </si>
  <si>
    <t>E38000101</t>
  </si>
  <si>
    <t>01T</t>
  </si>
  <si>
    <t>NHS South Sefton CCG</t>
  </si>
  <si>
    <t>E38000161</t>
  </si>
  <si>
    <t>01V</t>
  </si>
  <si>
    <t>NHS Southport and Formby CCG</t>
  </si>
  <si>
    <t>E38000170</t>
  </si>
  <si>
    <t>01X</t>
  </si>
  <si>
    <t>NHS St Helens CCG</t>
  </si>
  <si>
    <t>E38000172</t>
  </si>
  <si>
    <t>01H</t>
  </si>
  <si>
    <t>NHS Cumbria CCG</t>
  </si>
  <si>
    <t>Q49</t>
  </si>
  <si>
    <t>Cumbria, Northumberland, Tyne and Wear Area Team</t>
  </si>
  <si>
    <t>E38000041</t>
  </si>
  <si>
    <t>00F</t>
  </si>
  <si>
    <t>NHS Gateshead CCG</t>
  </si>
  <si>
    <t>E38000061</t>
  </si>
  <si>
    <t>00G</t>
  </si>
  <si>
    <t>NHS Newcastle North and East CCG</t>
  </si>
  <si>
    <t>E38000111</t>
  </si>
  <si>
    <t>00H</t>
  </si>
  <si>
    <t>NHS Newcastle West CCG</t>
  </si>
  <si>
    <t>E38000112</t>
  </si>
  <si>
    <t>99C</t>
  </si>
  <si>
    <t>NHS North Tyneside CCG</t>
  </si>
  <si>
    <t>E38000127</t>
  </si>
  <si>
    <t>00L</t>
  </si>
  <si>
    <t>NHS Northumberland CCG</t>
  </si>
  <si>
    <t>E38000130</t>
  </si>
  <si>
    <t>00N</t>
  </si>
  <si>
    <t>NHS South Tyneside CCG</t>
  </si>
  <si>
    <t>E38000163</t>
  </si>
  <si>
    <t>00P</t>
  </si>
  <si>
    <t>NHS Sunderland CCG</t>
  </si>
  <si>
    <t>E38000176</t>
  </si>
  <si>
    <t>02Y</t>
  </si>
  <si>
    <t>NHS East Riding Of Yorkshire CCG</t>
  </si>
  <si>
    <t>Q50</t>
  </si>
  <si>
    <t>North Yorkshire and Humber Area Team</t>
  </si>
  <si>
    <t>E38000052</t>
  </si>
  <si>
    <t>03D</t>
  </si>
  <si>
    <t>NHS Hambleton, Richmondshire and Whitby CCG</t>
  </si>
  <si>
    <t>E38000069</t>
  </si>
  <si>
    <t>03E</t>
  </si>
  <si>
    <t>NHS Harrogate and Rural District CCG</t>
  </si>
  <si>
    <t>E38000073</t>
  </si>
  <si>
    <t>03F</t>
  </si>
  <si>
    <t>NHS Hull CCG</t>
  </si>
  <si>
    <t>E38000085</t>
  </si>
  <si>
    <t>03H</t>
  </si>
  <si>
    <t>NHS North East Lincolnshire CCG</t>
  </si>
  <si>
    <t>E38000119</t>
  </si>
  <si>
    <t>03K</t>
  </si>
  <si>
    <t>NHS North Lincolnshire CCG</t>
  </si>
  <si>
    <t>E38000122</t>
  </si>
  <si>
    <t>03M</t>
  </si>
  <si>
    <t>NHS Scarborough and Ryedale CCG</t>
  </si>
  <si>
    <t>E38000145</t>
  </si>
  <si>
    <t>03Q</t>
  </si>
  <si>
    <t>NHS Vale Of York CCG</t>
  </si>
  <si>
    <t>E38000188</t>
  </si>
  <si>
    <t>02P</t>
  </si>
  <si>
    <t>NHS Barnsley CCG</t>
  </si>
  <si>
    <t>Q51</t>
  </si>
  <si>
    <t>South Yorkshire and Bassetlaw Area Team</t>
  </si>
  <si>
    <t>E38000006</t>
  </si>
  <si>
    <t>02Q</t>
  </si>
  <si>
    <t>NHS Bassetlaw CCG</t>
  </si>
  <si>
    <t>E38000008</t>
  </si>
  <si>
    <t>02X</t>
  </si>
  <si>
    <t>NHS Doncaster CCG</t>
  </si>
  <si>
    <t>E38000044</t>
  </si>
  <si>
    <t>03L</t>
  </si>
  <si>
    <t>NHS Rotherham CCG</t>
  </si>
  <si>
    <t>E38000141</t>
  </si>
  <si>
    <t>03N</t>
  </si>
  <si>
    <t>NHS Sheffield CCG</t>
  </si>
  <si>
    <t>E38000146</t>
  </si>
  <si>
    <t>02N</t>
  </si>
  <si>
    <t>NHS Airedale, Wharfedale and Craven CCG</t>
  </si>
  <si>
    <t>Q52</t>
  </si>
  <si>
    <t>West Yorkshire Area Team</t>
  </si>
  <si>
    <t>E38000001</t>
  </si>
  <si>
    <t>02W</t>
  </si>
  <si>
    <t>NHS Bradford City CCG</t>
  </si>
  <si>
    <t>E38000018</t>
  </si>
  <si>
    <t>02R</t>
  </si>
  <si>
    <t>NHS Bradford Districts CCG</t>
  </si>
  <si>
    <t>E38000019</t>
  </si>
  <si>
    <t>02T</t>
  </si>
  <si>
    <t>NHS Calderdale CCG</t>
  </si>
  <si>
    <t>E38000025</t>
  </si>
  <si>
    <t>03A</t>
  </si>
  <si>
    <t>NHS Greater Huddersfield CCG</t>
  </si>
  <si>
    <t>E38000064</t>
  </si>
  <si>
    <t>02V</t>
  </si>
  <si>
    <t>NHS Leeds North CCG</t>
  </si>
  <si>
    <t>E38000094</t>
  </si>
  <si>
    <t>03G</t>
  </si>
  <si>
    <t>NHS Leeds South and East CCG</t>
  </si>
  <si>
    <t>E38000095</t>
  </si>
  <si>
    <t>03C</t>
  </si>
  <si>
    <t>NHS Leeds West CCG</t>
  </si>
  <si>
    <t>E38000096</t>
  </si>
  <si>
    <t>03J</t>
  </si>
  <si>
    <t>NHS North Kirklees CCG</t>
  </si>
  <si>
    <t>E38000121</t>
  </si>
  <si>
    <t>03R</t>
  </si>
  <si>
    <t>NHS Wakefield CCG</t>
  </si>
  <si>
    <t>E38000190</t>
  </si>
  <si>
    <t>05A</t>
  </si>
  <si>
    <t>NHS Coventry and Rugby CCG</t>
  </si>
  <si>
    <t>Q53</t>
  </si>
  <si>
    <t>Arden, Herefordshire and Worcestershire Area Team</t>
  </si>
  <si>
    <t>E38000038</t>
  </si>
  <si>
    <t>05F</t>
  </si>
  <si>
    <t>NHS Herefordshire CCG</t>
  </si>
  <si>
    <t>E38000078</t>
  </si>
  <si>
    <t>05J</t>
  </si>
  <si>
    <t>NHS Redditch and Bromsgrove CCG</t>
  </si>
  <si>
    <t>E38000139</t>
  </si>
  <si>
    <t>05R</t>
  </si>
  <si>
    <t>NHS South Warwickshire CCG</t>
  </si>
  <si>
    <t>E38000164</t>
  </si>
  <si>
    <t>05T</t>
  </si>
  <si>
    <t>NHS South Worcestershire CCG</t>
  </si>
  <si>
    <t>E38000166</t>
  </si>
  <si>
    <t>05H</t>
  </si>
  <si>
    <t>NHS Warwickshire North CCG</t>
  </si>
  <si>
    <t>E38000195</t>
  </si>
  <si>
    <t>06D</t>
  </si>
  <si>
    <t>NHS Wyre Forest CCG</t>
  </si>
  <si>
    <t>E38000211</t>
  </si>
  <si>
    <t>13P</t>
  </si>
  <si>
    <t>NHS Birmingham Crosscity CCG</t>
  </si>
  <si>
    <t>Q54</t>
  </si>
  <si>
    <t>Birmingham and The Black Country Area Team</t>
  </si>
  <si>
    <t>E38000012</t>
  </si>
  <si>
    <t>04X</t>
  </si>
  <si>
    <t>NHS Birmingham South and Central CCG</t>
  </si>
  <si>
    <t>E38000013</t>
  </si>
  <si>
    <t>05C</t>
  </si>
  <si>
    <t>NHS Dudley CCG</t>
  </si>
  <si>
    <t>E38000046</t>
  </si>
  <si>
    <t>05L</t>
  </si>
  <si>
    <t>NHS Sandwell and West Birmingham CCG</t>
  </si>
  <si>
    <t>E38000144</t>
  </si>
  <si>
    <t>05P</t>
  </si>
  <si>
    <t>NHS Solihull CCG</t>
  </si>
  <si>
    <t>E38000149</t>
  </si>
  <si>
    <t>05Y</t>
  </si>
  <si>
    <t>NHS Walsall CCG</t>
  </si>
  <si>
    <t>E38000191</t>
  </si>
  <si>
    <t>06A</t>
  </si>
  <si>
    <t>NHS Wolverhampton CCG</t>
  </si>
  <si>
    <t>E38000210</t>
  </si>
  <si>
    <t>03X</t>
  </si>
  <si>
    <t>NHS Erewash CCG</t>
  </si>
  <si>
    <t>Q55</t>
  </si>
  <si>
    <t>Derbyshire and Nottinghamshire Area Team</t>
  </si>
  <si>
    <t>E38000058</t>
  </si>
  <si>
    <t>03Y</t>
  </si>
  <si>
    <t>NHS Hardwick CCG</t>
  </si>
  <si>
    <t>E38000071</t>
  </si>
  <si>
    <t>04E</t>
  </si>
  <si>
    <t>NHS Mansfield and Ashfield CCG</t>
  </si>
  <si>
    <t>E38000103</t>
  </si>
  <si>
    <t>04H</t>
  </si>
  <si>
    <t>NHS Newark &amp; Sherwood CCG</t>
  </si>
  <si>
    <t>E38000109</t>
  </si>
  <si>
    <t>04J</t>
  </si>
  <si>
    <t>NHS North Derbyshire CCG</t>
  </si>
  <si>
    <t>E38000115</t>
  </si>
  <si>
    <t>04K</t>
  </si>
  <si>
    <t>NHS Nottingham City CCG</t>
  </si>
  <si>
    <t>E38000132</t>
  </si>
  <si>
    <t>04L</t>
  </si>
  <si>
    <t>NHS Nottingham North and East CCG</t>
  </si>
  <si>
    <t>E38000133</t>
  </si>
  <si>
    <t>04M</t>
  </si>
  <si>
    <t>NHS Nottingham West CCG</t>
  </si>
  <si>
    <t>E38000134</t>
  </si>
  <si>
    <t>04N</t>
  </si>
  <si>
    <t>NHS Rushcliffe CCG</t>
  </si>
  <si>
    <t>E38000142</t>
  </si>
  <si>
    <t>04R</t>
  </si>
  <si>
    <t>NHS Southern Derbyshire CCG</t>
  </si>
  <si>
    <t>E38000169</t>
  </si>
  <si>
    <t>06H</t>
  </si>
  <si>
    <t>NHS Cambridgeshire and Peterborough CCG</t>
  </si>
  <si>
    <t>Q56</t>
  </si>
  <si>
    <t>East Anglia Area Team</t>
  </si>
  <si>
    <t>E38000026</t>
  </si>
  <si>
    <t>06M</t>
  </si>
  <si>
    <t>NHS Great Yarmouth and Waveney CCG</t>
  </si>
  <si>
    <t>E38000063</t>
  </si>
  <si>
    <t>06L</t>
  </si>
  <si>
    <t>NHS Ipswich and East Suffolk CCG</t>
  </si>
  <si>
    <t>E38000086</t>
  </si>
  <si>
    <t>06V</t>
  </si>
  <si>
    <t>NHS North Norfolk CCG</t>
  </si>
  <si>
    <t>E38000124</t>
  </si>
  <si>
    <t>06W</t>
  </si>
  <si>
    <t>NHS Norwich CCG</t>
  </si>
  <si>
    <t>E38000131</t>
  </si>
  <si>
    <t>06Y</t>
  </si>
  <si>
    <t>NHS South Norfolk CCG</t>
  </si>
  <si>
    <t>E38000159</t>
  </si>
  <si>
    <t>07J</t>
  </si>
  <si>
    <t>NHS West Norfolk CCG</t>
  </si>
  <si>
    <t>E38000203</t>
  </si>
  <si>
    <t>07K</t>
  </si>
  <si>
    <t>NHS West Suffolk CCG</t>
  </si>
  <si>
    <t>E38000204</t>
  </si>
  <si>
    <t>99E</t>
  </si>
  <si>
    <t>NHS Basildon and Brentwood CCG</t>
  </si>
  <si>
    <t>Q57</t>
  </si>
  <si>
    <t>Essex Area Team</t>
  </si>
  <si>
    <t>E38000007</t>
  </si>
  <si>
    <t>99F</t>
  </si>
  <si>
    <t>NHS Castle Point and Rochford CCG</t>
  </si>
  <si>
    <t>E38000030</t>
  </si>
  <si>
    <t>06Q</t>
  </si>
  <si>
    <t>NHS Mid Essex CCG</t>
  </si>
  <si>
    <t>E38000106</t>
  </si>
  <si>
    <t>06T</t>
  </si>
  <si>
    <t>NHS North East Essex CCG</t>
  </si>
  <si>
    <t>E38000117</t>
  </si>
  <si>
    <t>99G</t>
  </si>
  <si>
    <t>NHS Southend CCG</t>
  </si>
  <si>
    <t>E38000168</t>
  </si>
  <si>
    <t>07G</t>
  </si>
  <si>
    <t>NHS Thurrock CCG</t>
  </si>
  <si>
    <t>E38000185</t>
  </si>
  <si>
    <t>07H</t>
  </si>
  <si>
    <t>NHS West Essex CCG</t>
  </si>
  <si>
    <t>E38000197</t>
  </si>
  <si>
    <t>06F</t>
  </si>
  <si>
    <t>NHS Bedfordshire CCG</t>
  </si>
  <si>
    <t>Q58</t>
  </si>
  <si>
    <t>Hertfordshire and The South Midlands Area Team</t>
  </si>
  <si>
    <t>E38000010</t>
  </si>
  <si>
    <t>03V</t>
  </si>
  <si>
    <t>NHS Corby CCG</t>
  </si>
  <si>
    <t>E38000037</t>
  </si>
  <si>
    <t>06K</t>
  </si>
  <si>
    <t>NHS East and North Hertfordshire CCG</t>
  </si>
  <si>
    <t>E38000049</t>
  </si>
  <si>
    <t>06N</t>
  </si>
  <si>
    <t>NHS Herts Valleys CCG</t>
  </si>
  <si>
    <t>E38000079</t>
  </si>
  <si>
    <t>06P</t>
  </si>
  <si>
    <t>NHS Luton CCG</t>
  </si>
  <si>
    <t>E38000102</t>
  </si>
  <si>
    <t>04F</t>
  </si>
  <si>
    <t>NHS Milton Keynes CCG</t>
  </si>
  <si>
    <t>E38000107</t>
  </si>
  <si>
    <t>04G</t>
  </si>
  <si>
    <t>NHS Nene CCG</t>
  </si>
  <si>
    <t>E38000108</t>
  </si>
  <si>
    <t>03W</t>
  </si>
  <si>
    <t>NHS East Leicestershire and Rutland CCG</t>
  </si>
  <si>
    <t>Q59</t>
  </si>
  <si>
    <t>Leicestershire and Lincolnshire Area Team</t>
  </si>
  <si>
    <t>E38000051</t>
  </si>
  <si>
    <t>04C</t>
  </si>
  <si>
    <t>NHS Leicester City CCG</t>
  </si>
  <si>
    <t>E38000097</t>
  </si>
  <si>
    <t>03T</t>
  </si>
  <si>
    <t>NHS Lincolnshire East CCG</t>
  </si>
  <si>
    <t>E38000099</t>
  </si>
  <si>
    <t>04D</t>
  </si>
  <si>
    <t>NHS Lincolnshire West CCG</t>
  </si>
  <si>
    <t>E38000100</t>
  </si>
  <si>
    <t>99D</t>
  </si>
  <si>
    <t>NHS South Lincolnshire CCG</t>
  </si>
  <si>
    <t>E38000157</t>
  </si>
  <si>
    <t>04Q</t>
  </si>
  <si>
    <t>NHS South West Lincolnshire CCG</t>
  </si>
  <si>
    <t>E38000165</t>
  </si>
  <si>
    <t>04V</t>
  </si>
  <si>
    <t>NHS West Leicestershire CCG</t>
  </si>
  <si>
    <t>E38000201</t>
  </si>
  <si>
    <t>04Y</t>
  </si>
  <si>
    <t>NHS Cannock Chase CCG</t>
  </si>
  <si>
    <t>Q60</t>
  </si>
  <si>
    <t>Shropshire and Staffordshire Area Team</t>
  </si>
  <si>
    <t>E38000028</t>
  </si>
  <si>
    <t>05D</t>
  </si>
  <si>
    <t>NHS East Staffordshire CCG</t>
  </si>
  <si>
    <t>E38000053</t>
  </si>
  <si>
    <t>05G</t>
  </si>
  <si>
    <t>NHS North Staffordshire CCG</t>
  </si>
  <si>
    <t>E38000126</t>
  </si>
  <si>
    <t>05N</t>
  </si>
  <si>
    <t>NHS Shropshire CCG</t>
  </si>
  <si>
    <t>E38000147</t>
  </si>
  <si>
    <t>05Q</t>
  </si>
  <si>
    <t>NHS South East Staffordshire and Seisdon Peninsula CCG</t>
  </si>
  <si>
    <t>E38000153</t>
  </si>
  <si>
    <t>05V</t>
  </si>
  <si>
    <t>NHS Stafford and Surrounds CCG</t>
  </si>
  <si>
    <t>E38000173</t>
  </si>
  <si>
    <t>05W</t>
  </si>
  <si>
    <t>NHS Stoke On Trent CCG</t>
  </si>
  <si>
    <t>E38000175</t>
  </si>
  <si>
    <t>05X</t>
  </si>
  <si>
    <t>NHS Telford and Wrekin CCG</t>
  </si>
  <si>
    <t>E38000183</t>
  </si>
  <si>
    <t>11E</t>
  </si>
  <si>
    <t>NHS Bath and North East Somerset CCG</t>
  </si>
  <si>
    <t>Q64</t>
  </si>
  <si>
    <t>Bath, Gloucestershire, Swindon and Wiltshire Area Team</t>
  </si>
  <si>
    <t>E38000009</t>
  </si>
  <si>
    <t>11M</t>
  </si>
  <si>
    <t>NHS Gloucestershire CCG</t>
  </si>
  <si>
    <t>E38000062</t>
  </si>
  <si>
    <t>12D</t>
  </si>
  <si>
    <t>NHS Swindon CCG</t>
  </si>
  <si>
    <t>E38000181</t>
  </si>
  <si>
    <t>99N</t>
  </si>
  <si>
    <t>NHS Wiltshire CCG</t>
  </si>
  <si>
    <t>E38000206</t>
  </si>
  <si>
    <t>11H</t>
  </si>
  <si>
    <t>NHS Bristol CCG</t>
  </si>
  <si>
    <t>Q65</t>
  </si>
  <si>
    <t>Bristol, North Somerset, Somerset and South Gloucestershire Area Team</t>
  </si>
  <si>
    <t>E38000022</t>
  </si>
  <si>
    <t>11T</t>
  </si>
  <si>
    <t>NHS North Somerset CCG</t>
  </si>
  <si>
    <t>E38000125</t>
  </si>
  <si>
    <t>11X</t>
  </si>
  <si>
    <t>NHS Somerset CCG</t>
  </si>
  <si>
    <t>E38000150</t>
  </si>
  <si>
    <t>12A</t>
  </si>
  <si>
    <t>NHS South Gloucestershire CCG</t>
  </si>
  <si>
    <t>E38000155</t>
  </si>
  <si>
    <t>11N</t>
  </si>
  <si>
    <t>NHS Kernow CCG</t>
  </si>
  <si>
    <t>Q66</t>
  </si>
  <si>
    <t>Devon, Cornwall and Isles Of Scilly Area Team</t>
  </si>
  <si>
    <t>E38000089</t>
  </si>
  <si>
    <t>99P</t>
  </si>
  <si>
    <t>NHS Northern, Eastern and Western Devon CCG</t>
  </si>
  <si>
    <t>E38000129</t>
  </si>
  <si>
    <t>99Q</t>
  </si>
  <si>
    <t>NHS South Devon and Torbay CCG</t>
  </si>
  <si>
    <t>E38000152</t>
  </si>
  <si>
    <t>09C</t>
  </si>
  <si>
    <t>NHS Ashford CCG</t>
  </si>
  <si>
    <t>Q67</t>
  </si>
  <si>
    <t>Kent and Medway Area Team</t>
  </si>
  <si>
    <t>E38000002</t>
  </si>
  <si>
    <t>09E</t>
  </si>
  <si>
    <t>NHS Canterbury and Coastal CCG</t>
  </si>
  <si>
    <t>E38000029</t>
  </si>
  <si>
    <t>09J</t>
  </si>
  <si>
    <t>NHS Dartford, Gravesham and Swanley CCG</t>
  </si>
  <si>
    <t>E38000043</t>
  </si>
  <si>
    <t>09W</t>
  </si>
  <si>
    <t>NHS Medway CCG</t>
  </si>
  <si>
    <t>E38000104</t>
  </si>
  <si>
    <t>10A</t>
  </si>
  <si>
    <t>NHS South Kent Coast CCG</t>
  </si>
  <si>
    <t>E38000156</t>
  </si>
  <si>
    <t>10D</t>
  </si>
  <si>
    <t>NHS Swale CCG</t>
  </si>
  <si>
    <t>E38000180</t>
  </si>
  <si>
    <t>10E</t>
  </si>
  <si>
    <t>NHS Thanet CCG</t>
  </si>
  <si>
    <t>E38000184</t>
  </si>
  <si>
    <t>99J</t>
  </si>
  <si>
    <t>NHS West Kent CCG</t>
  </si>
  <si>
    <t>E38000199</t>
  </si>
  <si>
    <t>09D</t>
  </si>
  <si>
    <t>NHS Brighton and Hove CCG</t>
  </si>
  <si>
    <t>Q68</t>
  </si>
  <si>
    <t>Surrey and Sussex Area Team</t>
  </si>
  <si>
    <t>E38000021</t>
  </si>
  <si>
    <t>09G</t>
  </si>
  <si>
    <t>NHS Coastal West Sussex CCG</t>
  </si>
  <si>
    <t>E38000036</t>
  </si>
  <si>
    <t>09H</t>
  </si>
  <si>
    <t>NHS Crawley CCG</t>
  </si>
  <si>
    <t>E38000039</t>
  </si>
  <si>
    <t>09L</t>
  </si>
  <si>
    <t>NHS East Surrey CCG</t>
  </si>
  <si>
    <t>E38000054</t>
  </si>
  <si>
    <t>09F</t>
  </si>
  <si>
    <t>NHS Eastbourne, Hailsham and Seaford CCG</t>
  </si>
  <si>
    <t>E38000055</t>
  </si>
  <si>
    <t>09N</t>
  </si>
  <si>
    <t>NHS Guildford and Waverley CCG</t>
  </si>
  <si>
    <t>E38000067</t>
  </si>
  <si>
    <t>09P</t>
  </si>
  <si>
    <t>NHS Hastings and Rother CCG</t>
  </si>
  <si>
    <t>E38000076</t>
  </si>
  <si>
    <t>99K</t>
  </si>
  <si>
    <t>NHS High Weald Lewes Havens CCG</t>
  </si>
  <si>
    <t>E38000081</t>
  </si>
  <si>
    <t>09X</t>
  </si>
  <si>
    <t>NHS Horsham and Mid Sussex CCG</t>
  </si>
  <si>
    <t>E38000083</t>
  </si>
  <si>
    <t>09Y</t>
  </si>
  <si>
    <t>NHS North West Surrey CCG</t>
  </si>
  <si>
    <t>E38000128</t>
  </si>
  <si>
    <t>99H</t>
  </si>
  <si>
    <t>NHS Surrey Downs CCG</t>
  </si>
  <si>
    <t>E38000177</t>
  </si>
  <si>
    <t>10C</t>
  </si>
  <si>
    <t>NHS Surrey Heath CCG</t>
  </si>
  <si>
    <t>E38000178</t>
  </si>
  <si>
    <t>10Y</t>
  </si>
  <si>
    <t>NHS Aylesbury Vale CCG</t>
  </si>
  <si>
    <t>Q69</t>
  </si>
  <si>
    <t>Thames Valley Area Team</t>
  </si>
  <si>
    <t>E38000003</t>
  </si>
  <si>
    <t>10G</t>
  </si>
  <si>
    <t>NHS Bracknell and Ascot CCG</t>
  </si>
  <si>
    <t>E38000017</t>
  </si>
  <si>
    <t>10H</t>
  </si>
  <si>
    <t>NHS Chiltern CCG</t>
  </si>
  <si>
    <t>E38000033</t>
  </si>
  <si>
    <t>10M</t>
  </si>
  <si>
    <t>NHS Newbury and District CCG</t>
  </si>
  <si>
    <t>E38000110</t>
  </si>
  <si>
    <t>10N</t>
  </si>
  <si>
    <t>NHS North &amp; West Reading CCG</t>
  </si>
  <si>
    <t>E38000114</t>
  </si>
  <si>
    <t>10Q</t>
  </si>
  <si>
    <t>NHS Oxfordshire CCG</t>
  </si>
  <si>
    <t>E38000136</t>
  </si>
  <si>
    <t>10T</t>
  </si>
  <si>
    <t>NHS Slough CCG</t>
  </si>
  <si>
    <t>E38000148</t>
  </si>
  <si>
    <t>10W</t>
  </si>
  <si>
    <t>NHS South Reading CCG</t>
  </si>
  <si>
    <t>E38000160</t>
  </si>
  <si>
    <t>11C</t>
  </si>
  <si>
    <t>NHS Windsor, Ascot and Maidenhead CCG</t>
  </si>
  <si>
    <t>E38000207</t>
  </si>
  <si>
    <t>11D</t>
  </si>
  <si>
    <t>NHS Wokingham CCG</t>
  </si>
  <si>
    <t>E38000209</t>
  </si>
  <si>
    <t>11J</t>
  </si>
  <si>
    <t>NHS Dorset CCG</t>
  </si>
  <si>
    <t>Q70</t>
  </si>
  <si>
    <t>Wessex Area Team</t>
  </si>
  <si>
    <t>E38000045</t>
  </si>
  <si>
    <t>10K</t>
  </si>
  <si>
    <t>NHS Fareham and Gosport CCG</t>
  </si>
  <si>
    <t>E38000059</t>
  </si>
  <si>
    <t>10L</t>
  </si>
  <si>
    <t>NHS Isle Of Wight CCG</t>
  </si>
  <si>
    <t>E38000087</t>
  </si>
  <si>
    <t>99M</t>
  </si>
  <si>
    <t>NHS North East Hampshire and Farnham CCG</t>
  </si>
  <si>
    <t>E38000118</t>
  </si>
  <si>
    <t>10J</t>
  </si>
  <si>
    <t>NHS North Hampshire CCG</t>
  </si>
  <si>
    <t>E38000120</t>
  </si>
  <si>
    <t>10R</t>
  </si>
  <si>
    <t>NHS Portsmouth CCG</t>
  </si>
  <si>
    <t>E38000137</t>
  </si>
  <si>
    <t>10V</t>
  </si>
  <si>
    <t>NHS South Eastern Hampshire CCG</t>
  </si>
  <si>
    <t>E38000154</t>
  </si>
  <si>
    <t>10X</t>
  </si>
  <si>
    <t>NHS Southampton CCG</t>
  </si>
  <si>
    <t>E38000167</t>
  </si>
  <si>
    <t>11A</t>
  </si>
  <si>
    <t>NHS West Hampshire CCG</t>
  </si>
  <si>
    <t>E38000198</t>
  </si>
  <si>
    <t>07L</t>
  </si>
  <si>
    <t>NHS Barking and Dagenham CCG</t>
  </si>
  <si>
    <t>Q71</t>
  </si>
  <si>
    <t>London Area Team</t>
  </si>
  <si>
    <t>E38000004</t>
  </si>
  <si>
    <t>07M</t>
  </si>
  <si>
    <t>NHS Barnet CCG</t>
  </si>
  <si>
    <t>E38000005</t>
  </si>
  <si>
    <t>07N</t>
  </si>
  <si>
    <t>NHS Bexley CCG</t>
  </si>
  <si>
    <t>E38000011</t>
  </si>
  <si>
    <t>07P</t>
  </si>
  <si>
    <t>NHS Brent CCG</t>
  </si>
  <si>
    <t>E38000020</t>
  </si>
  <si>
    <t>07Q</t>
  </si>
  <si>
    <t>NHS Bromley CCG</t>
  </si>
  <si>
    <t>E38000023</t>
  </si>
  <si>
    <t>07R</t>
  </si>
  <si>
    <t>NHS Camden CCG</t>
  </si>
  <si>
    <t>E38000027</t>
  </si>
  <si>
    <t>09A</t>
  </si>
  <si>
    <t>NHS Central London (Westminster) CCG</t>
  </si>
  <si>
    <t>E38000031</t>
  </si>
  <si>
    <t>07T</t>
  </si>
  <si>
    <t>NHS City and Hackney CCG</t>
  </si>
  <si>
    <t>E38000035</t>
  </si>
  <si>
    <t>07V</t>
  </si>
  <si>
    <t>NHS Croydon CCG</t>
  </si>
  <si>
    <t>E38000040</t>
  </si>
  <si>
    <t>07W</t>
  </si>
  <si>
    <t>NHS Ealing CCG</t>
  </si>
  <si>
    <t>E38000048</t>
  </si>
  <si>
    <t>07X</t>
  </si>
  <si>
    <t>NHS Enfield CCG</t>
  </si>
  <si>
    <t>E38000057</t>
  </si>
  <si>
    <t>08A</t>
  </si>
  <si>
    <t>NHS Greenwich CCG</t>
  </si>
  <si>
    <t>E38000066</t>
  </si>
  <si>
    <t>08C</t>
  </si>
  <si>
    <t>NHS Hammersmith and Fulham CCG</t>
  </si>
  <si>
    <t>E38000070</t>
  </si>
  <si>
    <t>08D</t>
  </si>
  <si>
    <t>NHS Haringey CCG</t>
  </si>
  <si>
    <t>E38000072</t>
  </si>
  <si>
    <t>08E</t>
  </si>
  <si>
    <t>NHS Harrow CCG</t>
  </si>
  <si>
    <t>E38000074</t>
  </si>
  <si>
    <t>08F</t>
  </si>
  <si>
    <t>NHS Havering CCG</t>
  </si>
  <si>
    <t>E38000077</t>
  </si>
  <si>
    <t>08G</t>
  </si>
  <si>
    <t>NHS Hillingdon CCG</t>
  </si>
  <si>
    <t>E38000082</t>
  </si>
  <si>
    <t>07Y</t>
  </si>
  <si>
    <t>NHS Hounslow CCG</t>
  </si>
  <si>
    <t>E38000084</t>
  </si>
  <si>
    <t>08H</t>
  </si>
  <si>
    <t>NHS Islington CCG</t>
  </si>
  <si>
    <t>E38000088</t>
  </si>
  <si>
    <t>08J</t>
  </si>
  <si>
    <t>NHS Kingston CCG</t>
  </si>
  <si>
    <t>E38000090</t>
  </si>
  <si>
    <t>08K</t>
  </si>
  <si>
    <t>NHS Lambeth CCG</t>
  </si>
  <si>
    <t>E38000092</t>
  </si>
  <si>
    <t>08L</t>
  </si>
  <si>
    <t>NHS Lewisham CCG</t>
  </si>
  <si>
    <t>E38000098</t>
  </si>
  <si>
    <t>08R</t>
  </si>
  <si>
    <t>NHS Merton CCG</t>
  </si>
  <si>
    <t>E38000105</t>
  </si>
  <si>
    <t>08M</t>
  </si>
  <si>
    <t>NHS Newham CCG</t>
  </si>
  <si>
    <t>E38000113</t>
  </si>
  <si>
    <t>08N</t>
  </si>
  <si>
    <t>NHS Redbridge CCG</t>
  </si>
  <si>
    <t>E38000138</t>
  </si>
  <si>
    <t>08P</t>
  </si>
  <si>
    <t>NHS Richmond CCG</t>
  </si>
  <si>
    <t>E38000140</t>
  </si>
  <si>
    <t>08Q</t>
  </si>
  <si>
    <t>NHS Southwark CCG</t>
  </si>
  <si>
    <t>E38000171</t>
  </si>
  <si>
    <t>08T</t>
  </si>
  <si>
    <t>NHS Sutton CCG</t>
  </si>
  <si>
    <t>E38000179</t>
  </si>
  <si>
    <t>08V</t>
  </si>
  <si>
    <t>NHS Tower Hamlets CCG</t>
  </si>
  <si>
    <t>E38000186</t>
  </si>
  <si>
    <t>08W</t>
  </si>
  <si>
    <t>NHS Waltham Forest CCG</t>
  </si>
  <si>
    <t>E38000192</t>
  </si>
  <si>
    <t>08X</t>
  </si>
  <si>
    <t>NHS Wandsworth CCG</t>
  </si>
  <si>
    <t>E38000193</t>
  </si>
  <si>
    <t>08Y</t>
  </si>
  <si>
    <t>NHS West London CCG</t>
  </si>
  <si>
    <t>E38000202</t>
  </si>
  <si>
    <t>CCG Name</t>
  </si>
  <si>
    <t>St Helens</t>
  </si>
  <si>
    <t>N Kirklees</t>
  </si>
  <si>
    <t>Durham, Darlington And Tees Area Team</t>
  </si>
  <si>
    <t>Wakefield</t>
  </si>
  <si>
    <t>Cheshire, Warrington And Wirral Area Team</t>
  </si>
  <si>
    <t>Vale Royal</t>
  </si>
  <si>
    <t>Arden, Herefordshire And Worcestershire Area Team</t>
  </si>
  <si>
    <t>Wyre Forest</t>
  </si>
  <si>
    <t>Darlington</t>
  </si>
  <si>
    <t>South Yorkshire And Bassetlaw Area Team</t>
  </si>
  <si>
    <t>Wigan Borough</t>
  </si>
  <si>
    <t>Chorley &amp; S Ribble</t>
  </si>
  <si>
    <t>Birmingham And The Black Country Area Team</t>
  </si>
  <si>
    <t>Leeds S &amp; East</t>
  </si>
  <si>
    <t>S Cheshire</t>
  </si>
  <si>
    <t>W Cheshire</t>
  </si>
  <si>
    <t>W Lancashire</t>
  </si>
  <si>
    <t>Greater Preston</t>
  </si>
  <si>
    <t>Salford</t>
  </si>
  <si>
    <t>Hertfordshire And The South Midlands Area Team</t>
  </si>
  <si>
    <t>Luton</t>
  </si>
  <si>
    <t>Derbyshire And Nottinghamshire Area Team</t>
  </si>
  <si>
    <t>Mansfield &amp; Ashfield</t>
  </si>
  <si>
    <t>Southern Derbyshire</t>
  </si>
  <si>
    <t>Shropshire And Staffordshire Area Team</t>
  </si>
  <si>
    <t>E Staffordshire</t>
  </si>
  <si>
    <t>Warrington</t>
  </si>
  <si>
    <t>Central Manchester</t>
  </si>
  <si>
    <t>Walsall</t>
  </si>
  <si>
    <t>Airedale, Wharfedale &amp; Craven</t>
  </si>
  <si>
    <t>N Manchester</t>
  </si>
  <si>
    <t>North Yorkshire And Humber Area Team</t>
  </si>
  <si>
    <t>Scarborough &amp; Ryedale</t>
  </si>
  <si>
    <t>Leeds West</t>
  </si>
  <si>
    <t>Wolverhampton</t>
  </si>
  <si>
    <t>N Derbyshire</t>
  </si>
  <si>
    <t>Cumbria, Northumberland, Tyne And Wear Area Team</t>
  </si>
  <si>
    <t>Cumbria</t>
  </si>
  <si>
    <t>Bath, Gloucestershire, Swindon And Wiltshire Area Team</t>
  </si>
  <si>
    <t>Heywood, Middleton &amp; Rochdale</t>
  </si>
  <si>
    <t>Norwich</t>
  </si>
  <si>
    <t>N Norfolk</t>
  </si>
  <si>
    <t>S Norfolk</t>
  </si>
  <si>
    <t>Surrey And Sussex Area Team</t>
  </si>
  <si>
    <t>Guildford &amp; Waverley</t>
  </si>
  <si>
    <t>S Worcestershire</t>
  </si>
  <si>
    <t>E Lancashire</t>
  </si>
  <si>
    <t>Southport &amp; Formby</t>
  </si>
  <si>
    <t>N E Essex</t>
  </si>
  <si>
    <t>Oldham</t>
  </si>
  <si>
    <t>Corby</t>
  </si>
  <si>
    <t>Trafford</t>
  </si>
  <si>
    <t>Bury</t>
  </si>
  <si>
    <t>Bradford City</t>
  </si>
  <si>
    <t>Blackburn with Darwen</t>
  </si>
  <si>
    <t>Se Staffordshire &amp; Seisdon Peninsula</t>
  </si>
  <si>
    <t>Vale Of York</t>
  </si>
  <si>
    <t>S Manchester</t>
  </si>
  <si>
    <t>Leeds North</t>
  </si>
  <si>
    <t>Coventry &amp; Rugby</t>
  </si>
  <si>
    <t>Leicestershire And Lincolnshire Area Team</t>
  </si>
  <si>
    <t>Leicester City</t>
  </si>
  <si>
    <t>Harrogate &amp; Rural District</t>
  </si>
  <si>
    <t>N &amp; W Reading</t>
  </si>
  <si>
    <t>City &amp; Hackney</t>
  </si>
  <si>
    <t>Nene</t>
  </si>
  <si>
    <t>Solihull</t>
  </si>
  <si>
    <t>S Reading</t>
  </si>
  <si>
    <t>Oxfordshire</t>
  </si>
  <si>
    <t>Brighton &amp; Hove</t>
  </si>
  <si>
    <t>Hambleton, Richmondshire &amp; Whitby</t>
  </si>
  <si>
    <t>S Lincolnshire</t>
  </si>
  <si>
    <t>Coastal W Sussex</t>
  </si>
  <si>
    <t>Bristol, North Somerset, Somerset And South Gloucestershire Area Team</t>
  </si>
  <si>
    <t>N Somerset</t>
  </si>
  <si>
    <t>N E Hampshire &amp; Farnham</t>
  </si>
  <si>
    <t>Bristol</t>
  </si>
  <si>
    <t>Crawley</t>
  </si>
  <si>
    <t>Warwickshire North</t>
  </si>
  <si>
    <t>Sutton</t>
  </si>
  <si>
    <t>S Gloucestershire</t>
  </si>
  <si>
    <t>Kent And Medway Area Team</t>
  </si>
  <si>
    <t>Ashford</t>
  </si>
  <si>
    <t>Devon, Cornwall And Isles Of Scilly Area Team</t>
  </si>
  <si>
    <t>Kernow</t>
  </si>
  <si>
    <t>S Kent Coast</t>
  </si>
  <si>
    <t>Thanet</t>
  </si>
  <si>
    <t>Slough</t>
  </si>
  <si>
    <t>Redditch &amp; Bromsgrove</t>
  </si>
  <si>
    <t>Lancashire North</t>
  </si>
  <si>
    <t>Eastbourne, Hailsham &amp; Seaford</t>
  </si>
  <si>
    <t>Birmingham Crosscity</t>
  </si>
  <si>
    <t>Sandwell &amp; W Birmingham</t>
  </si>
  <si>
    <t>Canterbury &amp; Coastal</t>
  </si>
  <si>
    <t>Barking &amp; Dagenham</t>
  </si>
  <si>
    <t>Greenwich</t>
  </si>
  <si>
    <t>Nottingham City</t>
  </si>
  <si>
    <t>Thurrock</t>
  </si>
  <si>
    <t>E Surrey</t>
  </si>
  <si>
    <t>Swale</t>
  </si>
  <si>
    <t>Bexley</t>
  </si>
  <si>
    <t>Birmingham S &amp; Central</t>
  </si>
  <si>
    <t>Dartford, Gravesham &amp; Swanley</t>
  </si>
  <si>
    <t>S Eastern Hampshire</t>
  </si>
  <si>
    <t>Swindon</t>
  </si>
  <si>
    <t>Southend</t>
  </si>
  <si>
    <t>Castle Point &amp; Rochford</t>
  </si>
  <si>
    <t>Fareham &amp; Gosport</t>
  </si>
  <si>
    <t>Hastings &amp; Rother</t>
  </si>
  <si>
    <t>Merton</t>
  </si>
  <si>
    <t>Southampton</t>
  </si>
  <si>
    <t>N Durham</t>
  </si>
  <si>
    <t>Herefordshire</t>
  </si>
  <si>
    <t>Lincolnshire West</t>
  </si>
  <si>
    <t>Wokingham</t>
  </si>
  <si>
    <t>W Kent</t>
  </si>
  <si>
    <t>Surrey Downs</t>
  </si>
  <si>
    <t>Bracknell &amp; Ascot</t>
  </si>
  <si>
    <t>Surrey Heath</t>
  </si>
  <si>
    <t>E Leicestershire &amp; Rutland</t>
  </si>
  <si>
    <t>Tameside &amp; Glossop</t>
  </si>
  <si>
    <t>W Leicestershire</t>
  </si>
  <si>
    <t>Great Yarmouth &amp; Waveney</t>
  </si>
  <si>
    <t>S W Lincolnshire</t>
  </si>
  <si>
    <t>Halton</t>
  </si>
  <si>
    <t>High Weald Lewes Havens</t>
  </si>
  <si>
    <t>Northern, Eastern &amp; Western Devon</t>
  </si>
  <si>
    <t>Herts Valleys</t>
  </si>
  <si>
    <t>Horsham &amp; Mid Sussex</t>
  </si>
  <si>
    <t>Bradford Districts</t>
  </si>
  <si>
    <t>Wirral</t>
  </si>
  <si>
    <t>Lincolnshire East</t>
  </si>
  <si>
    <t>Newark &amp; Sherwood</t>
  </si>
  <si>
    <t>Hardwick</t>
  </si>
  <si>
    <t>Durham Dales, Easington &amp; Sedgefield</t>
  </si>
  <si>
    <t>Northumberland</t>
  </si>
  <si>
    <t>Haringey</t>
  </si>
  <si>
    <t>Knowsley</t>
  </si>
  <si>
    <t>Central London (Westminster)</t>
  </si>
  <si>
    <t>Cannock Chase</t>
  </si>
  <si>
    <t>Cambridgeshire &amp; Peterborough</t>
  </si>
  <si>
    <t>Brent</t>
  </si>
  <si>
    <t>Richmond</t>
  </si>
  <si>
    <t>W London</t>
  </si>
  <si>
    <t>Hammersmith &amp; Fulham</t>
  </si>
  <si>
    <t>Newbury &amp; District</t>
  </si>
  <si>
    <t>Erewash</t>
  </si>
  <si>
    <t>Dorset</t>
  </si>
  <si>
    <t>S Sefton</t>
  </si>
  <si>
    <t>Wiltshire</t>
  </si>
  <si>
    <t>N Tyneside</t>
  </si>
  <si>
    <t>Somerset</t>
  </si>
  <si>
    <t>Bedfordshire</t>
  </si>
  <si>
    <t>Basildon &amp; Brentwood</t>
  </si>
  <si>
    <t>Eastern Cheshire</t>
  </si>
  <si>
    <t>E Riding of Yorkshire</t>
  </si>
  <si>
    <t>Windsor, Ascot &amp; Maidenhead</t>
  </si>
  <si>
    <t>Hartlepool &amp; Stockton-On-Tees</t>
  </si>
  <si>
    <t>N W Surrey</t>
  </si>
  <si>
    <t>Aylesbury Vale</t>
  </si>
  <si>
    <t>Bath &amp; N E Somerset</t>
  </si>
  <si>
    <t>Fylde &amp; Wyre</t>
  </si>
  <si>
    <t>Ipswich &amp; E Suffolk</t>
  </si>
  <si>
    <t>Sunderland</t>
  </si>
  <si>
    <t>S Devon &amp; Torbay</t>
  </si>
  <si>
    <t>W Norfolk</t>
  </si>
  <si>
    <t>Chiltern</t>
  </si>
  <si>
    <t>W Hampshire</t>
  </si>
  <si>
    <t>N Hampshire</t>
  </si>
  <si>
    <t>Stafford &amp; Surrounds</t>
  </si>
  <si>
    <t>Greater Huddersfield</t>
  </si>
  <si>
    <t>Liverpool</t>
  </si>
  <si>
    <t>W Essex</t>
  </si>
  <si>
    <t>Shropshire</t>
  </si>
  <si>
    <t>Nottingham N &amp; East</t>
  </si>
  <si>
    <t>E &amp; N Hertfordshire</t>
  </si>
  <si>
    <t>Rushcliffe</t>
  </si>
  <si>
    <t>Nottingham West</t>
  </si>
  <si>
    <t>Calderdale</t>
  </si>
  <si>
    <t>N Staffordshire</t>
  </si>
  <si>
    <t>N Lincolnshire</t>
  </si>
  <si>
    <t>Stoke On Trent</t>
  </si>
  <si>
    <t>Newcastle West</t>
  </si>
  <si>
    <t>Telford &amp; Wrekin</t>
  </si>
  <si>
    <t>Newcastle N &amp; E</t>
  </si>
  <si>
    <t>Doncaster</t>
  </si>
  <si>
    <t>Bassetlaw</t>
  </si>
  <si>
    <t>N E Lincolnshire</t>
  </si>
  <si>
    <t>Hull</t>
  </si>
  <si>
    <t>No. of infants due a 6–8 week check (1)</t>
  </si>
  <si>
    <t>Infants totally or partially breastfed (2)</t>
  </si>
  <si>
    <t>Infants totally breastfed (2)</t>
  </si>
  <si>
    <t>Infants partially breastfed (2)</t>
  </si>
  <si>
    <t>Infants not at all breastfed (2)</t>
  </si>
  <si>
    <t>Infants whose breastfeeding status was not known (3)</t>
  </si>
  <si>
    <t>1. Red cells mean that no. of infants due for a 6–8  week checks does not meet validation criteria (see definitions sheet for details).</t>
  </si>
  <si>
    <t>2. Blank cells mean that data does not meet validation criteria (see definitions sheet for details).</t>
  </si>
  <si>
    <t>3. Shaded cells mean that percentage of infants whose breastfeeding status was recorded falls short of data quality standard of 95%.</t>
  </si>
  <si>
    <t>Qtr % totally breastfed at 6-8 weeks</t>
  </si>
  <si>
    <t>Qtr % partially breastfed at 6-8 weeks</t>
  </si>
  <si>
    <t>Qtr % not at all breastfed at 6-8 weeks</t>
  </si>
  <si>
    <t>Qtr % Not Known BF 6-8 Weeks</t>
  </si>
  <si>
    <t xml:space="preserve">Qtr % BF 6-8 </t>
  </si>
  <si>
    <t>No of Live Births v Infants Compare QA Min</t>
  </si>
  <si>
    <t>No of Live Births v Infants Compare QA Max</t>
  </si>
  <si>
    <t>2013/14</t>
  </si>
  <si>
    <t>Table 1: Initiation of breastfeeding, England Trend</t>
  </si>
  <si>
    <t>Table 2: Prevalence of breastfeeding at 6 to 8 weeks, England Trend</t>
  </si>
  <si>
    <t>Table 1: Initiation of breastfeeding, England Trend - Commissioner based</t>
  </si>
  <si>
    <t>Table 2: Prevalence of breastfeeding at 6 to 8 weeks, England Trend - Commissioner based</t>
  </si>
  <si>
    <t>Breastfeeding initiation definitions</t>
  </si>
  <si>
    <t>Ashford and St Peter's Hospitals NHS Foundation Trust</t>
  </si>
  <si>
    <t>Barking, Havering and Redbridge University Hospitals NHS Trust</t>
  </si>
  <si>
    <t>Barts Health NHS Trust</t>
  </si>
  <si>
    <t>Basildon and Thurrock University Hospitals NHS Foundation Trust</t>
  </si>
  <si>
    <t>Bedford Hospital NHS Trust</t>
  </si>
  <si>
    <t>Buckinghamshire Healthcare NHS Trust</t>
  </si>
  <si>
    <t>Calderdale and Huddersfield NHS Foundation Trust</t>
  </si>
  <si>
    <t>Cambridge University Hospitals NHS Foundation Trust</t>
  </si>
  <si>
    <t>City Hospitals Sunderland NHS Foundation Trust</t>
  </si>
  <si>
    <t>Dartford and Gravesham NHS Trust</t>
  </si>
  <si>
    <t>Doncaster and Bassetlaw Hospitals NHS Foundation Trust</t>
  </si>
  <si>
    <t>East and North Hertfordshire NHS Trust</t>
  </si>
  <si>
    <t>East Cheshire NHS Trust</t>
  </si>
  <si>
    <t>East Sussex Healthcare NHS Trust</t>
  </si>
  <si>
    <t>Hampshire Hospitals NHS Foundation Trust</t>
  </si>
  <si>
    <t>Hull and East Yorkshire Hospitals NHS Trust</t>
  </si>
  <si>
    <t>Ipswich Hospital NHS Trust</t>
  </si>
  <si>
    <t>Lancashire Teaching Hospitals NHS Foundation Trust</t>
  </si>
  <si>
    <t>Medway NHS Foundation Trust</t>
  </si>
  <si>
    <t>Norfolk and Norwich University Hospitals NHS Foundation Trust</t>
  </si>
  <si>
    <t>North Tees and Hartlepool NHS Foundation Trust</t>
  </si>
  <si>
    <t>Northern Devon Healthcare NHS Trust</t>
  </si>
  <si>
    <t>Northern Lincolnshire and Goole NHS Foundation Trust</t>
  </si>
  <si>
    <t>Poole Hospital NHS Foundation Trust</t>
  </si>
  <si>
    <t>Sheffield Teaching Hospitals NHS Foundation Trust</t>
  </si>
  <si>
    <t>Shrewsbury and Telford Hospital NHS Trust</t>
  </si>
  <si>
    <t>South Devon Healthcare NHS Foundation Trust</t>
  </si>
  <si>
    <t>South London Healthcare NHS Trust</t>
  </si>
  <si>
    <t>Southend University Hospital NHS Foundation Trust</t>
  </si>
  <si>
    <t>Surrey and Sussex Healthcare NHS Trust</t>
  </si>
  <si>
    <t>Taunton and Somerset NHS Foundation Trust</t>
  </si>
  <si>
    <t>The Newcastle Upon Tyne Hospitals NHS Foundation Trust</t>
  </si>
  <si>
    <t>The Princess Alexandra Hospital NHS Trust</t>
  </si>
  <si>
    <t>The Queen Elizabeth Hospital, King's Lynn, NHS Foundation Trust</t>
  </si>
  <si>
    <t>The Royal Bournemouth and Christchurch Hospitals NHS Foundation Trust</t>
  </si>
  <si>
    <t>The Whittington Hospital NHS Trust</t>
  </si>
  <si>
    <t>University Hospital Of North Staffordshire NHS Trust</t>
  </si>
  <si>
    <t>University Hospital Southampton NHS Foundation Trust</t>
  </si>
  <si>
    <t>West Middlesex University Hospital NHS Trust</t>
  </si>
  <si>
    <t>2013/14 OT</t>
  </si>
  <si>
    <t>Source: NHS England</t>
  </si>
  <si>
    <t>Q00</t>
  </si>
  <si>
    <t>England</t>
  </si>
  <si>
    <t>Table 3: Drop Off rate between breastfeeding initiation &amp; Prevalence of breastfeeding at 6 to 8 weeks, England Trend</t>
  </si>
  <si>
    <t>Table 4 : Initiation of breastfeeding, by NHS Trust Quarterly</t>
  </si>
  <si>
    <t>6-8 week breastfeeding definitions</t>
  </si>
  <si>
    <t>Data Quality</t>
  </si>
  <si>
    <t>2014/15 Q1</t>
  </si>
  <si>
    <t>4. Area Team and England actuals and percentages are calculated including the data from those CCGs who have failed the validation criteria.</t>
  </si>
  <si>
    <t>2013/14 Q1*</t>
  </si>
  <si>
    <t>2013/14 Q2*</t>
  </si>
  <si>
    <t>2013/14 Q3*</t>
  </si>
  <si>
    <t>2013/14 Q4*</t>
  </si>
  <si>
    <t>3. * Comparisons with OT before 2013/14 cannot be made as there was a definition change between 2012/13 and 2013/14, from 2013/14 comparison of 6-8 week prevalence against the previous quarter's BFI</t>
  </si>
  <si>
    <t>2014/15 Q2</t>
  </si>
  <si>
    <t>2014/15 Q3</t>
  </si>
  <si>
    <t>2014/15 Q4</t>
  </si>
  <si>
    <t>Check children</t>
  </si>
  <si>
    <t>Check 5%</t>
  </si>
  <si>
    <t>Check higher than bfi</t>
  </si>
  <si>
    <t>2015/16 Q1</t>
  </si>
  <si>
    <t>Table 5: Initiation of breastfeeding, by CCG and Area Team - Quarterly 2014/15</t>
  </si>
  <si>
    <t>Table 6 : Prevalence of breastfeeding at 6 to 8 weeks, 2014/15 Q1, by CCG and Area Team</t>
  </si>
  <si>
    <t>X24</t>
  </si>
  <si>
    <t>Military Practices</t>
  </si>
  <si>
    <t>NHS England</t>
  </si>
  <si>
    <t>12H</t>
  </si>
  <si>
    <t>Durham, Darlington &amp; Tees Commissioning Hub</t>
  </si>
  <si>
    <t>Durham, Darlington &amp; Tees</t>
  </si>
  <si>
    <t>12K</t>
  </si>
  <si>
    <t>Lancashire Commissioning Hub</t>
  </si>
  <si>
    <t>12M</t>
  </si>
  <si>
    <t>Cumbria, Northumberland, Tyne &amp; Wear Commissioning Hub</t>
  </si>
  <si>
    <t>Cumbria, Northumberland, Tyne &amp; Wear</t>
  </si>
  <si>
    <t>12Q</t>
  </si>
  <si>
    <t>West Yorkshire Commissioning Hub</t>
  </si>
  <si>
    <t>West Yorkshire</t>
  </si>
  <si>
    <t>12V</t>
  </si>
  <si>
    <t>Derbyshire &amp; Nottinghamshire Commissioning Hub</t>
  </si>
  <si>
    <t>Derbyshire &amp; Nottinghamshire</t>
  </si>
  <si>
    <t>12W</t>
  </si>
  <si>
    <t>East Anglia Commissioning Hub</t>
  </si>
  <si>
    <t>East Anglia</t>
  </si>
  <si>
    <t>13C</t>
  </si>
  <si>
    <t>Shropshire &amp; Staffordshire Commissioning Hub</t>
  </si>
  <si>
    <t>Shropshire &amp; Staffordshire</t>
  </si>
  <si>
    <t>13D</t>
  </si>
  <si>
    <t>North East London Commissioning Hub</t>
  </si>
  <si>
    <t>London</t>
  </si>
  <si>
    <t>13F</t>
  </si>
  <si>
    <t>South London Commissioning Hub</t>
  </si>
  <si>
    <t>13H</t>
  </si>
  <si>
    <t>Bristol, N Somerset, Somerset &amp; S Gloucestershire Commissioning Hub</t>
  </si>
  <si>
    <t>Bristol, N Somerset, Somerset &amp; S Gloucestershire</t>
  </si>
  <si>
    <t>13K</t>
  </si>
  <si>
    <t>Kent &amp; Medway Commissioning Hub</t>
  </si>
  <si>
    <t>Kent &amp; Medway</t>
  </si>
  <si>
    <t>13M</t>
  </si>
  <si>
    <t>Thames Valley Commissioning Hub</t>
  </si>
  <si>
    <t>Thames Valley</t>
  </si>
  <si>
    <t>13A</t>
  </si>
  <si>
    <t>13R</t>
  </si>
  <si>
    <t>Leicesterhire &amp; Lincolnshire Commissioning Hub</t>
  </si>
  <si>
    <t>London Commissioning Hub</t>
  </si>
  <si>
    <t>Table 5 : Initiation of breastfeeding, by CCG and Area Team Quarterly</t>
  </si>
  <si>
    <t>RD1</t>
  </si>
  <si>
    <t>Quarter 2 2014/15</t>
  </si>
  <si>
    <t>8th January 2015</t>
  </si>
  <si>
    <t>Fig 1 : Mothers initiating breastfeeding as a percentage of maternities by NHS Trusts 2014/15 Q2</t>
  </si>
  <si>
    <t>Fig 2 : Mothers not known initiating breastfeeding as a percentage of maternities by NHS Trusts 2014/15 Q2</t>
  </si>
  <si>
    <t>Fig 3 : Mothers initiating breastfeeding as a percentage of maternities by CCGs 2014/15 Q2</t>
  </si>
  <si>
    <t>Fig 4 : Mothers not known initiating breastfeeding as a percentage of maternities by CCGs 2014/15 Q2</t>
  </si>
  <si>
    <t>Table 6 : Prevalence of breastfeeding at 6 to 8 weeks by CCG and Area Team Quarterly 2014/15 Q1</t>
  </si>
  <si>
    <t>Table 7: Prevalence of breastfeeding at 6 to 8 weeks by CCG and Area Team Quarterly 2014/15 Q2</t>
  </si>
  <si>
    <t>Fig 5 : Infants 6-8 week breastfeeding status as a percentage of infants due 6-8 week reviews by CCGs 2014/15 Q2</t>
  </si>
  <si>
    <t>Fig 6 : Percentage Infants not known breastfeeding as a percentage of infants due 6-8 week reviews by CCGs 2014/15 Q2</t>
  </si>
  <si>
    <t>Table 7 : Prevalence of breastfeeding at 6 to 8 weeks, 2014/15 Q2, by CCG and Area Team</t>
  </si>
  <si>
    <t>Heatherwood and Wexham Park Hospitals NHS Foundation Trust*</t>
  </si>
  <si>
    <t>Imperial College Healthcare NHS Trust*</t>
  </si>
  <si>
    <t>Sandwell and West Birmingham Hospitals NHS Trust*</t>
  </si>
  <si>
    <t>South Tees Hospitals NHS Foundation Trust*</t>
  </si>
  <si>
    <t>Worcestershire Acute Hospitals NHS Trust*</t>
  </si>
  <si>
    <t>Barnet and Chase Farm Hospitals NHS Trust*</t>
  </si>
  <si>
    <t>Isle Of Wight NHS Trust*</t>
  </si>
  <si>
    <t>Mid Staffordshire NHS Foundation Trust*</t>
  </si>
  <si>
    <t>Kettering General Hospital NHS Foundation Trust*</t>
  </si>
  <si>
    <t>Great Western Hospitals NHS Foundation Trust*</t>
  </si>
  <si>
    <t>Royal United Bath Hospital NHS Trust*</t>
  </si>
  <si>
    <t>King's College Hospital NHS Foundation Trust*</t>
  </si>
  <si>
    <t>Lewisham and Greenwich NHS Trust*</t>
  </si>
  <si>
    <t>* See Data Quality note for explanation</t>
  </si>
  <si>
    <t>Table 3: Drop Off rate between breastfeeding initiation and Prevalence of breastfeeding at 6 to 8 weeks,</t>
  </si>
  <si>
    <t>England Trend - Commissioner based</t>
  </si>
  <si>
    <t>Table 4 : Initiation of breastfeeding, by NHS Trust - Quarterly 2014/15</t>
  </si>
  <si>
    <t>Crown Copyright ©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</si>
</sst>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000000000000%"/>
    <numFmt numFmtId="166" formatCode="[$-F800]dddd\,\ mmmm\ dd\,\ yyyy"/>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1"/>
      <name val="Arial"/>
      <family val="2"/>
    </font>
    <font>
      <sz val="12"/>
      <color theme="1"/>
      <name val="Arial"/>
      <family val="2"/>
    </font>
    <font>
      <sz val="10"/>
      <color theme="0"/>
      <name val="Arial"/>
      <family val="2"/>
    </font>
    <font>
      <sz val="10"/>
      <color indexed="10"/>
      <name val="Arial"/>
      <family val="2"/>
    </font>
    <font>
      <sz val="10"/>
      <color indexed="8"/>
      <name val="Arial"/>
      <family val="2"/>
    </font>
    <font>
      <u/>
      <sz val="12"/>
      <name val="Arial"/>
      <family val="2"/>
    </font>
    <font>
      <b/>
      <sz val="12"/>
      <name val="Arial"/>
      <family val="2"/>
    </font>
    <font>
      <u/>
      <sz val="12"/>
      <color indexed="12"/>
      <name val="Arial"/>
      <family val="2"/>
    </font>
    <font>
      <sz val="14"/>
      <color theme="4"/>
      <name val="Arial"/>
      <family val="2"/>
    </font>
    <font>
      <b/>
      <sz val="14"/>
      <color theme="4"/>
      <name val="Arial"/>
      <family val="2"/>
    </font>
    <font>
      <sz val="12"/>
      <color theme="4"/>
      <name val="Arial"/>
      <family val="2"/>
    </font>
    <font>
      <b/>
      <sz val="12"/>
      <color theme="4"/>
      <name val="Arial"/>
      <family val="2"/>
    </font>
    <font>
      <sz val="10"/>
      <color theme="4"/>
      <name val="Arial"/>
      <family val="2"/>
    </font>
    <font>
      <u/>
      <sz val="11"/>
      <color theme="10"/>
      <name val="Calibri"/>
      <family val="2"/>
      <scheme val="minor"/>
    </font>
    <font>
      <u/>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22"/>
        <bgColor indexed="0"/>
      </patternFill>
    </fill>
    <fill>
      <patternFill patternType="solid">
        <fgColor theme="0" tint="-0.249977111117893"/>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indexed="8"/>
      </left>
      <right/>
      <top/>
      <bottom/>
      <diagonal/>
    </border>
    <border>
      <left/>
      <right/>
      <top style="thin">
        <color auto="1"/>
      </top>
      <bottom/>
      <diagonal/>
    </border>
    <border>
      <left/>
      <right/>
      <top style="medium">
        <color indexed="64"/>
      </top>
      <bottom/>
      <diagonal/>
    </border>
    <border>
      <left/>
      <right style="thin">
        <color indexed="64"/>
      </right>
      <top style="medium">
        <color indexed="64"/>
      </top>
      <bottom/>
      <diagonal/>
    </border>
  </borders>
  <cellStyleXfs count="6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3" fillId="0" borderId="0"/>
    <xf numFmtId="0" fontId="6" fillId="0" borderId="0"/>
    <xf numFmtId="0" fontId="4" fillId="0" borderId="0"/>
    <xf numFmtId="0" fontId="6" fillId="0" borderId="0"/>
    <xf numFmtId="0" fontId="4" fillId="0" borderId="0"/>
    <xf numFmtId="0" fontId="5" fillId="0" borderId="0"/>
    <xf numFmtId="0" fontId="4" fillId="0" borderId="0"/>
    <xf numFmtId="0" fontId="35" fillId="0" borderId="0"/>
    <xf numFmtId="0" fontId="6" fillId="23" borderId="7" applyNumberFormat="0" applyFont="0" applyAlignment="0" applyProtection="0"/>
    <xf numFmtId="0" fontId="4" fillId="23" borderId="7" applyNumberFormat="0" applyFont="0" applyAlignment="0" applyProtection="0"/>
    <xf numFmtId="0" fontId="30" fillId="20" borderId="8" applyNumberFormat="0" applyAlignment="0" applyProtection="0"/>
    <xf numFmtId="9" fontId="15"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3" fillId="0" borderId="0"/>
    <xf numFmtId="0" fontId="4" fillId="0" borderId="0"/>
    <xf numFmtId="9" fontId="3" fillId="0" borderId="0" applyFont="0" applyFill="0" applyBorder="0" applyAlignment="0" applyProtection="0"/>
    <xf numFmtId="43" fontId="4"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47" fillId="0" borderId="0" applyNumberFormat="0" applyFill="0" applyBorder="0" applyAlignment="0" applyProtection="0"/>
    <xf numFmtId="0" fontId="1" fillId="0" borderId="0"/>
    <xf numFmtId="0" fontId="1" fillId="0" borderId="0"/>
  </cellStyleXfs>
  <cellXfs count="267">
    <xf numFmtId="0" fontId="0" fillId="0" borderId="0" xfId="0"/>
    <xf numFmtId="0" fontId="9" fillId="24" borderId="0" xfId="0" applyFont="1" applyFill="1"/>
    <xf numFmtId="0" fontId="9" fillId="24" borderId="10" xfId="0" applyFont="1" applyFill="1" applyBorder="1"/>
    <xf numFmtId="0" fontId="8" fillId="24" borderId="0" xfId="0" applyFont="1" applyFill="1"/>
    <xf numFmtId="0" fontId="10" fillId="24" borderId="0" xfId="0" applyFont="1" applyFill="1" applyAlignment="1">
      <alignment vertical="top" wrapText="1"/>
    </xf>
    <xf numFmtId="0" fontId="8" fillId="24" borderId="10" xfId="0" applyFont="1" applyFill="1" applyBorder="1"/>
    <xf numFmtId="0" fontId="11" fillId="0" borderId="0" xfId="0" applyFont="1"/>
    <xf numFmtId="0" fontId="12" fillId="0" borderId="0" xfId="0" applyFont="1"/>
    <xf numFmtId="0" fontId="11" fillId="0" borderId="0" xfId="0" applyFont="1" applyAlignment="1">
      <alignment horizontal="justify"/>
    </xf>
    <xf numFmtId="0" fontId="7" fillId="0" borderId="0" xfId="34" applyAlignment="1" applyProtection="1">
      <alignment horizontal="justify"/>
    </xf>
    <xf numFmtId="0" fontId="12" fillId="0" borderId="0" xfId="0" applyFont="1" applyAlignment="1">
      <alignment horizontal="center"/>
    </xf>
    <xf numFmtId="0" fontId="12" fillId="0" borderId="0" xfId="0" applyFont="1" applyAlignment="1">
      <alignment horizontal="justify"/>
    </xf>
    <xf numFmtId="0" fontId="7" fillId="0" borderId="0" xfId="34" applyFont="1" applyAlignment="1" applyProtection="1">
      <alignment horizontal="justify"/>
    </xf>
    <xf numFmtId="0" fontId="34" fillId="0" borderId="0" xfId="44" applyFont="1"/>
    <xf numFmtId="0" fontId="4" fillId="0" borderId="0" xfId="44"/>
    <xf numFmtId="0" fontId="14" fillId="0" borderId="0" xfId="44" applyFont="1" applyBorder="1"/>
    <xf numFmtId="0" fontId="4" fillId="0" borderId="0" xfId="44" applyBorder="1"/>
    <xf numFmtId="0" fontId="4" fillId="24" borderId="17" xfId="44" applyFill="1" applyBorder="1"/>
    <xf numFmtId="3" fontId="0" fillId="0" borderId="17" xfId="0" applyNumberFormat="1" applyBorder="1"/>
    <xf numFmtId="3" fontId="0" fillId="0" borderId="18" xfId="0" applyNumberFormat="1" applyBorder="1"/>
    <xf numFmtId="164" fontId="0" fillId="0" borderId="0" xfId="51" applyNumberFormat="1" applyFont="1" applyBorder="1"/>
    <xf numFmtId="3" fontId="4" fillId="0" borderId="17" xfId="44" applyNumberFormat="1" applyBorder="1"/>
    <xf numFmtId="3" fontId="4" fillId="0" borderId="18" xfId="44" applyNumberFormat="1" applyBorder="1"/>
    <xf numFmtId="164" fontId="0" fillId="0" borderId="0" xfId="52" applyNumberFormat="1" applyFont="1" applyBorder="1"/>
    <xf numFmtId="0" fontId="4" fillId="0" borderId="17" xfId="44" applyBorder="1" applyAlignment="1">
      <alignment horizontal="right"/>
    </xf>
    <xf numFmtId="3" fontId="4" fillId="0" borderId="0" xfId="44" applyNumberFormat="1"/>
    <xf numFmtId="164" fontId="4" fillId="0" borderId="17" xfId="44" applyNumberFormat="1" applyBorder="1"/>
    <xf numFmtId="164" fontId="4" fillId="0" borderId="0" xfId="51" applyNumberFormat="1"/>
    <xf numFmtId="0" fontId="4" fillId="24" borderId="18" xfId="44" applyFill="1" applyBorder="1" applyProtection="1">
      <protection locked="0"/>
    </xf>
    <xf numFmtId="0" fontId="4" fillId="24" borderId="19" xfId="44" applyFill="1" applyBorder="1" applyProtection="1">
      <protection locked="0"/>
    </xf>
    <xf numFmtId="0" fontId="4" fillId="24" borderId="17" xfId="44" applyFill="1" applyBorder="1" applyAlignment="1">
      <alignment horizontal="right" wrapText="1"/>
    </xf>
    <xf numFmtId="0" fontId="4" fillId="0" borderId="17" xfId="44" applyBorder="1"/>
    <xf numFmtId="3" fontId="0" fillId="0" borderId="18" xfId="0" applyNumberFormat="1" applyBorder="1" applyProtection="1">
      <protection locked="0"/>
    </xf>
    <xf numFmtId="164" fontId="0" fillId="0" borderId="19" xfId="51" applyNumberFormat="1" applyFont="1" applyBorder="1" applyProtection="1">
      <protection locked="0"/>
    </xf>
    <xf numFmtId="164" fontId="4" fillId="0" borderId="0" xfId="44" applyNumberFormat="1"/>
    <xf numFmtId="165" fontId="4" fillId="0" borderId="0" xfId="44" applyNumberFormat="1"/>
    <xf numFmtId="0" fontId="4" fillId="0" borderId="14" xfId="44" applyBorder="1"/>
    <xf numFmtId="3" fontId="0" fillId="0" borderId="14" xfId="0" applyNumberFormat="1" applyBorder="1"/>
    <xf numFmtId="3" fontId="0" fillId="0" borderId="15" xfId="0" applyNumberFormat="1" applyBorder="1"/>
    <xf numFmtId="164" fontId="0" fillId="0" borderId="16" xfId="51" applyNumberFormat="1" applyFont="1" applyBorder="1"/>
    <xf numFmtId="3" fontId="4" fillId="0" borderId="14" xfId="44" applyNumberFormat="1" applyBorder="1"/>
    <xf numFmtId="3" fontId="4" fillId="0" borderId="15" xfId="44" applyNumberFormat="1" applyBorder="1"/>
    <xf numFmtId="164" fontId="0" fillId="0" borderId="16" xfId="52" applyNumberFormat="1" applyFont="1" applyBorder="1"/>
    <xf numFmtId="164" fontId="4" fillId="0" borderId="14" xfId="44" applyNumberFormat="1" applyBorder="1"/>
    <xf numFmtId="3" fontId="4" fillId="0" borderId="0" xfId="44" applyNumberFormat="1" applyBorder="1"/>
    <xf numFmtId="0" fontId="4" fillId="0" borderId="0" xfId="44" applyFont="1" applyAlignment="1">
      <alignment horizontal="left"/>
    </xf>
    <xf numFmtId="0" fontId="4" fillId="25" borderId="11" xfId="44" applyFont="1" applyFill="1" applyBorder="1" applyAlignment="1">
      <alignment horizontal="center" vertical="center"/>
    </xf>
    <xf numFmtId="0" fontId="4" fillId="25" borderId="11" xfId="44" applyFont="1" applyFill="1" applyBorder="1" applyAlignment="1">
      <alignment horizontal="center" wrapText="1"/>
    </xf>
    <xf numFmtId="0" fontId="4" fillId="25" borderId="11" xfId="44" applyFont="1" applyFill="1" applyBorder="1" applyAlignment="1">
      <alignment horizontal="center" vertical="center" wrapText="1"/>
    </xf>
    <xf numFmtId="0" fontId="4" fillId="25" borderId="0" xfId="44" applyFill="1"/>
    <xf numFmtId="0" fontId="4" fillId="25" borderId="14" xfId="44" applyFill="1" applyBorder="1"/>
    <xf numFmtId="0" fontId="4" fillId="25" borderId="14" xfId="44" applyFill="1" applyBorder="1" applyAlignment="1">
      <alignment horizontal="center" wrapText="1"/>
    </xf>
    <xf numFmtId="0" fontId="4" fillId="25" borderId="14" xfId="44" applyFill="1" applyBorder="1" applyAlignment="1">
      <alignment horizontal="center"/>
    </xf>
    <xf numFmtId="0" fontId="0" fillId="25" borderId="15" xfId="0" applyFill="1" applyBorder="1" applyAlignment="1">
      <alignment horizontal="center"/>
    </xf>
    <xf numFmtId="0" fontId="0" fillId="25" borderId="16" xfId="0" applyFill="1" applyBorder="1" applyAlignment="1">
      <alignment horizontal="center" wrapText="1"/>
    </xf>
    <xf numFmtId="0" fontId="4" fillId="25" borderId="15" xfId="44" applyFill="1" applyBorder="1" applyAlignment="1">
      <alignment horizontal="center"/>
    </xf>
    <xf numFmtId="0" fontId="4" fillId="25" borderId="16" xfId="44" applyFill="1" applyBorder="1" applyAlignment="1">
      <alignment horizontal="center" wrapText="1"/>
    </xf>
    <xf numFmtId="0" fontId="14" fillId="0" borderId="0" xfId="0" applyFont="1" applyBorder="1"/>
    <xf numFmtId="0" fontId="0" fillId="0" borderId="0" xfId="0" applyBorder="1"/>
    <xf numFmtId="0" fontId="0" fillId="0" borderId="17" xfId="0" applyBorder="1"/>
    <xf numFmtId="164" fontId="8" fillId="0" borderId="0" xfId="51" applyNumberFormat="1" applyFont="1" applyBorder="1" applyAlignment="1">
      <alignment horizontal="right"/>
    </xf>
    <xf numFmtId="164" fontId="0" fillId="0" borderId="19" xfId="51" applyNumberFormat="1" applyFont="1" applyBorder="1"/>
    <xf numFmtId="3" fontId="0" fillId="0" borderId="0" xfId="0" applyNumberFormat="1"/>
    <xf numFmtId="164" fontId="0" fillId="0" borderId="0" xfId="0" applyNumberFormat="1"/>
    <xf numFmtId="164" fontId="4" fillId="0" borderId="19" xfId="51" applyNumberFormat="1" applyBorder="1"/>
    <xf numFmtId="164" fontId="0" fillId="0" borderId="21" xfId="51" applyNumberFormat="1" applyFont="1" applyBorder="1"/>
    <xf numFmtId="0" fontId="4" fillId="0" borderId="0" xfId="44" applyBorder="1" applyAlignment="1">
      <alignment horizontal="right"/>
    </xf>
    <xf numFmtId="164" fontId="8" fillId="0" borderId="0" xfId="52" applyNumberFormat="1" applyFont="1" applyBorder="1" applyAlignment="1">
      <alignment horizontal="right"/>
    </xf>
    <xf numFmtId="164" fontId="4" fillId="24" borderId="19" xfId="52" applyNumberFormat="1" applyFont="1" applyFill="1" applyBorder="1" applyAlignment="1">
      <alignment horizontal="right" wrapText="1"/>
    </xf>
    <xf numFmtId="164" fontId="4" fillId="0" borderId="17" xfId="52" applyNumberFormat="1" applyBorder="1"/>
    <xf numFmtId="0" fontId="4" fillId="24" borderId="19" xfId="44" applyFill="1" applyBorder="1" applyAlignment="1">
      <alignment horizontal="right" wrapText="1"/>
    </xf>
    <xf numFmtId="164" fontId="0" fillId="0" borderId="17" xfId="52" applyNumberFormat="1" applyFont="1" applyBorder="1"/>
    <xf numFmtId="164" fontId="0" fillId="0" borderId="17" xfId="52" applyNumberFormat="1" applyFont="1" applyFill="1" applyBorder="1"/>
    <xf numFmtId="164" fontId="0" fillId="0" borderId="14" xfId="52" applyNumberFormat="1" applyFont="1" applyBorder="1"/>
    <xf numFmtId="164" fontId="4" fillId="0" borderId="14" xfId="52" applyNumberFormat="1" applyBorder="1"/>
    <xf numFmtId="164" fontId="4" fillId="0" borderId="0" xfId="52" applyNumberFormat="1" applyBorder="1"/>
    <xf numFmtId="0" fontId="0" fillId="0" borderId="0" xfId="0" applyFill="1" applyBorder="1"/>
    <xf numFmtId="0" fontId="16" fillId="0" borderId="0" xfId="0" applyFont="1" applyFill="1" applyBorder="1"/>
    <xf numFmtId="0" fontId="14" fillId="0" borderId="0" xfId="0" applyFont="1" applyFill="1" applyBorder="1"/>
    <xf numFmtId="0" fontId="4" fillId="0" borderId="0" xfId="0" applyFont="1" applyFill="1" applyBorder="1"/>
    <xf numFmtId="0" fontId="0" fillId="0" borderId="10" xfId="0" applyFill="1" applyBorder="1"/>
    <xf numFmtId="0" fontId="0" fillId="0" borderId="22" xfId="0" applyFill="1" applyBorder="1" applyAlignment="1">
      <alignment horizontal="center"/>
    </xf>
    <xf numFmtId="0" fontId="0" fillId="0" borderId="10" xfId="0" applyFill="1" applyBorder="1" applyAlignment="1">
      <alignment horizontal="center"/>
    </xf>
    <xf numFmtId="0" fontId="0" fillId="0" borderId="23" xfId="0" applyFill="1" applyBorder="1" applyAlignment="1">
      <alignment horizontal="center"/>
    </xf>
    <xf numFmtId="0" fontId="4" fillId="0" borderId="22" xfId="0" applyFont="1" applyFill="1" applyBorder="1" applyAlignment="1">
      <alignment horizontal="center" wrapText="1"/>
    </xf>
    <xf numFmtId="0" fontId="4" fillId="0" borderId="10" xfId="0" applyFont="1" applyFill="1" applyBorder="1" applyAlignment="1">
      <alignment horizontal="center" wrapText="1"/>
    </xf>
    <xf numFmtId="0" fontId="0" fillId="0" borderId="10" xfId="0" applyFill="1" applyBorder="1" applyAlignment="1">
      <alignment horizontal="right" wrapText="1"/>
    </xf>
    <xf numFmtId="0" fontId="0" fillId="0" borderId="23" xfId="0" applyFill="1" applyBorder="1" applyAlignment="1">
      <alignment horizontal="right" wrapText="1"/>
    </xf>
    <xf numFmtId="0" fontId="0" fillId="0" borderId="22" xfId="0" applyFill="1" applyBorder="1" applyAlignment="1">
      <alignment horizontal="right"/>
    </xf>
    <xf numFmtId="0" fontId="0" fillId="0" borderId="10" xfId="0" applyFill="1" applyBorder="1" applyAlignment="1">
      <alignment horizontal="right"/>
    </xf>
    <xf numFmtId="0" fontId="0" fillId="0" borderId="23" xfId="0" applyFill="1" applyBorder="1" applyAlignment="1">
      <alignment horizontal="right"/>
    </xf>
    <xf numFmtId="0" fontId="36" fillId="0" borderId="10" xfId="0" applyFont="1" applyFill="1" applyBorder="1" applyAlignment="1">
      <alignment horizontal="center"/>
    </xf>
    <xf numFmtId="3" fontId="0" fillId="0" borderId="18" xfId="0" applyNumberFormat="1" applyFill="1" applyBorder="1"/>
    <xf numFmtId="3" fontId="0" fillId="0" borderId="0" xfId="0" applyNumberFormat="1" applyFill="1" applyBorder="1"/>
    <xf numFmtId="164" fontId="4" fillId="0" borderId="0" xfId="51" applyNumberFormat="1" applyFill="1" applyBorder="1"/>
    <xf numFmtId="164" fontId="8" fillId="0" borderId="0" xfId="51" applyNumberFormat="1" applyFont="1" applyFill="1" applyBorder="1" applyAlignment="1">
      <alignment horizontal="right"/>
    </xf>
    <xf numFmtId="0" fontId="0" fillId="0" borderId="16" xfId="0" applyFill="1" applyBorder="1"/>
    <xf numFmtId="0" fontId="37" fillId="0" borderId="0" xfId="0" applyFont="1" applyFill="1" applyBorder="1"/>
    <xf numFmtId="0" fontId="0" fillId="0" borderId="0" xfId="0" applyFill="1" applyBorder="1" applyAlignment="1"/>
    <xf numFmtId="0" fontId="0" fillId="0" borderId="0" xfId="0" applyBorder="1" applyAlignment="1">
      <alignment horizontal="left"/>
    </xf>
    <xf numFmtId="0" fontId="36" fillId="25" borderId="0" xfId="0" applyFont="1" applyFill="1" applyBorder="1"/>
    <xf numFmtId="0" fontId="0" fillId="26" borderId="0" xfId="0" applyFill="1" applyBorder="1"/>
    <xf numFmtId="0" fontId="3" fillId="0" borderId="0" xfId="56"/>
    <xf numFmtId="0" fontId="38" fillId="27" borderId="24" xfId="57" applyFont="1" applyFill="1" applyBorder="1" applyAlignment="1">
      <alignment horizontal="center" wrapText="1"/>
    </xf>
    <xf numFmtId="164" fontId="3" fillId="0" borderId="0" xfId="58" applyNumberFormat="1" applyFont="1"/>
    <xf numFmtId="0" fontId="14" fillId="0" borderId="0" xfId="0" applyFont="1" applyFill="1" applyBorder="1" applyAlignment="1">
      <alignment horizontal="center"/>
    </xf>
    <xf numFmtId="0" fontId="4" fillId="0" borderId="10" xfId="0" applyFont="1" applyFill="1" applyBorder="1"/>
    <xf numFmtId="0" fontId="4" fillId="0" borderId="0" xfId="51" applyNumberFormat="1" applyFill="1" applyBorder="1"/>
    <xf numFmtId="0" fontId="16" fillId="28" borderId="0" xfId="0" applyFont="1" applyFill="1" applyBorder="1"/>
    <xf numFmtId="0" fontId="4" fillId="0" borderId="0" xfId="40" applyBorder="1"/>
    <xf numFmtId="0" fontId="4" fillId="0" borderId="0" xfId="40"/>
    <xf numFmtId="0" fontId="14" fillId="0" borderId="0" xfId="40" applyFont="1" applyBorder="1"/>
    <xf numFmtId="0" fontId="4" fillId="0" borderId="0" xfId="40" applyFill="1"/>
    <xf numFmtId="3" fontId="4" fillId="0" borderId="0" xfId="40" applyNumberFormat="1" applyBorder="1"/>
    <xf numFmtId="0" fontId="16" fillId="0" borderId="0" xfId="40" applyFont="1"/>
    <xf numFmtId="0" fontId="4" fillId="0" borderId="0" xfId="40" applyBorder="1" applyAlignment="1">
      <alignment horizontal="left"/>
    </xf>
    <xf numFmtId="164" fontId="0" fillId="0" borderId="0" xfId="58" applyNumberFormat="1" applyFont="1"/>
    <xf numFmtId="0" fontId="4" fillId="25" borderId="14" xfId="44" applyFill="1" applyBorder="1" applyAlignment="1">
      <alignment horizontal="right" wrapText="1"/>
    </xf>
    <xf numFmtId="0" fontId="4" fillId="25" borderId="15" xfId="44" applyFill="1" applyBorder="1" applyAlignment="1">
      <alignment horizontal="right"/>
    </xf>
    <xf numFmtId="0" fontId="4" fillId="25" borderId="16" xfId="44" applyFill="1" applyBorder="1" applyAlignment="1">
      <alignment horizontal="right" wrapText="1"/>
    </xf>
    <xf numFmtId="0" fontId="4" fillId="25" borderId="21" xfId="44" applyFill="1" applyBorder="1" applyAlignment="1">
      <alignment horizontal="right" wrapText="1"/>
    </xf>
    <xf numFmtId="0" fontId="4" fillId="25" borderId="0" xfId="44" applyFill="1" applyBorder="1" applyAlignment="1">
      <alignment horizontal="right"/>
    </xf>
    <xf numFmtId="0" fontId="0" fillId="25" borderId="11" xfId="0" applyFill="1" applyBorder="1" applyAlignment="1">
      <alignment horizontal="center" vertical="center"/>
    </xf>
    <xf numFmtId="0" fontId="0" fillId="25" borderId="11" xfId="0" applyFill="1" applyBorder="1" applyAlignment="1">
      <alignment horizontal="center"/>
    </xf>
    <xf numFmtId="9" fontId="0" fillId="25" borderId="13" xfId="0" applyNumberFormat="1" applyFill="1" applyBorder="1" applyAlignment="1">
      <alignment horizontal="right"/>
    </xf>
    <xf numFmtId="0" fontId="0" fillId="25" borderId="0" xfId="0" applyFill="1"/>
    <xf numFmtId="0" fontId="0" fillId="25" borderId="14" xfId="0" applyFill="1" applyBorder="1"/>
    <xf numFmtId="0" fontId="0" fillId="25" borderId="14" xfId="0" applyFill="1" applyBorder="1" applyAlignment="1">
      <alignment horizontal="right"/>
    </xf>
    <xf numFmtId="0" fontId="0" fillId="25" borderId="15" xfId="0" applyFill="1" applyBorder="1" applyAlignment="1">
      <alignment horizontal="right"/>
    </xf>
    <xf numFmtId="0" fontId="0" fillId="25" borderId="16" xfId="0" applyFill="1" applyBorder="1" applyAlignment="1">
      <alignment horizontal="right" wrapText="1"/>
    </xf>
    <xf numFmtId="0" fontId="0" fillId="25" borderId="21" xfId="0" applyFill="1" applyBorder="1" applyAlignment="1">
      <alignment horizontal="right" wrapText="1"/>
    </xf>
    <xf numFmtId="164" fontId="8" fillId="0" borderId="21" xfId="51" applyNumberFormat="1" applyFont="1" applyBorder="1" applyAlignment="1">
      <alignment horizontal="right"/>
    </xf>
    <xf numFmtId="0" fontId="36" fillId="0" borderId="0" xfId="0" applyFont="1" applyFill="1" applyBorder="1"/>
    <xf numFmtId="0" fontId="4" fillId="26" borderId="0" xfId="40" applyFill="1"/>
    <xf numFmtId="0" fontId="10" fillId="0" borderId="0" xfId="0" applyFont="1"/>
    <xf numFmtId="0" fontId="10" fillId="24" borderId="0" xfId="0" applyFont="1" applyFill="1"/>
    <xf numFmtId="0" fontId="10" fillId="24" borderId="10" xfId="0" applyFont="1" applyFill="1" applyBorder="1"/>
    <xf numFmtId="0" fontId="10" fillId="24" borderId="10" xfId="0" applyFont="1" applyFill="1" applyBorder="1" applyAlignment="1">
      <alignment wrapText="1"/>
    </xf>
    <xf numFmtId="0" fontId="39" fillId="24" borderId="0" xfId="34" applyFont="1" applyFill="1" applyAlignment="1" applyProtection="1">
      <alignment vertical="top" wrapText="1"/>
    </xf>
    <xf numFmtId="0" fontId="10" fillId="24" borderId="0" xfId="0" applyFont="1" applyFill="1" applyAlignment="1">
      <alignment wrapText="1"/>
    </xf>
    <xf numFmtId="0" fontId="40" fillId="0" borderId="0" xfId="0" applyFont="1"/>
    <xf numFmtId="0" fontId="10" fillId="0" borderId="0" xfId="0" applyFont="1" applyAlignment="1">
      <alignment horizontal="justify"/>
    </xf>
    <xf numFmtId="0" fontId="41" fillId="0" borderId="0" xfId="34" applyFont="1" applyAlignment="1" applyProtection="1">
      <alignment horizontal="justify"/>
    </xf>
    <xf numFmtId="0" fontId="40" fillId="0" borderId="0" xfId="0" applyFont="1" applyAlignment="1">
      <alignment horizontal="center"/>
    </xf>
    <xf numFmtId="0" fontId="42" fillId="24" borderId="0" xfId="0" applyFont="1" applyFill="1" applyAlignment="1">
      <alignment horizontal="center"/>
    </xf>
    <xf numFmtId="0" fontId="43" fillId="24" borderId="0" xfId="0" applyFont="1" applyFill="1" applyAlignment="1">
      <alignment horizontal="center"/>
    </xf>
    <xf numFmtId="166" fontId="44" fillId="24" borderId="0" xfId="0" applyNumberFormat="1" applyFont="1" applyFill="1" applyAlignment="1">
      <alignment horizontal="center"/>
    </xf>
    <xf numFmtId="166" fontId="44" fillId="24" borderId="0" xfId="0" applyNumberFormat="1" applyFont="1" applyFill="1" applyBorder="1" applyAlignment="1">
      <alignment horizontal="center"/>
    </xf>
    <xf numFmtId="0" fontId="44" fillId="24" borderId="10" xfId="0" applyFont="1" applyFill="1" applyBorder="1"/>
    <xf numFmtId="0" fontId="44" fillId="24" borderId="0" xfId="0" applyFont="1" applyFill="1"/>
    <xf numFmtId="0" fontId="45" fillId="24" borderId="0" xfId="0" applyFont="1" applyFill="1"/>
    <xf numFmtId="0" fontId="43" fillId="0" borderId="0" xfId="44" applyFont="1"/>
    <xf numFmtId="0" fontId="43" fillId="0" borderId="0" xfId="0" applyFont="1"/>
    <xf numFmtId="0" fontId="46" fillId="0" borderId="0" xfId="0" applyFont="1" applyFill="1" applyBorder="1"/>
    <xf numFmtId="0" fontId="43" fillId="0" borderId="0" xfId="0" applyFont="1" applyFill="1" applyBorder="1"/>
    <xf numFmtId="0" fontId="43" fillId="0" borderId="0" xfId="40" applyFont="1" applyBorder="1"/>
    <xf numFmtId="164" fontId="0" fillId="0" borderId="0" xfId="0" applyNumberFormat="1" applyFill="1" applyBorder="1"/>
    <xf numFmtId="164" fontId="8" fillId="0" borderId="21" xfId="52" applyNumberFormat="1" applyFont="1" applyBorder="1" applyAlignment="1">
      <alignment horizontal="right"/>
    </xf>
    <xf numFmtId="0" fontId="36" fillId="0" borderId="0" xfId="0" applyFont="1"/>
    <xf numFmtId="0" fontId="36" fillId="25" borderId="0" xfId="0" applyFont="1" applyFill="1"/>
    <xf numFmtId="3" fontId="36" fillId="0" borderId="0" xfId="0" applyNumberFormat="1" applyFont="1"/>
    <xf numFmtId="3" fontId="36" fillId="0" borderId="0" xfId="44" applyNumberFormat="1" applyFont="1"/>
    <xf numFmtId="0" fontId="0" fillId="0" borderId="26" xfId="0" applyFill="1" applyBorder="1"/>
    <xf numFmtId="164" fontId="0" fillId="0" borderId="10" xfId="0" applyNumberFormat="1" applyFill="1" applyBorder="1" applyAlignment="1">
      <alignment horizontal="center"/>
    </xf>
    <xf numFmtId="164" fontId="0" fillId="0" borderId="10" xfId="0" applyNumberFormat="1" applyFill="1" applyBorder="1" applyAlignment="1">
      <alignment horizontal="right"/>
    </xf>
    <xf numFmtId="164" fontId="0" fillId="0" borderId="23" xfId="0" applyNumberFormat="1" applyFill="1" applyBorder="1" applyAlignment="1">
      <alignment horizontal="right"/>
    </xf>
    <xf numFmtId="3" fontId="4" fillId="0" borderId="0" xfId="0" applyNumberFormat="1" applyFont="1" applyFill="1" applyBorder="1" applyAlignment="1">
      <alignment horizontal="center" wrapText="1"/>
    </xf>
    <xf numFmtId="164" fontId="0" fillId="0" borderId="0" xfId="0" applyNumberFormat="1" applyFill="1" applyBorder="1" applyAlignment="1">
      <alignment horizontal="center"/>
    </xf>
    <xf numFmtId="3" fontId="4" fillId="0" borderId="18" xfId="0" applyNumberFormat="1" applyFont="1" applyFill="1" applyBorder="1" applyAlignment="1">
      <alignment horizontal="center" wrapText="1"/>
    </xf>
    <xf numFmtId="1" fontId="37" fillId="0" borderId="0" xfId="0" applyNumberFormat="1" applyFont="1" applyFill="1" applyBorder="1"/>
    <xf numFmtId="164" fontId="0" fillId="0" borderId="0" xfId="0" applyNumberFormat="1" applyFill="1" applyBorder="1" applyAlignment="1"/>
    <xf numFmtId="164" fontId="36" fillId="0" borderId="0" xfId="51" applyNumberFormat="1" applyFont="1" applyFill="1" applyBorder="1"/>
    <xf numFmtId="0" fontId="37" fillId="0" borderId="0" xfId="0" applyFont="1" applyBorder="1"/>
    <xf numFmtId="164" fontId="0" fillId="0" borderId="0" xfId="0" applyNumberFormat="1" applyBorder="1"/>
    <xf numFmtId="1" fontId="0" fillId="0" borderId="0" xfId="0" applyNumberFormat="1" applyBorder="1" applyAlignment="1">
      <alignment horizontal="left"/>
    </xf>
    <xf numFmtId="0" fontId="4" fillId="0" borderId="0" xfId="44" applyNumberFormat="1"/>
    <xf numFmtId="0" fontId="4" fillId="25" borderId="0" xfId="44" applyNumberFormat="1" applyFill="1"/>
    <xf numFmtId="0" fontId="1" fillId="0" borderId="0" xfId="65"/>
    <xf numFmtId="0" fontId="4" fillId="0" borderId="12" xfId="0" applyFont="1" applyFill="1" applyBorder="1" applyAlignment="1">
      <alignment horizontal="center" wrapText="1"/>
    </xf>
    <xf numFmtId="0" fontId="4" fillId="0" borderId="20" xfId="0" applyFont="1" applyFill="1" applyBorder="1" applyAlignment="1">
      <alignment horizontal="center" wrapText="1"/>
    </xf>
    <xf numFmtId="0" fontId="0" fillId="0" borderId="15" xfId="0" applyFill="1" applyBorder="1" applyAlignment="1">
      <alignment horizontal="center"/>
    </xf>
    <xf numFmtId="0" fontId="0" fillId="0" borderId="16" xfId="0" applyFill="1" applyBorder="1" applyAlignment="1">
      <alignment horizontal="center"/>
    </xf>
    <xf numFmtId="0" fontId="0" fillId="0" borderId="16" xfId="0" applyFill="1" applyBorder="1" applyAlignment="1">
      <alignment horizontal="right" wrapText="1"/>
    </xf>
    <xf numFmtId="0" fontId="0" fillId="0" borderId="2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4" fillId="25" borderId="12" xfId="44" applyFont="1" applyFill="1" applyBorder="1" applyAlignment="1">
      <alignment horizontal="center" vertical="center"/>
    </xf>
    <xf numFmtId="0" fontId="4" fillId="24" borderId="18" xfId="44" applyFill="1" applyBorder="1"/>
    <xf numFmtId="3" fontId="4" fillId="0" borderId="18" xfId="0" applyNumberFormat="1" applyFont="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0" fontId="4" fillId="0" borderId="25" xfId="0" applyFont="1" applyFill="1" applyBorder="1" applyAlignment="1">
      <alignment horizontal="center" wrapText="1"/>
    </xf>
    <xf numFmtId="1" fontId="4" fillId="0" borderId="0" xfId="44" applyNumberFormat="1"/>
    <xf numFmtId="1" fontId="36" fillId="0" borderId="0" xfId="44" applyNumberFormat="1" applyFont="1"/>
    <xf numFmtId="1" fontId="4" fillId="0" borderId="0" xfId="51" applyNumberFormat="1" applyFill="1" applyBorder="1"/>
    <xf numFmtId="0" fontId="0" fillId="0" borderId="19" xfId="0" applyFill="1" applyBorder="1"/>
    <xf numFmtId="0" fontId="0" fillId="0" borderId="21" xfId="0" applyFill="1" applyBorder="1"/>
    <xf numFmtId="0" fontId="0" fillId="0" borderId="19" xfId="0" applyBorder="1"/>
    <xf numFmtId="1" fontId="36" fillId="0" borderId="0" xfId="40" applyNumberFormat="1" applyFont="1"/>
    <xf numFmtId="0" fontId="36" fillId="0" borderId="0" xfId="40" applyFont="1"/>
    <xf numFmtId="1" fontId="36" fillId="0" borderId="0" xfId="0" applyNumberFormat="1" applyFont="1" applyFill="1"/>
    <xf numFmtId="0" fontId="36" fillId="0" borderId="0" xfId="40" applyFont="1" applyFill="1"/>
    <xf numFmtId="1" fontId="36" fillId="0" borderId="0" xfId="0" applyNumberFormat="1" applyFont="1" applyFill="1" applyAlignment="1">
      <alignment horizontal="center"/>
    </xf>
    <xf numFmtId="1" fontId="36" fillId="0" borderId="0" xfId="0" applyNumberFormat="1" applyFont="1"/>
    <xf numFmtId="0" fontId="4" fillId="0" borderId="25" xfId="0" applyFont="1" applyFill="1" applyBorder="1" applyAlignment="1">
      <alignment horizontal="center" wrapText="1"/>
    </xf>
    <xf numFmtId="1" fontId="36" fillId="0" borderId="0" xfId="40" applyNumberFormat="1" applyFont="1" applyFill="1"/>
    <xf numFmtId="0" fontId="36" fillId="0" borderId="0" xfId="0" applyFont="1" applyFill="1"/>
    <xf numFmtId="0" fontId="48" fillId="0" borderId="0" xfId="34" applyFont="1" applyFill="1" applyBorder="1" applyAlignment="1" applyProtection="1"/>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3" fontId="0" fillId="0" borderId="18" xfId="0" applyNumberFormat="1" applyFill="1" applyBorder="1" applyAlignment="1">
      <alignment horizontal="center"/>
    </xf>
    <xf numFmtId="3" fontId="0" fillId="0" borderId="0" xfId="0" applyNumberFormat="1" applyFill="1" applyBorder="1" applyAlignment="1">
      <alignment horizontal="center"/>
    </xf>
    <xf numFmtId="164" fontId="4" fillId="0" borderId="0" xfId="51" applyNumberFormat="1" applyFill="1" applyBorder="1" applyAlignment="1">
      <alignment horizontal="center"/>
    </xf>
    <xf numFmtId="164" fontId="8" fillId="0" borderId="0" xfId="51" applyNumberFormat="1" applyFont="1" applyFill="1" applyBorder="1" applyAlignment="1">
      <alignment horizontal="center"/>
    </xf>
    <xf numFmtId="164" fontId="8" fillId="0" borderId="19" xfId="51" applyNumberFormat="1" applyFont="1" applyFill="1" applyBorder="1" applyAlignment="1">
      <alignment horizontal="center"/>
    </xf>
    <xf numFmtId="164" fontId="0" fillId="0" borderId="19" xfId="0" applyNumberFormat="1" applyFill="1" applyBorder="1" applyAlignment="1">
      <alignment horizontal="center"/>
    </xf>
    <xf numFmtId="3" fontId="0" fillId="0" borderId="19" xfId="0" applyNumberFormat="1" applyFill="1" applyBorder="1" applyAlignment="1">
      <alignment horizontal="center"/>
    </xf>
    <xf numFmtId="1" fontId="4" fillId="0" borderId="18" xfId="51" applyNumberFormat="1" applyFill="1" applyBorder="1" applyAlignment="1">
      <alignment horizontal="center"/>
    </xf>
    <xf numFmtId="164" fontId="4" fillId="0" borderId="19" xfId="51" applyNumberFormat="1" applyFill="1" applyBorder="1" applyAlignment="1">
      <alignment horizontal="center"/>
    </xf>
    <xf numFmtId="1" fontId="4" fillId="0" borderId="0" xfId="51" applyNumberFormat="1" applyFill="1" applyBorder="1" applyAlignment="1">
      <alignment horizontal="center"/>
    </xf>
    <xf numFmtId="3" fontId="0" fillId="0" borderId="16" xfId="0" applyNumberFormat="1" applyFill="1" applyBorder="1" applyAlignment="1">
      <alignment horizontal="center"/>
    </xf>
    <xf numFmtId="3" fontId="0" fillId="0" borderId="21" xfId="0" applyNumberFormat="1" applyFill="1" applyBorder="1" applyAlignment="1">
      <alignment horizontal="center"/>
    </xf>
    <xf numFmtId="3" fontId="0" fillId="0" borderId="15" xfId="0" applyNumberFormat="1" applyFill="1" applyBorder="1" applyAlignment="1">
      <alignment horizontal="center"/>
    </xf>
    <xf numFmtId="164" fontId="4" fillId="0" borderId="16" xfId="51" applyNumberFormat="1" applyFill="1" applyBorder="1" applyAlignment="1">
      <alignment horizontal="center"/>
    </xf>
    <xf numFmtId="164" fontId="8" fillId="0" borderId="16" xfId="51" applyNumberFormat="1" applyFont="1" applyFill="1" applyBorder="1" applyAlignment="1">
      <alignment horizontal="center"/>
    </xf>
    <xf numFmtId="164" fontId="8" fillId="0" borderId="21" xfId="51" applyNumberFormat="1" applyFont="1" applyFill="1" applyBorder="1" applyAlignment="1">
      <alignment horizontal="center"/>
    </xf>
    <xf numFmtId="1" fontId="4" fillId="0" borderId="15" xfId="51" applyNumberFormat="1" applyFill="1" applyBorder="1" applyAlignment="1">
      <alignment horizontal="center"/>
    </xf>
    <xf numFmtId="164" fontId="4" fillId="0" borderId="21" xfId="51" applyNumberFormat="1" applyFill="1" applyBorder="1" applyAlignment="1">
      <alignment horizontal="center"/>
    </xf>
    <xf numFmtId="164" fontId="4" fillId="0" borderId="27" xfId="51" applyNumberFormat="1" applyFill="1" applyBorder="1" applyAlignment="1">
      <alignment horizontal="center"/>
    </xf>
    <xf numFmtId="3" fontId="0" fillId="0" borderId="12" xfId="0" applyNumberFormat="1" applyBorder="1" applyAlignment="1">
      <alignment horizontal="center"/>
    </xf>
    <xf numFmtId="3" fontId="0" fillId="0" borderId="25" xfId="0" applyNumberFormat="1" applyBorder="1" applyAlignment="1">
      <alignment horizontal="center"/>
    </xf>
    <xf numFmtId="164" fontId="4" fillId="0" borderId="0" xfId="51" applyNumberFormat="1" applyBorder="1" applyAlignment="1">
      <alignment horizontal="center"/>
    </xf>
    <xf numFmtId="164" fontId="8" fillId="0" borderId="25" xfId="51" applyNumberFormat="1" applyFont="1" applyBorder="1" applyAlignment="1">
      <alignment horizontal="center"/>
    </xf>
    <xf numFmtId="164" fontId="4" fillId="0" borderId="25" xfId="51" applyNumberFormat="1" applyBorder="1" applyAlignment="1">
      <alignment horizontal="center"/>
    </xf>
    <xf numFmtId="3" fontId="4" fillId="0" borderId="25" xfId="51" applyNumberFormat="1" applyBorder="1" applyAlignment="1">
      <alignment horizontal="center"/>
    </xf>
    <xf numFmtId="3" fontId="0" fillId="0" borderId="18" xfId="0" applyNumberFormat="1" applyBorder="1" applyAlignment="1">
      <alignment horizontal="center"/>
    </xf>
    <xf numFmtId="3" fontId="0" fillId="0" borderId="0" xfId="0" applyNumberFormat="1" applyBorder="1" applyAlignment="1">
      <alignment horizontal="center"/>
    </xf>
    <xf numFmtId="164" fontId="8" fillId="0" borderId="0" xfId="51" applyNumberFormat="1" applyFont="1" applyBorder="1" applyAlignment="1">
      <alignment horizontal="center"/>
    </xf>
    <xf numFmtId="3" fontId="0" fillId="0" borderId="0" xfId="51" applyNumberFormat="1" applyFont="1" applyBorder="1" applyAlignment="1">
      <alignment horizontal="center"/>
    </xf>
    <xf numFmtId="3" fontId="4" fillId="0" borderId="0" xfId="51" applyNumberFormat="1" applyBorder="1" applyAlignment="1">
      <alignment horizontal="center"/>
    </xf>
    <xf numFmtId="0" fontId="4" fillId="0" borderId="19" xfId="51" applyNumberFormat="1" applyFill="1" applyBorder="1" applyAlignment="1">
      <alignment horizontal="center"/>
    </xf>
    <xf numFmtId="164" fontId="4" fillId="0" borderId="0" xfId="51" applyNumberFormat="1" applyFont="1" applyBorder="1" applyAlignment="1">
      <alignment horizontal="center"/>
    </xf>
    <xf numFmtId="3" fontId="0" fillId="0" borderId="16" xfId="0" applyNumberFormat="1" applyBorder="1" applyAlignment="1">
      <alignment horizontal="center"/>
    </xf>
    <xf numFmtId="164" fontId="4" fillId="0" borderId="16" xfId="51" applyNumberFormat="1" applyBorder="1" applyAlignment="1">
      <alignment horizontal="center"/>
    </xf>
    <xf numFmtId="164" fontId="8" fillId="0" borderId="16" xfId="51" applyNumberFormat="1" applyFont="1" applyBorder="1" applyAlignment="1">
      <alignment horizontal="center"/>
    </xf>
    <xf numFmtId="164" fontId="4" fillId="0" borderId="16" xfId="51" applyNumberFormat="1" applyFont="1" applyBorder="1" applyAlignment="1">
      <alignment horizontal="center"/>
    </xf>
    <xf numFmtId="3" fontId="4" fillId="0" borderId="16" xfId="51" applyNumberFormat="1" applyBorder="1" applyAlignment="1">
      <alignment horizontal="center"/>
    </xf>
    <xf numFmtId="0" fontId="0" fillId="0" borderId="11" xfId="0" applyBorder="1"/>
    <xf numFmtId="0" fontId="0" fillId="0" borderId="14" xfId="0" applyBorder="1"/>
    <xf numFmtId="0" fontId="0" fillId="25" borderId="12" xfId="0" applyFill="1" applyBorder="1" applyAlignment="1">
      <alignment horizontal="center"/>
    </xf>
    <xf numFmtId="0" fontId="0" fillId="25" borderId="13" xfId="0" applyFill="1" applyBorder="1" applyAlignment="1">
      <alignment horizontal="center"/>
    </xf>
    <xf numFmtId="0" fontId="0" fillId="25" borderId="20" xfId="0" applyFill="1" applyBorder="1" applyAlignment="1">
      <alignment horizontal="center"/>
    </xf>
    <xf numFmtId="0" fontId="4" fillId="25" borderId="12" xfId="44" applyFont="1" applyFill="1" applyBorder="1" applyAlignment="1">
      <alignment horizontal="center" vertical="center" wrapText="1"/>
    </xf>
    <xf numFmtId="0" fontId="4" fillId="25" borderId="13" xfId="44" applyFont="1" applyFill="1" applyBorder="1" applyAlignment="1">
      <alignment horizontal="center" vertical="center" wrapText="1"/>
    </xf>
    <xf numFmtId="0" fontId="4" fillId="25" borderId="20" xfId="44" applyFont="1" applyFill="1" applyBorder="1" applyAlignment="1">
      <alignment horizontal="center" vertical="center" wrapText="1"/>
    </xf>
    <xf numFmtId="0" fontId="0" fillId="0" borderId="0" xfId="0" applyFill="1" applyBorder="1" applyAlignment="1">
      <alignment horizontal="center"/>
    </xf>
    <xf numFmtId="0" fontId="0" fillId="0" borderId="19" xfId="0" applyFill="1" applyBorder="1" applyAlignment="1">
      <alignment horizontal="center"/>
    </xf>
    <xf numFmtId="0" fontId="14" fillId="0" borderId="12" xfId="0" applyFont="1" applyFill="1" applyBorder="1" applyAlignment="1">
      <alignment horizontal="center"/>
    </xf>
    <xf numFmtId="0" fontId="14" fillId="0" borderId="25" xfId="0" applyFont="1" applyFill="1" applyBorder="1" applyAlignment="1">
      <alignment horizontal="center"/>
    </xf>
    <xf numFmtId="0" fontId="14" fillId="0" borderId="20" xfId="0" applyFont="1" applyFill="1" applyBorder="1" applyAlignment="1">
      <alignment horizontal="center"/>
    </xf>
    <xf numFmtId="0" fontId="0" fillId="0" borderId="18" xfId="0" applyFill="1" applyBorder="1" applyAlignment="1">
      <alignment horizontal="center"/>
    </xf>
    <xf numFmtId="0" fontId="4" fillId="0" borderId="25" xfId="0" applyFont="1" applyFill="1" applyBorder="1" applyAlignment="1">
      <alignment horizontal="center" wrapText="1"/>
    </xf>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9"/>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0"/>
    <cellStyle name="Hyperlink 3" xfId="63"/>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4" xfId="43"/>
    <cellStyle name="Normal 5" xfId="44"/>
    <cellStyle name="Normal 6" xfId="45"/>
    <cellStyle name="Normal 7" xfId="56"/>
    <cellStyle name="Normal 8" xfId="61"/>
    <cellStyle name="Normal 8 2" xfId="65"/>
    <cellStyle name="Normal 9" xfId="64"/>
    <cellStyle name="Normal_Sheet1" xfId="57"/>
    <cellStyle name="Note" xfId="46" builtinId="10" customBuiltin="1"/>
    <cellStyle name="Note 2" xfId="47"/>
    <cellStyle name="Output" xfId="48" builtinId="21" customBuiltin="1"/>
    <cellStyle name="Percent 2" xfId="49"/>
    <cellStyle name="Percent 2 2" xfId="50"/>
    <cellStyle name="Percent 2 3" xfId="51"/>
    <cellStyle name="Percent 3" xfId="52"/>
    <cellStyle name="Percent 4" xfId="58"/>
    <cellStyle name="Percent 5" xfId="62"/>
    <cellStyle name="Title" xfId="53" builtinId="15" customBuiltin="1"/>
    <cellStyle name="Total" xfId="54" builtinId="25" customBuiltin="1"/>
    <cellStyle name="Warning Text" xfId="55" builtinId="11" customBuiltin="1"/>
  </cellStyles>
  <dxfs count="97">
    <dxf>
      <fill>
        <patternFill>
          <bgColor indexed="29"/>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rgb="FFFF99CC"/>
        </patternFill>
      </fill>
    </dxf>
    <dxf>
      <fill>
        <patternFill>
          <bgColor indexed="45"/>
        </patternFill>
      </fill>
    </dxf>
    <dxf>
      <fill>
        <patternFill>
          <bgColor indexed="25"/>
        </patternFill>
      </fill>
    </dxf>
    <dxf>
      <fill>
        <patternFill>
          <bgColor indexed="10"/>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ont>
        <color auto="1"/>
      </font>
      <fill>
        <patternFill>
          <bgColor theme="5" tint="0.39994506668294322"/>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CC99"/>
        </patternFill>
      </fill>
    </dxf>
    <dxf>
      <fill>
        <patternFill>
          <bgColor indexed="47"/>
        </patternFill>
      </fill>
    </dxf>
    <dxf>
      <fill>
        <patternFill>
          <bgColor indexed="25"/>
        </patternFill>
      </fill>
    </dxf>
    <dxf>
      <fill>
        <patternFill>
          <bgColor indexed="10"/>
        </patternFill>
      </fill>
    </dxf>
    <dxf>
      <fill>
        <patternFill>
          <bgColor rgb="FFFF8080"/>
        </patternFill>
      </fill>
    </dxf>
    <dxf>
      <fill>
        <patternFill>
          <bgColor rgb="FFFF8080"/>
        </patternFill>
      </fill>
    </dxf>
    <dxf>
      <fill>
        <patternFill>
          <bgColor rgb="FFFF8080"/>
        </patternFill>
      </fill>
    </dxf>
    <dxf>
      <fill>
        <patternFill>
          <bgColor rgb="FFFF8080"/>
        </patternFill>
      </fill>
    </dxf>
    <dxf>
      <fill>
        <patternFill>
          <bgColor indexed="29"/>
        </patternFill>
      </fill>
    </dxf>
    <dxf>
      <fill>
        <patternFill>
          <bgColor indexed="29"/>
        </patternFill>
      </fill>
    </dxf>
    <dxf>
      <fill>
        <patternFill>
          <bgColor rgb="FFFF8080"/>
        </patternFill>
      </fill>
    </dxf>
    <dxf>
      <fill>
        <patternFill>
          <bgColor rgb="FFFF8080"/>
        </patternFill>
      </fill>
    </dxf>
    <dxf>
      <fill>
        <patternFill>
          <bgColor indexed="22"/>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s>
  <tableStyles count="0" defaultTableStyle="TableStyleMedium2" defaultPivotStyle="PivotStyleLight16"/>
  <colors>
    <mruColors>
      <color rgb="FF7030A0"/>
      <color rgb="FF4F81BD"/>
      <color rgb="FFFFCC99"/>
      <color rgb="FFFF8080"/>
      <color rgb="FF9999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4.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15.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3.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chartsheet" Target="chartsheets/sheet6.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worksheet" Target="worksheets/sheet17.xml"/><Relationship Id="rId28" Type="http://schemas.openxmlformats.org/officeDocument/2006/relationships/externalLink" Target="externalLinks/externalLink4.xml"/><Relationship Id="rId10" Type="http://schemas.openxmlformats.org/officeDocument/2006/relationships/chartsheet" Target="chartsheets/sheet1.xml"/><Relationship Id="rId19" Type="http://schemas.openxmlformats.org/officeDocument/2006/relationships/chartsheet" Target="chartsheets/sheet5.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worksheet" Target="worksheets/sheet16.xml"/><Relationship Id="rId27" Type="http://schemas.openxmlformats.org/officeDocument/2006/relationships/externalLink" Target="externalLinks/externalLink3.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7349120"/>
        <c:axId val="107351040"/>
      </c:barChart>
      <c:catAx>
        <c:axId val="107349120"/>
        <c:scaling>
          <c:orientation val="minMax"/>
        </c:scaling>
        <c:delete val="0"/>
        <c:axPos val="b"/>
        <c:majorTickMark val="out"/>
        <c:minorTickMark val="none"/>
        <c:tickLblPos val="nextTo"/>
        <c:crossAx val="107351040"/>
        <c:crosses val="autoZero"/>
        <c:auto val="1"/>
        <c:lblAlgn val="ctr"/>
        <c:lblOffset val="100"/>
        <c:noMultiLvlLbl val="0"/>
      </c:catAx>
      <c:valAx>
        <c:axId val="107351040"/>
        <c:scaling>
          <c:orientation val="minMax"/>
        </c:scaling>
        <c:delete val="0"/>
        <c:axPos val="l"/>
        <c:majorGridlines/>
        <c:majorTickMark val="out"/>
        <c:minorTickMark val="none"/>
        <c:tickLblPos val="nextTo"/>
        <c:crossAx val="107349120"/>
        <c:crosses val="autoZero"/>
        <c:crossBetween val="between"/>
      </c:valAx>
    </c:plotArea>
    <c:legend>
      <c:legendPos val="r"/>
      <c:layout/>
      <c:overlay val="0"/>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313503305004723E-2"/>
          <c:y val="6.780803124247152E-2"/>
          <c:w val="0.93524079320113318"/>
          <c:h val="0.8951196317851573"/>
        </c:manualLayout>
      </c:layout>
      <c:barChart>
        <c:barDir val="bar"/>
        <c:grouping val="percentStacked"/>
        <c:varyColors val="0"/>
        <c:dLbls>
          <c:showLegendKey val="0"/>
          <c:showVal val="0"/>
          <c:showCatName val="0"/>
          <c:showSerName val="0"/>
          <c:showPercent val="0"/>
          <c:showBubbleSize val="0"/>
        </c:dLbls>
        <c:gapWidth val="71"/>
        <c:overlap val="100"/>
        <c:axId val="102855040"/>
        <c:axId val="102856576"/>
      </c:barChart>
      <c:catAx>
        <c:axId val="102855040"/>
        <c:scaling>
          <c:orientation val="minMax"/>
        </c:scaling>
        <c:delete val="1"/>
        <c:axPos val="l"/>
        <c:numFmt formatCode="General" sourceLinked="1"/>
        <c:majorTickMark val="out"/>
        <c:minorTickMark val="none"/>
        <c:tickLblPos val="nextTo"/>
        <c:crossAx val="102856576"/>
        <c:crosses val="autoZero"/>
        <c:auto val="1"/>
        <c:lblAlgn val="ctr"/>
        <c:lblOffset val="100"/>
        <c:noMultiLvlLbl val="0"/>
      </c:catAx>
      <c:valAx>
        <c:axId val="102856576"/>
        <c:scaling>
          <c:orientation val="minMax"/>
        </c:scaling>
        <c:delete val="1"/>
        <c:axPos val="b"/>
        <c:numFmt formatCode="0%" sourceLinked="1"/>
        <c:majorTickMark val="out"/>
        <c:minorTickMark val="none"/>
        <c:tickLblPos val="nextTo"/>
        <c:crossAx val="102855040"/>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Infants 6-8 week breastfeeding</a:t>
            </a:r>
            <a:r>
              <a:rPr lang="en-GB" baseline="0"/>
              <a:t> </a:t>
            </a:r>
            <a:r>
              <a:rPr lang="en-GB"/>
              <a:t>status as a percentage of</a:t>
            </a:r>
            <a:r>
              <a:rPr lang="en-GB" baseline="0"/>
              <a:t> </a:t>
            </a:r>
            <a:r>
              <a:rPr lang="en-GB"/>
              <a:t>infants due 6-8 week reviews</a:t>
            </a:r>
            <a:r>
              <a:rPr lang="en-GB" baseline="0"/>
              <a:t> </a:t>
            </a:r>
            <a:r>
              <a:rPr lang="en-GB"/>
              <a:t>by CCGs in England 2014/15</a:t>
            </a:r>
            <a:r>
              <a:rPr lang="en-GB" baseline="0"/>
              <a:t> </a:t>
            </a:r>
            <a:r>
              <a:rPr lang="en-GB"/>
              <a:t>Q2</a:t>
            </a:r>
          </a:p>
        </c:rich>
      </c:tx>
      <c:layout/>
      <c:overlay val="0"/>
    </c:title>
    <c:autoTitleDeleted val="0"/>
    <c:plotArea>
      <c:layout>
        <c:manualLayout>
          <c:layoutTarget val="inner"/>
          <c:xMode val="edge"/>
          <c:yMode val="edge"/>
          <c:x val="0.19853211417879696"/>
          <c:y val="5.6644731002827547E-2"/>
          <c:w val="0.76718217153548873"/>
          <c:h val="0.91108260742769476"/>
        </c:manualLayout>
      </c:layout>
      <c:barChart>
        <c:barDir val="bar"/>
        <c:grouping val="percentStacked"/>
        <c:varyColors val="0"/>
        <c:ser>
          <c:idx val="0"/>
          <c:order val="0"/>
          <c:tx>
            <c:v>Qtr % totally breastfed at 6-8 weeks</c:v>
          </c:tx>
          <c:spPr>
            <a:solidFill>
              <a:srgbClr val="92D050"/>
            </a:solidFill>
          </c:spPr>
          <c:invertIfNegative val="0"/>
          <c:cat>
            <c:strLit>
              <c:ptCount val="116"/>
              <c:pt idx="0">
                <c:v>Rotherham</c:v>
              </c:pt>
              <c:pt idx="1">
                <c:v>Knowsley</c:v>
              </c:pt>
              <c:pt idx="2">
                <c:v>S Tees</c:v>
              </c:pt>
              <c:pt idx="3">
                <c:v>Durham Dales, Easington &amp; Sedgefield</c:v>
              </c:pt>
              <c:pt idx="4">
                <c:v>N E Lincolnshire</c:v>
              </c:pt>
              <c:pt idx="5">
                <c:v>Hartlepool &amp; Stockton-On-Tees</c:v>
              </c:pt>
              <c:pt idx="6">
                <c:v>Mansfield &amp; Ashfield</c:v>
              </c:pt>
              <c:pt idx="7">
                <c:v>Hardwick</c:v>
              </c:pt>
              <c:pt idx="8">
                <c:v>Doncaster</c:v>
              </c:pt>
              <c:pt idx="9">
                <c:v>Wirral</c:v>
              </c:pt>
              <c:pt idx="10">
                <c:v>Sunderland</c:v>
              </c:pt>
              <c:pt idx="11">
                <c:v>S Tyneside</c:v>
              </c:pt>
              <c:pt idx="12">
                <c:v>Warwickshire North</c:v>
              </c:pt>
              <c:pt idx="13">
                <c:v>Barnsley</c:v>
              </c:pt>
              <c:pt idx="14">
                <c:v>Wigan Borough</c:v>
              </c:pt>
              <c:pt idx="15">
                <c:v>Vale Royal</c:v>
              </c:pt>
              <c:pt idx="16">
                <c:v>N Durham</c:v>
              </c:pt>
              <c:pt idx="17">
                <c:v>Wakefield</c:v>
              </c:pt>
              <c:pt idx="18">
                <c:v>Stoke On Trent</c:v>
              </c:pt>
              <c:pt idx="19">
                <c:v>Newark &amp; Sherwood</c:v>
              </c:pt>
              <c:pt idx="20">
                <c:v>Dudley</c:v>
              </c:pt>
              <c:pt idx="21">
                <c:v>Erewash</c:v>
              </c:pt>
              <c:pt idx="22">
                <c:v>Darlington</c:v>
              </c:pt>
              <c:pt idx="23">
                <c:v>S Cheshire</c:v>
              </c:pt>
              <c:pt idx="24">
                <c:v>Telford &amp; Wrekin</c:v>
              </c:pt>
              <c:pt idx="25">
                <c:v>N Tyneside</c:v>
              </c:pt>
              <c:pt idx="26">
                <c:v>Liverpool</c:v>
              </c:pt>
              <c:pt idx="27">
                <c:v>Southport &amp; Formby</c:v>
              </c:pt>
              <c:pt idx="28">
                <c:v>Corby</c:v>
              </c:pt>
              <c:pt idx="29">
                <c:v>Bassetlaw</c:v>
              </c:pt>
              <c:pt idx="30">
                <c:v>Northumberland</c:v>
              </c:pt>
              <c:pt idx="31">
                <c:v>Oldham</c:v>
              </c:pt>
              <c:pt idx="32">
                <c:v>Warrington</c:v>
              </c:pt>
              <c:pt idx="33">
                <c:v>Castle Point &amp; Rochford</c:v>
              </c:pt>
              <c:pt idx="34">
                <c:v>W Lancashire</c:v>
              </c:pt>
              <c:pt idx="35">
                <c:v>Walsall</c:v>
              </c:pt>
              <c:pt idx="36">
                <c:v>Bradford Districts</c:v>
              </c:pt>
              <c:pt idx="37">
                <c:v>S W Lincolnshire</c:v>
              </c:pt>
              <c:pt idx="38">
                <c:v>Newcastle West</c:v>
              </c:pt>
              <c:pt idx="39">
                <c:v>Wyre Forest</c:v>
              </c:pt>
              <c:pt idx="40">
                <c:v>Fareham &amp; Gosport</c:v>
              </c:pt>
              <c:pt idx="41">
                <c:v>Basildon &amp; Brentwood</c:v>
              </c:pt>
              <c:pt idx="42">
                <c:v>W Norfolk</c:v>
              </c:pt>
              <c:pt idx="43">
                <c:v>Bolton</c:v>
              </c:pt>
              <c:pt idx="44">
                <c:v>Gateshead</c:v>
              </c:pt>
              <c:pt idx="45">
                <c:v>Lincolnshire West</c:v>
              </c:pt>
              <c:pt idx="46">
                <c:v>N Derbyshire</c:v>
              </c:pt>
              <c:pt idx="47">
                <c:v>Bury</c:v>
              </c:pt>
              <c:pt idx="48">
                <c:v>Leeds S &amp; East</c:v>
              </c:pt>
              <c:pt idx="49">
                <c:v>Salford</c:v>
              </c:pt>
              <c:pt idx="50">
                <c:v>E Riding of Yorkshire</c:v>
              </c:pt>
              <c:pt idx="51">
                <c:v>S Lincolnshire</c:v>
              </c:pt>
              <c:pt idx="52">
                <c:v>Calderdale</c:v>
              </c:pt>
              <c:pt idx="53">
                <c:v>Nottingham N &amp; East</c:v>
              </c:pt>
              <c:pt idx="54">
                <c:v>Solihull</c:v>
              </c:pt>
              <c:pt idx="55">
                <c:v>N Staffordshire</c:v>
              </c:pt>
              <c:pt idx="56">
                <c:v>Southend</c:v>
              </c:pt>
              <c:pt idx="57">
                <c:v>S Eastern Hampshire</c:v>
              </c:pt>
              <c:pt idx="58">
                <c:v>Nottingham West</c:v>
              </c:pt>
              <c:pt idx="59">
                <c:v>Mid Essex</c:v>
              </c:pt>
              <c:pt idx="60">
                <c:v>Shropshire</c:v>
              </c:pt>
              <c:pt idx="61">
                <c:v>Coventry &amp; Rugby</c:v>
              </c:pt>
              <c:pt idx="62">
                <c:v>Nene</c:v>
              </c:pt>
              <c:pt idx="63">
                <c:v>Leeds West</c:v>
              </c:pt>
              <c:pt idx="64">
                <c:v>Thurrock</c:v>
              </c:pt>
              <c:pt idx="65">
                <c:v>N E Essex</c:v>
              </c:pt>
              <c:pt idx="66">
                <c:v>S Gloucestershire</c:v>
              </c:pt>
              <c:pt idx="67">
                <c:v>Redditch &amp; Bromsgrove</c:v>
              </c:pt>
              <c:pt idx="68">
                <c:v>Somerset</c:v>
              </c:pt>
              <c:pt idx="69">
                <c:v>Isle Of Wight</c:v>
              </c:pt>
              <c:pt idx="70">
                <c:v>Swindon</c:v>
              </c:pt>
              <c:pt idx="71">
                <c:v>Nottingham City</c:v>
              </c:pt>
              <c:pt idx="72">
                <c:v>W Essex</c:v>
              </c:pt>
              <c:pt idx="73">
                <c:v>W Leicestershire</c:v>
              </c:pt>
              <c:pt idx="74">
                <c:v>E Leicestershire &amp; Rutland</c:v>
              </c:pt>
              <c:pt idx="75">
                <c:v>Northern, Eastern &amp; Western Devon</c:v>
              </c:pt>
              <c:pt idx="76">
                <c:v>Herefordshire</c:v>
              </c:pt>
              <c:pt idx="77">
                <c:v>Bedfordshire</c:v>
              </c:pt>
              <c:pt idx="78">
                <c:v>Newcastle N &amp; E</c:v>
              </c:pt>
              <c:pt idx="79">
                <c:v>Stockport</c:v>
              </c:pt>
              <c:pt idx="80">
                <c:v>S Worcestershire</c:v>
              </c:pt>
              <c:pt idx="81">
                <c:v>N Norfolk</c:v>
              </c:pt>
              <c:pt idx="82">
                <c:v>Bradford City</c:v>
              </c:pt>
              <c:pt idx="83">
                <c:v>Sheffield</c:v>
              </c:pt>
              <c:pt idx="84">
                <c:v>Gloucestershire</c:v>
              </c:pt>
              <c:pt idx="85">
                <c:v>Wiltshire</c:v>
              </c:pt>
              <c:pt idx="86">
                <c:v>N Hampshire</c:v>
              </c:pt>
              <c:pt idx="87">
                <c:v>N E Hampshire &amp; Farnham</c:v>
              </c:pt>
              <c:pt idx="88">
                <c:v>W Hampshire</c:v>
              </c:pt>
              <c:pt idx="89">
                <c:v>N Somerset</c:v>
              </c:pt>
              <c:pt idx="90">
                <c:v>Surrey Heath</c:v>
              </c:pt>
              <c:pt idx="91">
                <c:v>Eastern Cheshire</c:v>
              </c:pt>
              <c:pt idx="92">
                <c:v>Surrey Downs</c:v>
              </c:pt>
              <c:pt idx="93">
                <c:v>Cambridgeshire &amp; Peterborough</c:v>
              </c:pt>
              <c:pt idx="94">
                <c:v>Great Yarmouth &amp; Waveney</c:v>
              </c:pt>
              <c:pt idx="95">
                <c:v>Milton Keynes</c:v>
              </c:pt>
              <c:pt idx="96">
                <c:v>S Warwickshire</c:v>
              </c:pt>
              <c:pt idx="97">
                <c:v>Birmingham S &amp; Central</c:v>
              </c:pt>
              <c:pt idx="98">
                <c:v>Bristol</c:v>
              </c:pt>
              <c:pt idx="99">
                <c:v>Luton</c:v>
              </c:pt>
              <c:pt idx="100">
                <c:v>Rushcliffe</c:v>
              </c:pt>
              <c:pt idx="101">
                <c:v>E Surrey</c:v>
              </c:pt>
              <c:pt idx="102">
                <c:v>Sutton</c:v>
              </c:pt>
              <c:pt idx="103">
                <c:v>Bromley</c:v>
              </c:pt>
              <c:pt idx="104">
                <c:v>Hillingdon</c:v>
              </c:pt>
              <c:pt idx="105">
                <c:v>Leicester City</c:v>
              </c:pt>
              <c:pt idx="106">
                <c:v>Leeds North</c:v>
              </c:pt>
              <c:pt idx="107">
                <c:v>Guildford &amp; Waverley</c:v>
              </c:pt>
              <c:pt idx="108">
                <c:v>Croydon</c:v>
              </c:pt>
              <c:pt idx="109">
                <c:v>Oxfordshire</c:v>
              </c:pt>
              <c:pt idx="110">
                <c:v>Kingston</c:v>
              </c:pt>
              <c:pt idx="111">
                <c:v>Islington</c:v>
              </c:pt>
              <c:pt idx="112">
                <c:v>Brighton &amp; Hove</c:v>
              </c:pt>
              <c:pt idx="113">
                <c:v>Lewisham</c:v>
              </c:pt>
              <c:pt idx="114">
                <c:v>Central London (Westminster)</c:v>
              </c:pt>
              <c:pt idx="115">
                <c:v>City &amp; Hackney</c:v>
              </c:pt>
            </c:strLit>
          </c:cat>
          <c:val>
            <c:numLit>
              <c:formatCode>General</c:formatCode>
              <c:ptCount val="116"/>
              <c:pt idx="0">
                <c:v>9.1405184174624829E-2</c:v>
              </c:pt>
              <c:pt idx="1">
                <c:v>0.14579055441478439</c:v>
              </c:pt>
              <c:pt idx="2">
                <c:v>0.17309941520467836</c:v>
              </c:pt>
              <c:pt idx="3">
                <c:v>0.19948519948519949</c:v>
              </c:pt>
              <c:pt idx="4">
                <c:v>0.20208333333333334</c:v>
              </c:pt>
              <c:pt idx="5">
                <c:v>0.21233689205219455</c:v>
              </c:pt>
              <c:pt idx="6">
                <c:v>0.2</c:v>
              </c:pt>
              <c:pt idx="7">
                <c:v>0.19787985865724381</c:v>
              </c:pt>
              <c:pt idx="8">
                <c:v>0.2</c:v>
              </c:pt>
              <c:pt idx="9">
                <c:v>0.22780748663101605</c:v>
              </c:pt>
              <c:pt idx="10">
                <c:v>0.20384047267355981</c:v>
              </c:pt>
              <c:pt idx="11">
                <c:v>0.2210796915167095</c:v>
              </c:pt>
              <c:pt idx="12">
                <c:v>0.20404040404040405</c:v>
              </c:pt>
              <c:pt idx="13">
                <c:v>0.21940928270042195</c:v>
              </c:pt>
              <c:pt idx="14">
                <c:v>0.2376126126126126</c:v>
              </c:pt>
              <c:pt idx="15">
                <c:v>0.23443223443223443</c:v>
              </c:pt>
              <c:pt idx="16">
                <c:v>0.24414715719063546</c:v>
              </c:pt>
              <c:pt idx="17">
                <c:v>0.23170731707317074</c:v>
              </c:pt>
              <c:pt idx="18">
                <c:v>0.23783783783783785</c:v>
              </c:pt>
              <c:pt idx="19">
                <c:v>0.26706231454005935</c:v>
              </c:pt>
              <c:pt idx="20">
                <c:v>0.21413043478260871</c:v>
              </c:pt>
              <c:pt idx="21">
                <c:v>0.27586206896551724</c:v>
              </c:pt>
              <c:pt idx="22">
                <c:v>0.2210144927536232</c:v>
              </c:pt>
              <c:pt idx="23">
                <c:v>0.27548806941431669</c:v>
              </c:pt>
              <c:pt idx="24">
                <c:v>0.254</c:v>
              </c:pt>
              <c:pt idx="25">
                <c:v>0.28497409326424872</c:v>
              </c:pt>
              <c:pt idx="26">
                <c:v>0.23932253313696614</c:v>
              </c:pt>
              <c:pt idx="27">
                <c:v>0.26190476190476192</c:v>
              </c:pt>
              <c:pt idx="28">
                <c:v>0.27659574468085107</c:v>
              </c:pt>
              <c:pt idx="29">
                <c:v>0.27241379310344827</c:v>
              </c:pt>
              <c:pt idx="30">
                <c:v>0.3135593220338983</c:v>
              </c:pt>
              <c:pt idx="31">
                <c:v>0.22727272727272727</c:v>
              </c:pt>
              <c:pt idx="32">
                <c:v>0.30091743119266057</c:v>
              </c:pt>
              <c:pt idx="33">
                <c:v>0.27741935483870966</c:v>
              </c:pt>
              <c:pt idx="34">
                <c:v>0.26422764227642276</c:v>
              </c:pt>
              <c:pt idx="35">
                <c:v>0.24698133918770582</c:v>
              </c:pt>
              <c:pt idx="36">
                <c:v>0.21916592724046141</c:v>
              </c:pt>
              <c:pt idx="37">
                <c:v>0.27974276527331188</c:v>
              </c:pt>
              <c:pt idx="38">
                <c:v>0.26229508196721313</c:v>
              </c:pt>
              <c:pt idx="39">
                <c:v>0.2711864406779661</c:v>
              </c:pt>
              <c:pt idx="40">
                <c:v>0.3010948905109489</c:v>
              </c:pt>
              <c:pt idx="41">
                <c:v>0.25714285714285712</c:v>
              </c:pt>
              <c:pt idx="42">
                <c:v>0.27826086956521739</c:v>
              </c:pt>
              <c:pt idx="43">
                <c:v>0.29757085020242913</c:v>
              </c:pt>
              <c:pt idx="44">
                <c:v>0.29069767441860467</c:v>
              </c:pt>
              <c:pt idx="45">
                <c:v>0.28100470957613816</c:v>
              </c:pt>
              <c:pt idx="46">
                <c:v>0.33124999999999999</c:v>
              </c:pt>
              <c:pt idx="47">
                <c:v>0.33333333333333331</c:v>
              </c:pt>
              <c:pt idx="48">
                <c:v>0.26813880126182965</c:v>
              </c:pt>
              <c:pt idx="49">
                <c:v>0.31432038834951459</c:v>
              </c:pt>
              <c:pt idx="50">
                <c:v>0.34097859327217123</c:v>
              </c:pt>
              <c:pt idx="51">
                <c:v>0.30385487528344673</c:v>
              </c:pt>
              <c:pt idx="52">
                <c:v>0.33487654320987653</c:v>
              </c:pt>
              <c:pt idx="53">
                <c:v>0.30588235294117649</c:v>
              </c:pt>
              <c:pt idx="54">
                <c:v>0.30107526881720431</c:v>
              </c:pt>
              <c:pt idx="55">
                <c:v>0.35390946502057613</c:v>
              </c:pt>
              <c:pt idx="56">
                <c:v>0.30341113105924594</c:v>
              </c:pt>
              <c:pt idx="57">
                <c:v>0.3125</c:v>
              </c:pt>
              <c:pt idx="58">
                <c:v>0.33215547703180209</c:v>
              </c:pt>
              <c:pt idx="59">
                <c:v>0.34036433365292423</c:v>
              </c:pt>
              <c:pt idx="60">
                <c:v>0.35233918128654973</c:v>
              </c:pt>
              <c:pt idx="61">
                <c:v>0.27467218771566598</c:v>
              </c:pt>
              <c:pt idx="62">
                <c:v>0.31083844580777098</c:v>
              </c:pt>
              <c:pt idx="63">
                <c:v>0.34276729559748426</c:v>
              </c:pt>
              <c:pt idx="64">
                <c:v>0.30569948186528495</c:v>
              </c:pt>
              <c:pt idx="65">
                <c:v>0.31731731731731733</c:v>
              </c:pt>
              <c:pt idx="66">
                <c:v>0.35714285714285715</c:v>
              </c:pt>
              <c:pt idx="67">
                <c:v>0.36417322834645671</c:v>
              </c:pt>
              <c:pt idx="68">
                <c:v>0.37086558761435606</c:v>
              </c:pt>
              <c:pt idx="69">
                <c:v>0.3867924528301887</c:v>
              </c:pt>
              <c:pt idx="70">
                <c:v>0.29472329472329473</c:v>
              </c:pt>
              <c:pt idx="71">
                <c:v>0.33524904214559387</c:v>
              </c:pt>
              <c:pt idx="72">
                <c:v>0.35405105438401774</c:v>
              </c:pt>
              <c:pt idx="73">
                <c:v>0.36721311475409835</c:v>
              </c:pt>
              <c:pt idx="74">
                <c:v>0.37404580152671757</c:v>
              </c:pt>
              <c:pt idx="75">
                <c:v>0.38580827067669171</c:v>
              </c:pt>
              <c:pt idx="76">
                <c:v>0.39646464646464646</c:v>
              </c:pt>
              <c:pt idx="77">
                <c:v>0.35694635488308113</c:v>
              </c:pt>
              <c:pt idx="78">
                <c:v>0.41581632653061223</c:v>
              </c:pt>
              <c:pt idx="79">
                <c:v>0.42439024390243901</c:v>
              </c:pt>
              <c:pt idx="80">
                <c:v>0.39215686274509803</c:v>
              </c:pt>
              <c:pt idx="81">
                <c:v>0.35405405405405405</c:v>
              </c:pt>
              <c:pt idx="82">
                <c:v>0.26497277676950998</c:v>
              </c:pt>
              <c:pt idx="83">
                <c:v>0.35670731707317072</c:v>
              </c:pt>
              <c:pt idx="84">
                <c:v>0.38850174216027872</c:v>
              </c:pt>
              <c:pt idx="85">
                <c:v>0.37355371900826445</c:v>
              </c:pt>
              <c:pt idx="86">
                <c:v>0.38504155124653738</c:v>
              </c:pt>
              <c:pt idx="87">
                <c:v>0.35440931780366058</c:v>
              </c:pt>
              <c:pt idx="88">
                <c:v>0.37319316688567672</c:v>
              </c:pt>
              <c:pt idx="89">
                <c:v>0.35859519408502771</c:v>
              </c:pt>
              <c:pt idx="90">
                <c:v>0.31954887218045114</c:v>
              </c:pt>
              <c:pt idx="91">
                <c:v>0.41648590021691972</c:v>
              </c:pt>
              <c:pt idx="92">
                <c:v>0.38256658595641646</c:v>
              </c:pt>
              <c:pt idx="93">
                <c:v>0.39093701996927804</c:v>
              </c:pt>
              <c:pt idx="94">
                <c:v>0.39863713798977851</c:v>
              </c:pt>
              <c:pt idx="95">
                <c:v>0.33850931677018631</c:v>
              </c:pt>
              <c:pt idx="96">
                <c:v>0.4195583596214511</c:v>
              </c:pt>
              <c:pt idx="97">
                <c:v>0.3396860986547085</c:v>
              </c:pt>
              <c:pt idx="98">
                <c:v>0.39689440993788822</c:v>
              </c:pt>
              <c:pt idx="99">
                <c:v>0.35869565217391303</c:v>
              </c:pt>
              <c:pt idx="100">
                <c:v>0.41114982578397213</c:v>
              </c:pt>
              <c:pt idx="101">
                <c:v>0.44274809160305345</c:v>
              </c:pt>
              <c:pt idx="102">
                <c:v>0.36979969183359013</c:v>
              </c:pt>
              <c:pt idx="103">
                <c:v>0.45689655172413796</c:v>
              </c:pt>
              <c:pt idx="104">
                <c:v>0.37719298245614036</c:v>
              </c:pt>
              <c:pt idx="105">
                <c:v>0.43569758378799689</c:v>
              </c:pt>
              <c:pt idx="106">
                <c:v>0.45807453416149069</c:v>
              </c:pt>
              <c:pt idx="107">
                <c:v>0.46252285191956122</c:v>
              </c:pt>
              <c:pt idx="108">
                <c:v>0.38162808065720688</c:v>
              </c:pt>
              <c:pt idx="109">
                <c:v>0.52118644067796616</c:v>
              </c:pt>
              <c:pt idx="110">
                <c:v>0.49638989169675091</c:v>
              </c:pt>
              <c:pt idx="111">
                <c:v>0.49854651162790697</c:v>
              </c:pt>
              <c:pt idx="112">
                <c:v>0.57272727272727275</c:v>
              </c:pt>
              <c:pt idx="113">
                <c:v>0.43989547038327526</c:v>
              </c:pt>
              <c:pt idx="114">
                <c:v>0.48687350835322196</c:v>
              </c:pt>
              <c:pt idx="115">
                <c:v>0.49544324772162385</c:v>
              </c:pt>
            </c:numLit>
          </c:val>
        </c:ser>
        <c:ser>
          <c:idx val="1"/>
          <c:order val="1"/>
          <c:tx>
            <c:v>Qtr % partially breastfed at 6-8 weeks</c:v>
          </c:tx>
          <c:spPr>
            <a:solidFill>
              <a:srgbClr val="FFC000"/>
            </a:solidFill>
          </c:spPr>
          <c:invertIfNegative val="0"/>
          <c:cat>
            <c:strLit>
              <c:ptCount val="116"/>
              <c:pt idx="0">
                <c:v>Rotherham</c:v>
              </c:pt>
              <c:pt idx="1">
                <c:v>Knowsley</c:v>
              </c:pt>
              <c:pt idx="2">
                <c:v>S Tees</c:v>
              </c:pt>
              <c:pt idx="3">
                <c:v>Durham Dales, Easington &amp; Sedgefield</c:v>
              </c:pt>
              <c:pt idx="4">
                <c:v>N E Lincolnshire</c:v>
              </c:pt>
              <c:pt idx="5">
                <c:v>Hartlepool &amp; Stockton-On-Tees</c:v>
              </c:pt>
              <c:pt idx="6">
                <c:v>Mansfield &amp; Ashfield</c:v>
              </c:pt>
              <c:pt idx="7">
                <c:v>Hardwick</c:v>
              </c:pt>
              <c:pt idx="8">
                <c:v>Doncaster</c:v>
              </c:pt>
              <c:pt idx="9">
                <c:v>Wirral</c:v>
              </c:pt>
              <c:pt idx="10">
                <c:v>Sunderland</c:v>
              </c:pt>
              <c:pt idx="11">
                <c:v>S Tyneside</c:v>
              </c:pt>
              <c:pt idx="12">
                <c:v>Warwickshire North</c:v>
              </c:pt>
              <c:pt idx="13">
                <c:v>Barnsley</c:v>
              </c:pt>
              <c:pt idx="14">
                <c:v>Wigan Borough</c:v>
              </c:pt>
              <c:pt idx="15">
                <c:v>Vale Royal</c:v>
              </c:pt>
              <c:pt idx="16">
                <c:v>N Durham</c:v>
              </c:pt>
              <c:pt idx="17">
                <c:v>Wakefield</c:v>
              </c:pt>
              <c:pt idx="18">
                <c:v>Stoke On Trent</c:v>
              </c:pt>
              <c:pt idx="19">
                <c:v>Newark &amp; Sherwood</c:v>
              </c:pt>
              <c:pt idx="20">
                <c:v>Dudley</c:v>
              </c:pt>
              <c:pt idx="21">
                <c:v>Erewash</c:v>
              </c:pt>
              <c:pt idx="22">
                <c:v>Darlington</c:v>
              </c:pt>
              <c:pt idx="23">
                <c:v>S Cheshire</c:v>
              </c:pt>
              <c:pt idx="24">
                <c:v>Telford &amp; Wrekin</c:v>
              </c:pt>
              <c:pt idx="25">
                <c:v>N Tyneside</c:v>
              </c:pt>
              <c:pt idx="26">
                <c:v>Liverpool</c:v>
              </c:pt>
              <c:pt idx="27">
                <c:v>Southport &amp; Formby</c:v>
              </c:pt>
              <c:pt idx="28">
                <c:v>Corby</c:v>
              </c:pt>
              <c:pt idx="29">
                <c:v>Bassetlaw</c:v>
              </c:pt>
              <c:pt idx="30">
                <c:v>Northumberland</c:v>
              </c:pt>
              <c:pt idx="31">
                <c:v>Oldham</c:v>
              </c:pt>
              <c:pt idx="32">
                <c:v>Warrington</c:v>
              </c:pt>
              <c:pt idx="33">
                <c:v>Castle Point &amp; Rochford</c:v>
              </c:pt>
              <c:pt idx="34">
                <c:v>W Lancashire</c:v>
              </c:pt>
              <c:pt idx="35">
                <c:v>Walsall</c:v>
              </c:pt>
              <c:pt idx="36">
                <c:v>Bradford Districts</c:v>
              </c:pt>
              <c:pt idx="37">
                <c:v>S W Lincolnshire</c:v>
              </c:pt>
              <c:pt idx="38">
                <c:v>Newcastle West</c:v>
              </c:pt>
              <c:pt idx="39">
                <c:v>Wyre Forest</c:v>
              </c:pt>
              <c:pt idx="40">
                <c:v>Fareham &amp; Gosport</c:v>
              </c:pt>
              <c:pt idx="41">
                <c:v>Basildon &amp; Brentwood</c:v>
              </c:pt>
              <c:pt idx="42">
                <c:v>W Norfolk</c:v>
              </c:pt>
              <c:pt idx="43">
                <c:v>Bolton</c:v>
              </c:pt>
              <c:pt idx="44">
                <c:v>Gateshead</c:v>
              </c:pt>
              <c:pt idx="45">
                <c:v>Lincolnshire West</c:v>
              </c:pt>
              <c:pt idx="46">
                <c:v>N Derbyshire</c:v>
              </c:pt>
              <c:pt idx="47">
                <c:v>Bury</c:v>
              </c:pt>
              <c:pt idx="48">
                <c:v>Leeds S &amp; East</c:v>
              </c:pt>
              <c:pt idx="49">
                <c:v>Salford</c:v>
              </c:pt>
              <c:pt idx="50">
                <c:v>E Riding of Yorkshire</c:v>
              </c:pt>
              <c:pt idx="51">
                <c:v>S Lincolnshire</c:v>
              </c:pt>
              <c:pt idx="52">
                <c:v>Calderdale</c:v>
              </c:pt>
              <c:pt idx="53">
                <c:v>Nottingham N &amp; East</c:v>
              </c:pt>
              <c:pt idx="54">
                <c:v>Solihull</c:v>
              </c:pt>
              <c:pt idx="55">
                <c:v>N Staffordshire</c:v>
              </c:pt>
              <c:pt idx="56">
                <c:v>Southend</c:v>
              </c:pt>
              <c:pt idx="57">
                <c:v>S Eastern Hampshire</c:v>
              </c:pt>
              <c:pt idx="58">
                <c:v>Nottingham West</c:v>
              </c:pt>
              <c:pt idx="59">
                <c:v>Mid Essex</c:v>
              </c:pt>
              <c:pt idx="60">
                <c:v>Shropshire</c:v>
              </c:pt>
              <c:pt idx="61">
                <c:v>Coventry &amp; Rugby</c:v>
              </c:pt>
              <c:pt idx="62">
                <c:v>Nene</c:v>
              </c:pt>
              <c:pt idx="63">
                <c:v>Leeds West</c:v>
              </c:pt>
              <c:pt idx="64">
                <c:v>Thurrock</c:v>
              </c:pt>
              <c:pt idx="65">
                <c:v>N E Essex</c:v>
              </c:pt>
              <c:pt idx="66">
                <c:v>S Gloucestershire</c:v>
              </c:pt>
              <c:pt idx="67">
                <c:v>Redditch &amp; Bromsgrove</c:v>
              </c:pt>
              <c:pt idx="68">
                <c:v>Somerset</c:v>
              </c:pt>
              <c:pt idx="69">
                <c:v>Isle Of Wight</c:v>
              </c:pt>
              <c:pt idx="70">
                <c:v>Swindon</c:v>
              </c:pt>
              <c:pt idx="71">
                <c:v>Nottingham City</c:v>
              </c:pt>
              <c:pt idx="72">
                <c:v>W Essex</c:v>
              </c:pt>
              <c:pt idx="73">
                <c:v>W Leicestershire</c:v>
              </c:pt>
              <c:pt idx="74">
                <c:v>E Leicestershire &amp; Rutland</c:v>
              </c:pt>
              <c:pt idx="75">
                <c:v>Northern, Eastern &amp; Western Devon</c:v>
              </c:pt>
              <c:pt idx="76">
                <c:v>Herefordshire</c:v>
              </c:pt>
              <c:pt idx="77">
                <c:v>Bedfordshire</c:v>
              </c:pt>
              <c:pt idx="78">
                <c:v>Newcastle N &amp; E</c:v>
              </c:pt>
              <c:pt idx="79">
                <c:v>Stockport</c:v>
              </c:pt>
              <c:pt idx="80">
                <c:v>S Worcestershire</c:v>
              </c:pt>
              <c:pt idx="81">
                <c:v>N Norfolk</c:v>
              </c:pt>
              <c:pt idx="82">
                <c:v>Bradford City</c:v>
              </c:pt>
              <c:pt idx="83">
                <c:v>Sheffield</c:v>
              </c:pt>
              <c:pt idx="84">
                <c:v>Gloucestershire</c:v>
              </c:pt>
              <c:pt idx="85">
                <c:v>Wiltshire</c:v>
              </c:pt>
              <c:pt idx="86">
                <c:v>N Hampshire</c:v>
              </c:pt>
              <c:pt idx="87">
                <c:v>N E Hampshire &amp; Farnham</c:v>
              </c:pt>
              <c:pt idx="88">
                <c:v>W Hampshire</c:v>
              </c:pt>
              <c:pt idx="89">
                <c:v>N Somerset</c:v>
              </c:pt>
              <c:pt idx="90">
                <c:v>Surrey Heath</c:v>
              </c:pt>
              <c:pt idx="91">
                <c:v>Eastern Cheshire</c:v>
              </c:pt>
              <c:pt idx="92">
                <c:v>Surrey Downs</c:v>
              </c:pt>
              <c:pt idx="93">
                <c:v>Cambridgeshire &amp; Peterborough</c:v>
              </c:pt>
              <c:pt idx="94">
                <c:v>Great Yarmouth &amp; Waveney</c:v>
              </c:pt>
              <c:pt idx="95">
                <c:v>Milton Keynes</c:v>
              </c:pt>
              <c:pt idx="96">
                <c:v>S Warwickshire</c:v>
              </c:pt>
              <c:pt idx="97">
                <c:v>Birmingham S &amp; Central</c:v>
              </c:pt>
              <c:pt idx="98">
                <c:v>Bristol</c:v>
              </c:pt>
              <c:pt idx="99">
                <c:v>Luton</c:v>
              </c:pt>
              <c:pt idx="100">
                <c:v>Rushcliffe</c:v>
              </c:pt>
              <c:pt idx="101">
                <c:v>E Surrey</c:v>
              </c:pt>
              <c:pt idx="102">
                <c:v>Sutton</c:v>
              </c:pt>
              <c:pt idx="103">
                <c:v>Bromley</c:v>
              </c:pt>
              <c:pt idx="104">
                <c:v>Hillingdon</c:v>
              </c:pt>
              <c:pt idx="105">
                <c:v>Leicester City</c:v>
              </c:pt>
              <c:pt idx="106">
                <c:v>Leeds North</c:v>
              </c:pt>
              <c:pt idx="107">
                <c:v>Guildford &amp; Waverley</c:v>
              </c:pt>
              <c:pt idx="108">
                <c:v>Croydon</c:v>
              </c:pt>
              <c:pt idx="109">
                <c:v>Oxfordshire</c:v>
              </c:pt>
              <c:pt idx="110">
                <c:v>Kingston</c:v>
              </c:pt>
              <c:pt idx="111">
                <c:v>Islington</c:v>
              </c:pt>
              <c:pt idx="112">
                <c:v>Brighton &amp; Hove</c:v>
              </c:pt>
              <c:pt idx="113">
                <c:v>Lewisham</c:v>
              </c:pt>
              <c:pt idx="114">
                <c:v>Central London (Westminster)</c:v>
              </c:pt>
              <c:pt idx="115">
                <c:v>City &amp; Hackney</c:v>
              </c:pt>
            </c:strLit>
          </c:cat>
          <c:val>
            <c:numLit>
              <c:formatCode>General</c:formatCode>
              <c:ptCount val="116"/>
              <c:pt idx="0">
                <c:v>2.7285129604365622E-2</c:v>
              </c:pt>
              <c:pt idx="1">
                <c:v>4.7227926078028747E-2</c:v>
              </c:pt>
              <c:pt idx="2">
                <c:v>8.0701754385964913E-2</c:v>
              </c:pt>
              <c:pt idx="3">
                <c:v>6.6924066924066924E-2</c:v>
              </c:pt>
              <c:pt idx="4">
                <c:v>5.6250000000000001E-2</c:v>
              </c:pt>
              <c:pt idx="5">
                <c:v>5.575326215895611E-2</c:v>
              </c:pt>
              <c:pt idx="6">
                <c:v>7.0175438596491224E-2</c:v>
              </c:pt>
              <c:pt idx="7">
                <c:v>9.8939929328621903E-2</c:v>
              </c:pt>
              <c:pt idx="8">
                <c:v>8.681318681318681E-2</c:v>
              </c:pt>
              <c:pt idx="9">
                <c:v>7.0588235294117646E-2</c:v>
              </c:pt>
              <c:pt idx="10">
                <c:v>6.3515509601181686E-2</c:v>
              </c:pt>
              <c:pt idx="11">
                <c:v>5.6555269922879174E-2</c:v>
              </c:pt>
              <c:pt idx="12">
                <c:v>8.2828282828282834E-2</c:v>
              </c:pt>
              <c:pt idx="13">
                <c:v>6.6104078762306617E-2</c:v>
              </c:pt>
              <c:pt idx="14">
                <c:v>8.4459459459459457E-2</c:v>
              </c:pt>
              <c:pt idx="15">
                <c:v>7.6923076923076927E-2</c:v>
              </c:pt>
              <c:pt idx="16">
                <c:v>8.193979933110368E-2</c:v>
              </c:pt>
              <c:pt idx="17">
                <c:v>8.8180112570356475E-2</c:v>
              </c:pt>
              <c:pt idx="18">
                <c:v>9.5135135135135135E-2</c:v>
              </c:pt>
              <c:pt idx="19">
                <c:v>6.2314540059347182E-2</c:v>
              </c:pt>
              <c:pt idx="20">
                <c:v>9.8913043478260868E-2</c:v>
              </c:pt>
              <c:pt idx="21">
                <c:v>7.2796934865900387E-2</c:v>
              </c:pt>
              <c:pt idx="22">
                <c:v>0.12681159420289856</c:v>
              </c:pt>
              <c:pt idx="23">
                <c:v>8.2429501084598705E-2</c:v>
              </c:pt>
              <c:pt idx="24">
                <c:v>8.4000000000000005E-2</c:v>
              </c:pt>
              <c:pt idx="25">
                <c:v>7.9447322970639028E-2</c:v>
              </c:pt>
              <c:pt idx="26">
                <c:v>8.7628865979381437E-2</c:v>
              </c:pt>
              <c:pt idx="27">
                <c:v>6.3492063492063489E-2</c:v>
              </c:pt>
              <c:pt idx="28">
                <c:v>7.6595744680851063E-2</c:v>
              </c:pt>
              <c:pt idx="29">
                <c:v>0.10344827586206896</c:v>
              </c:pt>
              <c:pt idx="30">
                <c:v>6.9209039548022599E-2</c:v>
              </c:pt>
              <c:pt idx="31">
                <c:v>0.14285714285714285</c:v>
              </c:pt>
              <c:pt idx="32">
                <c:v>8.2568807339449546E-2</c:v>
              </c:pt>
              <c:pt idx="33">
                <c:v>0.1032258064516129</c:v>
              </c:pt>
              <c:pt idx="34">
                <c:v>9.3495934959349589E-2</c:v>
              </c:pt>
              <c:pt idx="35">
                <c:v>0.13830954994511527</c:v>
              </c:pt>
              <c:pt idx="36">
                <c:v>0.14906832298136646</c:v>
              </c:pt>
              <c:pt idx="37">
                <c:v>0.10932475884244373</c:v>
              </c:pt>
              <c:pt idx="38">
                <c:v>0.14519906323185011</c:v>
              </c:pt>
              <c:pt idx="39">
                <c:v>0.11186440677966102</c:v>
              </c:pt>
              <c:pt idx="40">
                <c:v>0.10583941605839416</c:v>
              </c:pt>
              <c:pt idx="41">
                <c:v>0.13664596273291926</c:v>
              </c:pt>
              <c:pt idx="42">
                <c:v>0.10434782608695652</c:v>
              </c:pt>
              <c:pt idx="43">
                <c:v>0.1062753036437247</c:v>
              </c:pt>
              <c:pt idx="44">
                <c:v>8.1395348837209308E-2</c:v>
              </c:pt>
              <c:pt idx="45">
                <c:v>9.5761381475667193E-2</c:v>
              </c:pt>
              <c:pt idx="46">
                <c:v>9.0624999999999997E-2</c:v>
              </c:pt>
              <c:pt idx="47">
                <c:v>7.0370370370370375E-2</c:v>
              </c:pt>
              <c:pt idx="48">
                <c:v>0.12407991587802314</c:v>
              </c:pt>
              <c:pt idx="49">
                <c:v>8.9805825242718448E-2</c:v>
              </c:pt>
              <c:pt idx="50">
                <c:v>8.8685015290519878E-2</c:v>
              </c:pt>
              <c:pt idx="51">
                <c:v>0.1111111111111111</c:v>
              </c:pt>
              <c:pt idx="52">
                <c:v>0.10339506172839506</c:v>
              </c:pt>
              <c:pt idx="53">
                <c:v>0.10588235294117647</c:v>
              </c:pt>
              <c:pt idx="54">
                <c:v>0.14132104454685099</c:v>
              </c:pt>
              <c:pt idx="55">
                <c:v>9.0534979423868317E-2</c:v>
              </c:pt>
              <c:pt idx="56">
                <c:v>0.10951526032315978</c:v>
              </c:pt>
              <c:pt idx="57">
                <c:v>0.13715277777777779</c:v>
              </c:pt>
              <c:pt idx="58">
                <c:v>0.10954063604240283</c:v>
              </c:pt>
              <c:pt idx="59">
                <c:v>0.12751677852348994</c:v>
              </c:pt>
              <c:pt idx="60">
                <c:v>0.10964912280701754</c:v>
              </c:pt>
              <c:pt idx="61">
                <c:v>0.17874396135265699</c:v>
              </c:pt>
              <c:pt idx="62">
                <c:v>0.13241308793456033</c:v>
              </c:pt>
              <c:pt idx="63">
                <c:v>0.1069182389937107</c:v>
              </c:pt>
              <c:pt idx="64">
                <c:v>0.16753022452504318</c:v>
              </c:pt>
              <c:pt idx="65">
                <c:v>0.17117117117117117</c:v>
              </c:pt>
              <c:pt idx="66">
                <c:v>0.12244897959183673</c:v>
              </c:pt>
              <c:pt idx="67">
                <c:v>0.10826771653543307</c:v>
              </c:pt>
              <c:pt idx="68">
                <c:v>0.10274454609429978</c:v>
              </c:pt>
              <c:pt idx="69">
                <c:v>0.11320754716981132</c:v>
              </c:pt>
              <c:pt idx="70">
                <c:v>0.16087516087516088</c:v>
              </c:pt>
              <c:pt idx="71">
                <c:v>0.16666666666666666</c:v>
              </c:pt>
              <c:pt idx="72">
                <c:v>0.13651498335183129</c:v>
              </c:pt>
              <c:pt idx="73">
                <c:v>0.11584699453551912</c:v>
              </c:pt>
              <c:pt idx="74">
                <c:v>0.11959287531806616</c:v>
              </c:pt>
              <c:pt idx="75">
                <c:v>0.1137218045112782</c:v>
              </c:pt>
              <c:pt idx="76">
                <c:v>0.10858585858585859</c:v>
              </c:pt>
              <c:pt idx="77">
                <c:v>0.12998624484181567</c:v>
              </c:pt>
              <c:pt idx="78">
                <c:v>9.9489795918367346E-2</c:v>
              </c:pt>
              <c:pt idx="79">
                <c:v>8.658536585365853E-2</c:v>
              </c:pt>
              <c:pt idx="80">
                <c:v>9.6638655462184878E-2</c:v>
              </c:pt>
              <c:pt idx="81">
                <c:v>0.11621621621621622</c:v>
              </c:pt>
              <c:pt idx="82">
                <c:v>0.23774954627949182</c:v>
              </c:pt>
              <c:pt idx="83">
                <c:v>0.15853658536585366</c:v>
              </c:pt>
              <c:pt idx="84">
                <c:v>0.11672473867595819</c:v>
              </c:pt>
              <c:pt idx="85">
                <c:v>0.11983471074380166</c:v>
              </c:pt>
              <c:pt idx="86">
                <c:v>0.1523545706371191</c:v>
              </c:pt>
              <c:pt idx="87">
                <c:v>0.16971713810316139</c:v>
              </c:pt>
              <c:pt idx="88">
                <c:v>0.13600525624178711</c:v>
              </c:pt>
              <c:pt idx="89">
                <c:v>0.15341959334565619</c:v>
              </c:pt>
              <c:pt idx="90">
                <c:v>0.19548872180451127</c:v>
              </c:pt>
              <c:pt idx="91">
                <c:v>0.13015184381778741</c:v>
              </c:pt>
              <c:pt idx="92">
                <c:v>0.15980629539951574</c:v>
              </c:pt>
              <c:pt idx="93">
                <c:v>0.15476190476190477</c:v>
              </c:pt>
              <c:pt idx="94">
                <c:v>0.16524701873935263</c:v>
              </c:pt>
              <c:pt idx="95">
                <c:v>0.20082815734989648</c:v>
              </c:pt>
              <c:pt idx="96">
                <c:v>0.13406940063091483</c:v>
              </c:pt>
              <c:pt idx="97">
                <c:v>0.23878923766816143</c:v>
              </c:pt>
              <c:pt idx="98">
                <c:v>0.16086956521739129</c:v>
              </c:pt>
              <c:pt idx="99">
                <c:v>0.21521739130434783</c:v>
              </c:pt>
              <c:pt idx="100">
                <c:v>0.16027874564459929</c:v>
              </c:pt>
              <c:pt idx="101">
                <c:v>0.15267175572519084</c:v>
              </c:pt>
              <c:pt idx="102">
                <c:v>0.21417565485362094</c:v>
              </c:pt>
              <c:pt idx="103">
                <c:v>0.16594827586206898</c:v>
              </c:pt>
              <c:pt idx="104">
                <c:v>0.25048732943469787</c:v>
              </c:pt>
              <c:pt idx="105">
                <c:v>0.18238503507404522</c:v>
              </c:pt>
              <c:pt idx="106">
                <c:v>0.17236024844720496</c:v>
              </c:pt>
              <c:pt idx="107">
                <c:v>0.20658135283363802</c:v>
              </c:pt>
              <c:pt idx="108">
                <c:v>0.33756534727408516</c:v>
              </c:pt>
              <c:pt idx="109">
                <c:v>0.17372881355932204</c:v>
              </c:pt>
              <c:pt idx="110">
                <c:v>0.21299638989169675</c:v>
              </c:pt>
              <c:pt idx="111">
                <c:v>0.24127906976744187</c:v>
              </c:pt>
              <c:pt idx="112">
                <c:v>0.14545454545454545</c:v>
              </c:pt>
              <c:pt idx="113">
                <c:v>0.29006968641114983</c:v>
              </c:pt>
              <c:pt idx="114">
                <c:v>0.31503579952267302</c:v>
              </c:pt>
              <c:pt idx="115">
                <c:v>0.323943661971831</c:v>
              </c:pt>
            </c:numLit>
          </c:val>
        </c:ser>
        <c:ser>
          <c:idx val="2"/>
          <c:order val="2"/>
          <c:tx>
            <c:v>Qtr % not at all breastfed at 6-8 weeks</c:v>
          </c:tx>
          <c:spPr>
            <a:solidFill>
              <a:srgbClr val="FF0000"/>
            </a:solidFill>
          </c:spPr>
          <c:invertIfNegative val="0"/>
          <c:cat>
            <c:strLit>
              <c:ptCount val="116"/>
              <c:pt idx="0">
                <c:v>Rotherham</c:v>
              </c:pt>
              <c:pt idx="1">
                <c:v>Knowsley</c:v>
              </c:pt>
              <c:pt idx="2">
                <c:v>S Tees</c:v>
              </c:pt>
              <c:pt idx="3">
                <c:v>Durham Dales, Easington &amp; Sedgefield</c:v>
              </c:pt>
              <c:pt idx="4">
                <c:v>N E Lincolnshire</c:v>
              </c:pt>
              <c:pt idx="5">
                <c:v>Hartlepool &amp; Stockton-On-Tees</c:v>
              </c:pt>
              <c:pt idx="6">
                <c:v>Mansfield &amp; Ashfield</c:v>
              </c:pt>
              <c:pt idx="7">
                <c:v>Hardwick</c:v>
              </c:pt>
              <c:pt idx="8">
                <c:v>Doncaster</c:v>
              </c:pt>
              <c:pt idx="9">
                <c:v>Wirral</c:v>
              </c:pt>
              <c:pt idx="10">
                <c:v>Sunderland</c:v>
              </c:pt>
              <c:pt idx="11">
                <c:v>S Tyneside</c:v>
              </c:pt>
              <c:pt idx="12">
                <c:v>Warwickshire North</c:v>
              </c:pt>
              <c:pt idx="13">
                <c:v>Barnsley</c:v>
              </c:pt>
              <c:pt idx="14">
                <c:v>Wigan Borough</c:v>
              </c:pt>
              <c:pt idx="15">
                <c:v>Vale Royal</c:v>
              </c:pt>
              <c:pt idx="16">
                <c:v>N Durham</c:v>
              </c:pt>
              <c:pt idx="17">
                <c:v>Wakefield</c:v>
              </c:pt>
              <c:pt idx="18">
                <c:v>Stoke On Trent</c:v>
              </c:pt>
              <c:pt idx="19">
                <c:v>Newark &amp; Sherwood</c:v>
              </c:pt>
              <c:pt idx="20">
                <c:v>Dudley</c:v>
              </c:pt>
              <c:pt idx="21">
                <c:v>Erewash</c:v>
              </c:pt>
              <c:pt idx="22">
                <c:v>Darlington</c:v>
              </c:pt>
              <c:pt idx="23">
                <c:v>S Cheshire</c:v>
              </c:pt>
              <c:pt idx="24">
                <c:v>Telford &amp; Wrekin</c:v>
              </c:pt>
              <c:pt idx="25">
                <c:v>N Tyneside</c:v>
              </c:pt>
              <c:pt idx="26">
                <c:v>Liverpool</c:v>
              </c:pt>
              <c:pt idx="27">
                <c:v>Southport &amp; Formby</c:v>
              </c:pt>
              <c:pt idx="28">
                <c:v>Corby</c:v>
              </c:pt>
              <c:pt idx="29">
                <c:v>Bassetlaw</c:v>
              </c:pt>
              <c:pt idx="30">
                <c:v>Northumberland</c:v>
              </c:pt>
              <c:pt idx="31">
                <c:v>Oldham</c:v>
              </c:pt>
              <c:pt idx="32">
                <c:v>Warrington</c:v>
              </c:pt>
              <c:pt idx="33">
                <c:v>Castle Point &amp; Rochford</c:v>
              </c:pt>
              <c:pt idx="34">
                <c:v>W Lancashire</c:v>
              </c:pt>
              <c:pt idx="35">
                <c:v>Walsall</c:v>
              </c:pt>
              <c:pt idx="36">
                <c:v>Bradford Districts</c:v>
              </c:pt>
              <c:pt idx="37">
                <c:v>S W Lincolnshire</c:v>
              </c:pt>
              <c:pt idx="38">
                <c:v>Newcastle West</c:v>
              </c:pt>
              <c:pt idx="39">
                <c:v>Wyre Forest</c:v>
              </c:pt>
              <c:pt idx="40">
                <c:v>Fareham &amp; Gosport</c:v>
              </c:pt>
              <c:pt idx="41">
                <c:v>Basildon &amp; Brentwood</c:v>
              </c:pt>
              <c:pt idx="42">
                <c:v>W Norfolk</c:v>
              </c:pt>
              <c:pt idx="43">
                <c:v>Bolton</c:v>
              </c:pt>
              <c:pt idx="44">
                <c:v>Gateshead</c:v>
              </c:pt>
              <c:pt idx="45">
                <c:v>Lincolnshire West</c:v>
              </c:pt>
              <c:pt idx="46">
                <c:v>N Derbyshire</c:v>
              </c:pt>
              <c:pt idx="47">
                <c:v>Bury</c:v>
              </c:pt>
              <c:pt idx="48">
                <c:v>Leeds S &amp; East</c:v>
              </c:pt>
              <c:pt idx="49">
                <c:v>Salford</c:v>
              </c:pt>
              <c:pt idx="50">
                <c:v>E Riding of Yorkshire</c:v>
              </c:pt>
              <c:pt idx="51">
                <c:v>S Lincolnshire</c:v>
              </c:pt>
              <c:pt idx="52">
                <c:v>Calderdale</c:v>
              </c:pt>
              <c:pt idx="53">
                <c:v>Nottingham N &amp; East</c:v>
              </c:pt>
              <c:pt idx="54">
                <c:v>Solihull</c:v>
              </c:pt>
              <c:pt idx="55">
                <c:v>N Staffordshire</c:v>
              </c:pt>
              <c:pt idx="56">
                <c:v>Southend</c:v>
              </c:pt>
              <c:pt idx="57">
                <c:v>S Eastern Hampshire</c:v>
              </c:pt>
              <c:pt idx="58">
                <c:v>Nottingham West</c:v>
              </c:pt>
              <c:pt idx="59">
                <c:v>Mid Essex</c:v>
              </c:pt>
              <c:pt idx="60">
                <c:v>Shropshire</c:v>
              </c:pt>
              <c:pt idx="61">
                <c:v>Coventry &amp; Rugby</c:v>
              </c:pt>
              <c:pt idx="62">
                <c:v>Nene</c:v>
              </c:pt>
              <c:pt idx="63">
                <c:v>Leeds West</c:v>
              </c:pt>
              <c:pt idx="64">
                <c:v>Thurrock</c:v>
              </c:pt>
              <c:pt idx="65">
                <c:v>N E Essex</c:v>
              </c:pt>
              <c:pt idx="66">
                <c:v>S Gloucestershire</c:v>
              </c:pt>
              <c:pt idx="67">
                <c:v>Redditch &amp; Bromsgrove</c:v>
              </c:pt>
              <c:pt idx="68">
                <c:v>Somerset</c:v>
              </c:pt>
              <c:pt idx="69">
                <c:v>Isle Of Wight</c:v>
              </c:pt>
              <c:pt idx="70">
                <c:v>Swindon</c:v>
              </c:pt>
              <c:pt idx="71">
                <c:v>Nottingham City</c:v>
              </c:pt>
              <c:pt idx="72">
                <c:v>W Essex</c:v>
              </c:pt>
              <c:pt idx="73">
                <c:v>W Leicestershire</c:v>
              </c:pt>
              <c:pt idx="74">
                <c:v>E Leicestershire &amp; Rutland</c:v>
              </c:pt>
              <c:pt idx="75">
                <c:v>Northern, Eastern &amp; Western Devon</c:v>
              </c:pt>
              <c:pt idx="76">
                <c:v>Herefordshire</c:v>
              </c:pt>
              <c:pt idx="77">
                <c:v>Bedfordshire</c:v>
              </c:pt>
              <c:pt idx="78">
                <c:v>Newcastle N &amp; E</c:v>
              </c:pt>
              <c:pt idx="79">
                <c:v>Stockport</c:v>
              </c:pt>
              <c:pt idx="80">
                <c:v>S Worcestershire</c:v>
              </c:pt>
              <c:pt idx="81">
                <c:v>N Norfolk</c:v>
              </c:pt>
              <c:pt idx="82">
                <c:v>Bradford City</c:v>
              </c:pt>
              <c:pt idx="83">
                <c:v>Sheffield</c:v>
              </c:pt>
              <c:pt idx="84">
                <c:v>Gloucestershire</c:v>
              </c:pt>
              <c:pt idx="85">
                <c:v>Wiltshire</c:v>
              </c:pt>
              <c:pt idx="86">
                <c:v>N Hampshire</c:v>
              </c:pt>
              <c:pt idx="87">
                <c:v>N E Hampshire &amp; Farnham</c:v>
              </c:pt>
              <c:pt idx="88">
                <c:v>W Hampshire</c:v>
              </c:pt>
              <c:pt idx="89">
                <c:v>N Somerset</c:v>
              </c:pt>
              <c:pt idx="90">
                <c:v>Surrey Heath</c:v>
              </c:pt>
              <c:pt idx="91">
                <c:v>Eastern Cheshire</c:v>
              </c:pt>
              <c:pt idx="92">
                <c:v>Surrey Downs</c:v>
              </c:pt>
              <c:pt idx="93">
                <c:v>Cambridgeshire &amp; Peterborough</c:v>
              </c:pt>
              <c:pt idx="94">
                <c:v>Great Yarmouth &amp; Waveney</c:v>
              </c:pt>
              <c:pt idx="95">
                <c:v>Milton Keynes</c:v>
              </c:pt>
              <c:pt idx="96">
                <c:v>S Warwickshire</c:v>
              </c:pt>
              <c:pt idx="97">
                <c:v>Birmingham S &amp; Central</c:v>
              </c:pt>
              <c:pt idx="98">
                <c:v>Bristol</c:v>
              </c:pt>
              <c:pt idx="99">
                <c:v>Luton</c:v>
              </c:pt>
              <c:pt idx="100">
                <c:v>Rushcliffe</c:v>
              </c:pt>
              <c:pt idx="101">
                <c:v>E Surrey</c:v>
              </c:pt>
              <c:pt idx="102">
                <c:v>Sutton</c:v>
              </c:pt>
              <c:pt idx="103">
                <c:v>Bromley</c:v>
              </c:pt>
              <c:pt idx="104">
                <c:v>Hillingdon</c:v>
              </c:pt>
              <c:pt idx="105">
                <c:v>Leicester City</c:v>
              </c:pt>
              <c:pt idx="106">
                <c:v>Leeds North</c:v>
              </c:pt>
              <c:pt idx="107">
                <c:v>Guildford &amp; Waverley</c:v>
              </c:pt>
              <c:pt idx="108">
                <c:v>Croydon</c:v>
              </c:pt>
              <c:pt idx="109">
                <c:v>Oxfordshire</c:v>
              </c:pt>
              <c:pt idx="110">
                <c:v>Kingston</c:v>
              </c:pt>
              <c:pt idx="111">
                <c:v>Islington</c:v>
              </c:pt>
              <c:pt idx="112">
                <c:v>Brighton &amp; Hove</c:v>
              </c:pt>
              <c:pt idx="113">
                <c:v>Lewisham</c:v>
              </c:pt>
              <c:pt idx="114">
                <c:v>Central London (Westminster)</c:v>
              </c:pt>
              <c:pt idx="115">
                <c:v>City &amp; Hackney</c:v>
              </c:pt>
            </c:strLit>
          </c:cat>
          <c:val>
            <c:numLit>
              <c:formatCode>General</c:formatCode>
              <c:ptCount val="116"/>
              <c:pt idx="0">
                <c:v>0.87994542974079126</c:v>
              </c:pt>
              <c:pt idx="1">
                <c:v>0.75975359342915816</c:v>
              </c:pt>
              <c:pt idx="2">
                <c:v>0.73684210526315785</c:v>
              </c:pt>
              <c:pt idx="3">
                <c:v>0.73359073359073357</c:v>
              </c:pt>
              <c:pt idx="4">
                <c:v>0.72499999999999998</c:v>
              </c:pt>
              <c:pt idx="5">
                <c:v>0.72479240806642942</c:v>
              </c:pt>
              <c:pt idx="6">
                <c:v>0.70350877192982453</c:v>
              </c:pt>
              <c:pt idx="7">
                <c:v>0.70318021201413428</c:v>
              </c:pt>
              <c:pt idx="8">
                <c:v>0.70109890109890105</c:v>
              </c:pt>
              <c:pt idx="9">
                <c:v>0.70053475935828879</c:v>
              </c:pt>
              <c:pt idx="10">
                <c:v>0.69423929098966031</c:v>
              </c:pt>
              <c:pt idx="11">
                <c:v>0.69151670951156807</c:v>
              </c:pt>
              <c:pt idx="12">
                <c:v>0.68282828282828278</c:v>
              </c:pt>
              <c:pt idx="13">
                <c:v>0.67651195499296768</c:v>
              </c:pt>
              <c:pt idx="14">
                <c:v>0.6745495495495496</c:v>
              </c:pt>
              <c:pt idx="15">
                <c:v>0.67399267399267404</c:v>
              </c:pt>
              <c:pt idx="16">
                <c:v>0.67391304347826086</c:v>
              </c:pt>
              <c:pt idx="17">
                <c:v>0.66979362101313322</c:v>
              </c:pt>
              <c:pt idx="18">
                <c:v>0.66702702702702699</c:v>
              </c:pt>
              <c:pt idx="19">
                <c:v>0.65875370919881304</c:v>
              </c:pt>
              <c:pt idx="20">
                <c:v>0.65326086956521734</c:v>
              </c:pt>
              <c:pt idx="21">
                <c:v>0.65134099616858232</c:v>
              </c:pt>
              <c:pt idx="22">
                <c:v>0.64855072463768115</c:v>
              </c:pt>
              <c:pt idx="23">
                <c:v>0.64208242950108463</c:v>
              </c:pt>
              <c:pt idx="24">
                <c:v>0.63600000000000001</c:v>
              </c:pt>
              <c:pt idx="25">
                <c:v>0.63557858376511223</c:v>
              </c:pt>
              <c:pt idx="26">
                <c:v>0.63475699558173782</c:v>
              </c:pt>
              <c:pt idx="27">
                <c:v>0.62698412698412698</c:v>
              </c:pt>
              <c:pt idx="28">
                <c:v>0.62553191489361704</c:v>
              </c:pt>
              <c:pt idx="29">
                <c:v>0.62068965517241381</c:v>
              </c:pt>
              <c:pt idx="30">
                <c:v>0.61440677966101698</c:v>
              </c:pt>
              <c:pt idx="31">
                <c:v>0.61428571428571432</c:v>
              </c:pt>
              <c:pt idx="32">
                <c:v>0.61100917431192658</c:v>
              </c:pt>
              <c:pt idx="33">
                <c:v>0.60430107526881716</c:v>
              </c:pt>
              <c:pt idx="34">
                <c:v>0.60162601626016265</c:v>
              </c:pt>
              <c:pt idx="35">
                <c:v>0.59604829857299668</c:v>
              </c:pt>
              <c:pt idx="36">
                <c:v>0.59272404614019525</c:v>
              </c:pt>
              <c:pt idx="37">
                <c:v>0.59163987138263663</c:v>
              </c:pt>
              <c:pt idx="38">
                <c:v>0.5901639344262295</c:v>
              </c:pt>
              <c:pt idx="39">
                <c:v>0.5898305084745763</c:v>
              </c:pt>
              <c:pt idx="40">
                <c:v>0.58941605839416056</c:v>
              </c:pt>
              <c:pt idx="41">
                <c:v>0.58633540372670812</c:v>
              </c:pt>
              <c:pt idx="42">
                <c:v>0.58478260869565213</c:v>
              </c:pt>
              <c:pt idx="43">
                <c:v>0.57995951417004044</c:v>
              </c:pt>
              <c:pt idx="44">
                <c:v>0.57973421926910296</c:v>
              </c:pt>
              <c:pt idx="45">
                <c:v>0.57927786499215073</c:v>
              </c:pt>
              <c:pt idx="46">
                <c:v>0.578125</c:v>
              </c:pt>
              <c:pt idx="47">
                <c:v>0.57777777777777772</c:v>
              </c:pt>
              <c:pt idx="48">
                <c:v>0.57308096740273395</c:v>
              </c:pt>
              <c:pt idx="49">
                <c:v>0.56917475728155342</c:v>
              </c:pt>
              <c:pt idx="50">
                <c:v>0.56574923547400613</c:v>
              </c:pt>
              <c:pt idx="51">
                <c:v>0.5600907029478458</c:v>
              </c:pt>
              <c:pt idx="52">
                <c:v>0.55864197530864201</c:v>
              </c:pt>
              <c:pt idx="53">
                <c:v>0.55764705882352938</c:v>
              </c:pt>
              <c:pt idx="54">
                <c:v>0.55760368663594473</c:v>
              </c:pt>
              <c:pt idx="55">
                <c:v>0.55555555555555558</c:v>
              </c:pt>
              <c:pt idx="56">
                <c:v>0.55116696588868941</c:v>
              </c:pt>
              <c:pt idx="57">
                <c:v>0.54861111111111116</c:v>
              </c:pt>
              <c:pt idx="58">
                <c:v>0.54063604240282681</c:v>
              </c:pt>
              <c:pt idx="59">
                <c:v>0.53020134228187921</c:v>
              </c:pt>
              <c:pt idx="60">
                <c:v>0.5292397660818714</c:v>
              </c:pt>
              <c:pt idx="61">
                <c:v>0.52864044168391999</c:v>
              </c:pt>
              <c:pt idx="62">
                <c:v>0.52760736196319014</c:v>
              </c:pt>
              <c:pt idx="63">
                <c:v>0.52096436058700213</c:v>
              </c:pt>
              <c:pt idx="64">
                <c:v>0.51813471502590669</c:v>
              </c:pt>
              <c:pt idx="65">
                <c:v>0.50850850850850848</c:v>
              </c:pt>
              <c:pt idx="66">
                <c:v>0.50637755102040816</c:v>
              </c:pt>
              <c:pt idx="67">
                <c:v>0.50196850393700787</c:v>
              </c:pt>
              <c:pt idx="68">
                <c:v>0.50175932441942295</c:v>
              </c:pt>
              <c:pt idx="69">
                <c:v>0.5</c:v>
              </c:pt>
              <c:pt idx="70">
                <c:v>0.49935649935649934</c:v>
              </c:pt>
              <c:pt idx="71">
                <c:v>0.49808429118773945</c:v>
              </c:pt>
              <c:pt idx="72">
                <c:v>0.49500554938956715</c:v>
              </c:pt>
              <c:pt idx="73">
                <c:v>0.49398907103825135</c:v>
              </c:pt>
              <c:pt idx="74">
                <c:v>0.4910941475826972</c:v>
              </c:pt>
              <c:pt idx="75">
                <c:v>0.49013157894736842</c:v>
              </c:pt>
              <c:pt idx="76">
                <c:v>0.48989898989898989</c:v>
              </c:pt>
              <c:pt idx="77">
                <c:v>0.48693259972489683</c:v>
              </c:pt>
              <c:pt idx="78">
                <c:v>0.48469387755102039</c:v>
              </c:pt>
              <c:pt idx="79">
                <c:v>0.48414634146341462</c:v>
              </c:pt>
              <c:pt idx="80">
                <c:v>0.48319327731092437</c:v>
              </c:pt>
              <c:pt idx="81">
                <c:v>0.48108108108108111</c:v>
              </c:pt>
              <c:pt idx="82">
                <c:v>0.47912885662431942</c:v>
              </c:pt>
              <c:pt idx="83">
                <c:v>0.474390243902439</c:v>
              </c:pt>
              <c:pt idx="84">
                <c:v>0.46980255516840885</c:v>
              </c:pt>
              <c:pt idx="85">
                <c:v>0.46363636363636362</c:v>
              </c:pt>
              <c:pt idx="86">
                <c:v>0.45429362880886426</c:v>
              </c:pt>
              <c:pt idx="87">
                <c:v>0.45424292845257902</c:v>
              </c:pt>
              <c:pt idx="88">
                <c:v>0.45400788436268069</c:v>
              </c:pt>
              <c:pt idx="89">
                <c:v>0.4491682070240296</c:v>
              </c:pt>
              <c:pt idx="90">
                <c:v>0.44360902255639095</c:v>
              </c:pt>
              <c:pt idx="91">
                <c:v>0.4403470715835141</c:v>
              </c:pt>
              <c:pt idx="92">
                <c:v>0.43946731234866826</c:v>
              </c:pt>
              <c:pt idx="93">
                <c:v>0.43471582181259599</c:v>
              </c:pt>
              <c:pt idx="94">
                <c:v>0.43100511073253833</c:v>
              </c:pt>
              <c:pt idx="95">
                <c:v>0.41821946169772256</c:v>
              </c:pt>
              <c:pt idx="96">
                <c:v>0.40378548895899052</c:v>
              </c:pt>
              <c:pt idx="97">
                <c:v>0.40358744394618834</c:v>
              </c:pt>
              <c:pt idx="98">
                <c:v>0.40186335403726708</c:v>
              </c:pt>
              <c:pt idx="99">
                <c:v>0.39891304347826084</c:v>
              </c:pt>
              <c:pt idx="100">
                <c:v>0.39372822299651566</c:v>
              </c:pt>
              <c:pt idx="101">
                <c:v>0.38549618320610685</c:v>
              </c:pt>
              <c:pt idx="102">
                <c:v>0.38212634822804314</c:v>
              </c:pt>
              <c:pt idx="103">
                <c:v>0.37607758620689657</c:v>
              </c:pt>
              <c:pt idx="104">
                <c:v>0.36159844054580897</c:v>
              </c:pt>
              <c:pt idx="105">
                <c:v>0.36009353078721745</c:v>
              </c:pt>
              <c:pt idx="106">
                <c:v>0.33385093167701863</c:v>
              </c:pt>
              <c:pt idx="107">
                <c:v>0.30347349177330896</c:v>
              </c:pt>
              <c:pt idx="108">
                <c:v>0.28005974607916356</c:v>
              </c:pt>
              <c:pt idx="109">
                <c:v>0.27860169491525422</c:v>
              </c:pt>
              <c:pt idx="110">
                <c:v>0.24729241877256317</c:v>
              </c:pt>
              <c:pt idx="111">
                <c:v>0.24709302325581395</c:v>
              </c:pt>
              <c:pt idx="112">
                <c:v>0.23766233766233766</c:v>
              </c:pt>
              <c:pt idx="113">
                <c:v>0.22909407665505227</c:v>
              </c:pt>
              <c:pt idx="114">
                <c:v>0.19331742243436753</c:v>
              </c:pt>
              <c:pt idx="115">
                <c:v>0.16901408450704225</c:v>
              </c:pt>
            </c:numLit>
          </c:val>
        </c:ser>
        <c:ser>
          <c:idx val="3"/>
          <c:order val="3"/>
          <c:tx>
            <c:v>Qtr % Not Known BF 6-8 weeks</c:v>
          </c:tx>
          <c:spPr>
            <a:solidFill>
              <a:schemeClr val="tx1"/>
            </a:solidFill>
          </c:spPr>
          <c:invertIfNegative val="0"/>
          <c:cat>
            <c:strLit>
              <c:ptCount val="116"/>
              <c:pt idx="0">
                <c:v>Rotherham</c:v>
              </c:pt>
              <c:pt idx="1">
                <c:v>Knowsley</c:v>
              </c:pt>
              <c:pt idx="2">
                <c:v>S Tees</c:v>
              </c:pt>
              <c:pt idx="3">
                <c:v>Durham Dales, Easington &amp; Sedgefield</c:v>
              </c:pt>
              <c:pt idx="4">
                <c:v>N E Lincolnshire</c:v>
              </c:pt>
              <c:pt idx="5">
                <c:v>Hartlepool &amp; Stockton-On-Tees</c:v>
              </c:pt>
              <c:pt idx="6">
                <c:v>Mansfield &amp; Ashfield</c:v>
              </c:pt>
              <c:pt idx="7">
                <c:v>Hardwick</c:v>
              </c:pt>
              <c:pt idx="8">
                <c:v>Doncaster</c:v>
              </c:pt>
              <c:pt idx="9">
                <c:v>Wirral</c:v>
              </c:pt>
              <c:pt idx="10">
                <c:v>Sunderland</c:v>
              </c:pt>
              <c:pt idx="11">
                <c:v>S Tyneside</c:v>
              </c:pt>
              <c:pt idx="12">
                <c:v>Warwickshire North</c:v>
              </c:pt>
              <c:pt idx="13">
                <c:v>Barnsley</c:v>
              </c:pt>
              <c:pt idx="14">
                <c:v>Wigan Borough</c:v>
              </c:pt>
              <c:pt idx="15">
                <c:v>Vale Royal</c:v>
              </c:pt>
              <c:pt idx="16">
                <c:v>N Durham</c:v>
              </c:pt>
              <c:pt idx="17">
                <c:v>Wakefield</c:v>
              </c:pt>
              <c:pt idx="18">
                <c:v>Stoke On Trent</c:v>
              </c:pt>
              <c:pt idx="19">
                <c:v>Newark &amp; Sherwood</c:v>
              </c:pt>
              <c:pt idx="20">
                <c:v>Dudley</c:v>
              </c:pt>
              <c:pt idx="21">
                <c:v>Erewash</c:v>
              </c:pt>
              <c:pt idx="22">
                <c:v>Darlington</c:v>
              </c:pt>
              <c:pt idx="23">
                <c:v>S Cheshire</c:v>
              </c:pt>
              <c:pt idx="24">
                <c:v>Telford &amp; Wrekin</c:v>
              </c:pt>
              <c:pt idx="25">
                <c:v>N Tyneside</c:v>
              </c:pt>
              <c:pt idx="26">
                <c:v>Liverpool</c:v>
              </c:pt>
              <c:pt idx="27">
                <c:v>Southport &amp; Formby</c:v>
              </c:pt>
              <c:pt idx="28">
                <c:v>Corby</c:v>
              </c:pt>
              <c:pt idx="29">
                <c:v>Bassetlaw</c:v>
              </c:pt>
              <c:pt idx="30">
                <c:v>Northumberland</c:v>
              </c:pt>
              <c:pt idx="31">
                <c:v>Oldham</c:v>
              </c:pt>
              <c:pt idx="32">
                <c:v>Warrington</c:v>
              </c:pt>
              <c:pt idx="33">
                <c:v>Castle Point &amp; Rochford</c:v>
              </c:pt>
              <c:pt idx="34">
                <c:v>W Lancashire</c:v>
              </c:pt>
              <c:pt idx="35">
                <c:v>Walsall</c:v>
              </c:pt>
              <c:pt idx="36">
                <c:v>Bradford Districts</c:v>
              </c:pt>
              <c:pt idx="37">
                <c:v>S W Lincolnshire</c:v>
              </c:pt>
              <c:pt idx="38">
                <c:v>Newcastle West</c:v>
              </c:pt>
              <c:pt idx="39">
                <c:v>Wyre Forest</c:v>
              </c:pt>
              <c:pt idx="40">
                <c:v>Fareham &amp; Gosport</c:v>
              </c:pt>
              <c:pt idx="41">
                <c:v>Basildon &amp; Brentwood</c:v>
              </c:pt>
              <c:pt idx="42">
                <c:v>W Norfolk</c:v>
              </c:pt>
              <c:pt idx="43">
                <c:v>Bolton</c:v>
              </c:pt>
              <c:pt idx="44">
                <c:v>Gateshead</c:v>
              </c:pt>
              <c:pt idx="45">
                <c:v>Lincolnshire West</c:v>
              </c:pt>
              <c:pt idx="46">
                <c:v>N Derbyshire</c:v>
              </c:pt>
              <c:pt idx="47">
                <c:v>Bury</c:v>
              </c:pt>
              <c:pt idx="48">
                <c:v>Leeds S &amp; East</c:v>
              </c:pt>
              <c:pt idx="49">
                <c:v>Salford</c:v>
              </c:pt>
              <c:pt idx="50">
                <c:v>E Riding of Yorkshire</c:v>
              </c:pt>
              <c:pt idx="51">
                <c:v>S Lincolnshire</c:v>
              </c:pt>
              <c:pt idx="52">
                <c:v>Calderdale</c:v>
              </c:pt>
              <c:pt idx="53">
                <c:v>Nottingham N &amp; East</c:v>
              </c:pt>
              <c:pt idx="54">
                <c:v>Solihull</c:v>
              </c:pt>
              <c:pt idx="55">
                <c:v>N Staffordshire</c:v>
              </c:pt>
              <c:pt idx="56">
                <c:v>Southend</c:v>
              </c:pt>
              <c:pt idx="57">
                <c:v>S Eastern Hampshire</c:v>
              </c:pt>
              <c:pt idx="58">
                <c:v>Nottingham West</c:v>
              </c:pt>
              <c:pt idx="59">
                <c:v>Mid Essex</c:v>
              </c:pt>
              <c:pt idx="60">
                <c:v>Shropshire</c:v>
              </c:pt>
              <c:pt idx="61">
                <c:v>Coventry &amp; Rugby</c:v>
              </c:pt>
              <c:pt idx="62">
                <c:v>Nene</c:v>
              </c:pt>
              <c:pt idx="63">
                <c:v>Leeds West</c:v>
              </c:pt>
              <c:pt idx="64">
                <c:v>Thurrock</c:v>
              </c:pt>
              <c:pt idx="65">
                <c:v>N E Essex</c:v>
              </c:pt>
              <c:pt idx="66">
                <c:v>S Gloucestershire</c:v>
              </c:pt>
              <c:pt idx="67">
                <c:v>Redditch &amp; Bromsgrove</c:v>
              </c:pt>
              <c:pt idx="68">
                <c:v>Somerset</c:v>
              </c:pt>
              <c:pt idx="69">
                <c:v>Isle Of Wight</c:v>
              </c:pt>
              <c:pt idx="70">
                <c:v>Swindon</c:v>
              </c:pt>
              <c:pt idx="71">
                <c:v>Nottingham City</c:v>
              </c:pt>
              <c:pt idx="72">
                <c:v>W Essex</c:v>
              </c:pt>
              <c:pt idx="73">
                <c:v>W Leicestershire</c:v>
              </c:pt>
              <c:pt idx="74">
                <c:v>E Leicestershire &amp; Rutland</c:v>
              </c:pt>
              <c:pt idx="75">
                <c:v>Northern, Eastern &amp; Western Devon</c:v>
              </c:pt>
              <c:pt idx="76">
                <c:v>Herefordshire</c:v>
              </c:pt>
              <c:pt idx="77">
                <c:v>Bedfordshire</c:v>
              </c:pt>
              <c:pt idx="78">
                <c:v>Newcastle N &amp; E</c:v>
              </c:pt>
              <c:pt idx="79">
                <c:v>Stockport</c:v>
              </c:pt>
              <c:pt idx="80">
                <c:v>S Worcestershire</c:v>
              </c:pt>
              <c:pt idx="81">
                <c:v>N Norfolk</c:v>
              </c:pt>
              <c:pt idx="82">
                <c:v>Bradford City</c:v>
              </c:pt>
              <c:pt idx="83">
                <c:v>Sheffield</c:v>
              </c:pt>
              <c:pt idx="84">
                <c:v>Gloucestershire</c:v>
              </c:pt>
              <c:pt idx="85">
                <c:v>Wiltshire</c:v>
              </c:pt>
              <c:pt idx="86">
                <c:v>N Hampshire</c:v>
              </c:pt>
              <c:pt idx="87">
                <c:v>N E Hampshire &amp; Farnham</c:v>
              </c:pt>
              <c:pt idx="88">
                <c:v>W Hampshire</c:v>
              </c:pt>
              <c:pt idx="89">
                <c:v>N Somerset</c:v>
              </c:pt>
              <c:pt idx="90">
                <c:v>Surrey Heath</c:v>
              </c:pt>
              <c:pt idx="91">
                <c:v>Eastern Cheshire</c:v>
              </c:pt>
              <c:pt idx="92">
                <c:v>Surrey Downs</c:v>
              </c:pt>
              <c:pt idx="93">
                <c:v>Cambridgeshire &amp; Peterborough</c:v>
              </c:pt>
              <c:pt idx="94">
                <c:v>Great Yarmouth &amp; Waveney</c:v>
              </c:pt>
              <c:pt idx="95">
                <c:v>Milton Keynes</c:v>
              </c:pt>
              <c:pt idx="96">
                <c:v>S Warwickshire</c:v>
              </c:pt>
              <c:pt idx="97">
                <c:v>Birmingham S &amp; Central</c:v>
              </c:pt>
              <c:pt idx="98">
                <c:v>Bristol</c:v>
              </c:pt>
              <c:pt idx="99">
                <c:v>Luton</c:v>
              </c:pt>
              <c:pt idx="100">
                <c:v>Rushcliffe</c:v>
              </c:pt>
              <c:pt idx="101">
                <c:v>E Surrey</c:v>
              </c:pt>
              <c:pt idx="102">
                <c:v>Sutton</c:v>
              </c:pt>
              <c:pt idx="103">
                <c:v>Bromley</c:v>
              </c:pt>
              <c:pt idx="104">
                <c:v>Hillingdon</c:v>
              </c:pt>
              <c:pt idx="105">
                <c:v>Leicester City</c:v>
              </c:pt>
              <c:pt idx="106">
                <c:v>Leeds North</c:v>
              </c:pt>
              <c:pt idx="107">
                <c:v>Guildford &amp; Waverley</c:v>
              </c:pt>
              <c:pt idx="108">
                <c:v>Croydon</c:v>
              </c:pt>
              <c:pt idx="109">
                <c:v>Oxfordshire</c:v>
              </c:pt>
              <c:pt idx="110">
                <c:v>Kingston</c:v>
              </c:pt>
              <c:pt idx="111">
                <c:v>Islington</c:v>
              </c:pt>
              <c:pt idx="112">
                <c:v>Brighton &amp; Hove</c:v>
              </c:pt>
              <c:pt idx="113">
                <c:v>Lewisham</c:v>
              </c:pt>
              <c:pt idx="114">
                <c:v>Central London (Westminster)</c:v>
              </c:pt>
              <c:pt idx="115">
                <c:v>City &amp; Hackney</c:v>
              </c:pt>
            </c:strLit>
          </c:cat>
          <c:val>
            <c:numLit>
              <c:formatCode>General</c:formatCode>
              <c:ptCount val="116"/>
              <c:pt idx="0">
                <c:v>1.364256480218281E-3</c:v>
              </c:pt>
              <c:pt idx="1">
                <c:v>4.7227926078028747E-2</c:v>
              </c:pt>
              <c:pt idx="2">
                <c:v>9.3567251461988306E-3</c:v>
              </c:pt>
              <c:pt idx="3">
                <c:v>0</c:v>
              </c:pt>
              <c:pt idx="4">
                <c:v>1.6666666666666666E-2</c:v>
              </c:pt>
              <c:pt idx="5">
                <c:v>7.1174377224199285E-3</c:v>
              </c:pt>
              <c:pt idx="6">
                <c:v>2.6315789473684209E-2</c:v>
              </c:pt>
              <c:pt idx="7">
                <c:v>0</c:v>
              </c:pt>
              <c:pt idx="8">
                <c:v>1.2087912087912088E-2</c:v>
              </c:pt>
              <c:pt idx="9">
                <c:v>1.0695187165775401E-3</c:v>
              </c:pt>
              <c:pt idx="10">
                <c:v>3.8404726735598228E-2</c:v>
              </c:pt>
              <c:pt idx="11">
                <c:v>3.0848329048843187E-2</c:v>
              </c:pt>
              <c:pt idx="12">
                <c:v>3.0303030303030304E-2</c:v>
              </c:pt>
              <c:pt idx="13">
                <c:v>3.7974683544303799E-2</c:v>
              </c:pt>
              <c:pt idx="14">
                <c:v>3.3783783783783786E-3</c:v>
              </c:pt>
              <c:pt idx="15">
                <c:v>1.4652014652014652E-2</c:v>
              </c:pt>
              <c:pt idx="16">
                <c:v>0</c:v>
              </c:pt>
              <c:pt idx="17">
                <c:v>1.0318949343339587E-2</c:v>
              </c:pt>
              <c:pt idx="18">
                <c:v>0</c:v>
              </c:pt>
              <c:pt idx="19">
                <c:v>1.1869436201780416E-2</c:v>
              </c:pt>
              <c:pt idx="20">
                <c:v>3.3695652173913043E-2</c:v>
              </c:pt>
              <c:pt idx="21">
                <c:v>0</c:v>
              </c:pt>
              <c:pt idx="22">
                <c:v>3.6231884057971015E-3</c:v>
              </c:pt>
              <c:pt idx="23">
                <c:v>0</c:v>
              </c:pt>
              <c:pt idx="24">
                <c:v>2.5999999999999999E-2</c:v>
              </c:pt>
              <c:pt idx="25">
                <c:v>0</c:v>
              </c:pt>
              <c:pt idx="26">
                <c:v>3.8291605301914583E-2</c:v>
              </c:pt>
              <c:pt idx="27">
                <c:v>4.7619047619047616E-2</c:v>
              </c:pt>
              <c:pt idx="28">
                <c:v>2.1276595744680851E-2</c:v>
              </c:pt>
              <c:pt idx="29">
                <c:v>3.4482758620689655E-3</c:v>
              </c:pt>
              <c:pt idx="30">
                <c:v>2.8248587570621469E-3</c:v>
              </c:pt>
              <c:pt idx="31">
                <c:v>1.5584415584415584E-2</c:v>
              </c:pt>
              <c:pt idx="32">
                <c:v>5.5045871559633031E-3</c:v>
              </c:pt>
              <c:pt idx="33">
                <c:v>1.5053763440860216E-2</c:v>
              </c:pt>
              <c:pt idx="34">
                <c:v>4.065040650406504E-2</c:v>
              </c:pt>
              <c:pt idx="35">
                <c:v>1.8660812294182216E-2</c:v>
              </c:pt>
              <c:pt idx="36">
                <c:v>3.9041703637976932E-2</c:v>
              </c:pt>
              <c:pt idx="37">
                <c:v>1.9292604501607719E-2</c:v>
              </c:pt>
              <c:pt idx="38">
                <c:v>2.34192037470726E-3</c:v>
              </c:pt>
              <c:pt idx="39">
                <c:v>2.7118644067796609E-2</c:v>
              </c:pt>
              <c:pt idx="40">
                <c:v>3.6496350364963502E-3</c:v>
              </c:pt>
              <c:pt idx="41">
                <c:v>1.9875776397515529E-2</c:v>
              </c:pt>
              <c:pt idx="42">
                <c:v>3.2608695652173912E-2</c:v>
              </c:pt>
              <c:pt idx="43">
                <c:v>1.6194331983805668E-2</c:v>
              </c:pt>
              <c:pt idx="44">
                <c:v>4.817275747508306E-2</c:v>
              </c:pt>
              <c:pt idx="45">
                <c:v>4.3956043956043959E-2</c:v>
              </c:pt>
              <c:pt idx="46">
                <c:v>0</c:v>
              </c:pt>
              <c:pt idx="47">
                <c:v>1.8518518518518517E-2</c:v>
              </c:pt>
              <c:pt idx="48">
                <c:v>3.4700315457413249E-2</c:v>
              </c:pt>
              <c:pt idx="49">
                <c:v>2.6699029126213591E-2</c:v>
              </c:pt>
              <c:pt idx="50">
                <c:v>4.5871559633027525E-3</c:v>
              </c:pt>
              <c:pt idx="51">
                <c:v>2.4943310657596373E-2</c:v>
              </c:pt>
              <c:pt idx="52">
                <c:v>3.0864197530864196E-3</c:v>
              </c:pt>
              <c:pt idx="53">
                <c:v>3.0588235294117649E-2</c:v>
              </c:pt>
              <c:pt idx="54">
                <c:v>0</c:v>
              </c:pt>
              <c:pt idx="55">
                <c:v>0</c:v>
              </c:pt>
              <c:pt idx="56">
                <c:v>3.5906642728904849E-2</c:v>
              </c:pt>
              <c:pt idx="57">
                <c:v>1.736111111111111E-3</c:v>
              </c:pt>
              <c:pt idx="58">
                <c:v>1.7667844522968199E-2</c:v>
              </c:pt>
              <c:pt idx="59">
                <c:v>1.9175455417066154E-3</c:v>
              </c:pt>
              <c:pt idx="60">
                <c:v>8.771929824561403E-3</c:v>
              </c:pt>
              <c:pt idx="61">
                <c:v>1.7943409247757072E-2</c:v>
              </c:pt>
              <c:pt idx="62">
                <c:v>2.9141104294478526E-2</c:v>
              </c:pt>
              <c:pt idx="63">
                <c:v>2.9350104821802937E-2</c:v>
              </c:pt>
              <c:pt idx="64">
                <c:v>8.6355785837651123E-3</c:v>
              </c:pt>
              <c:pt idx="65">
                <c:v>3.003003003003003E-3</c:v>
              </c:pt>
              <c:pt idx="66">
                <c:v>1.4030612244897959E-2</c:v>
              </c:pt>
              <c:pt idx="67">
                <c:v>2.5590551181102362E-2</c:v>
              </c:pt>
              <c:pt idx="68">
                <c:v>2.4630541871921183E-2</c:v>
              </c:pt>
              <c:pt idx="69">
                <c:v>0</c:v>
              </c:pt>
              <c:pt idx="70">
                <c:v>4.5045045045045043E-2</c:v>
              </c:pt>
              <c:pt idx="71">
                <c:v>0</c:v>
              </c:pt>
              <c:pt idx="72">
                <c:v>1.4428412874583796E-2</c:v>
              </c:pt>
              <c:pt idx="73">
                <c:v>2.2950819672131147E-2</c:v>
              </c:pt>
              <c:pt idx="74">
                <c:v>1.5267175572519083E-2</c:v>
              </c:pt>
              <c:pt idx="75">
                <c:v>1.0338345864661654E-2</c:v>
              </c:pt>
              <c:pt idx="76">
                <c:v>5.0505050505050509E-3</c:v>
              </c:pt>
              <c:pt idx="77">
                <c:v>2.6134800550206328E-2</c:v>
              </c:pt>
              <c:pt idx="78">
                <c:v>0</c:v>
              </c:pt>
              <c:pt idx="79">
                <c:v>4.8780487804878049E-3</c:v>
              </c:pt>
              <c:pt idx="80">
                <c:v>2.8011204481792718E-2</c:v>
              </c:pt>
              <c:pt idx="81">
                <c:v>4.8648648648648651E-2</c:v>
              </c:pt>
              <c:pt idx="82">
                <c:v>1.8148820326678767E-2</c:v>
              </c:pt>
              <c:pt idx="83">
                <c:v>1.0365853658536586E-2</c:v>
              </c:pt>
              <c:pt idx="84">
                <c:v>2.4970963995354239E-2</c:v>
              </c:pt>
              <c:pt idx="85">
                <c:v>4.2975206611570248E-2</c:v>
              </c:pt>
              <c:pt idx="86">
                <c:v>8.3102493074792248E-3</c:v>
              </c:pt>
              <c:pt idx="87">
                <c:v>2.1630615640599003E-2</c:v>
              </c:pt>
              <c:pt idx="88">
                <c:v>3.6793692509855452E-2</c:v>
              </c:pt>
              <c:pt idx="89">
                <c:v>3.8817005545286505E-2</c:v>
              </c:pt>
              <c:pt idx="90">
                <c:v>4.1353383458646614E-2</c:v>
              </c:pt>
              <c:pt idx="91">
                <c:v>1.3015184381778741E-2</c:v>
              </c:pt>
              <c:pt idx="92">
                <c:v>1.8159806295399514E-2</c:v>
              </c:pt>
              <c:pt idx="93">
                <c:v>1.9585253456221197E-2</c:v>
              </c:pt>
              <c:pt idx="94">
                <c:v>5.1107325383304937E-3</c:v>
              </c:pt>
              <c:pt idx="95">
                <c:v>4.2443064182194616E-2</c:v>
              </c:pt>
              <c:pt idx="96">
                <c:v>4.2586750788643532E-2</c:v>
              </c:pt>
              <c:pt idx="97">
                <c:v>1.7937219730941704E-2</c:v>
              </c:pt>
              <c:pt idx="98">
                <c:v>4.0372670807453416E-2</c:v>
              </c:pt>
              <c:pt idx="99">
                <c:v>2.717391304347826E-2</c:v>
              </c:pt>
              <c:pt idx="100">
                <c:v>3.484320557491289E-2</c:v>
              </c:pt>
              <c:pt idx="101">
                <c:v>1.9083969465648856E-2</c:v>
              </c:pt>
              <c:pt idx="102">
                <c:v>3.3898305084745763E-2</c:v>
              </c:pt>
              <c:pt idx="103">
                <c:v>1.0775862068965517E-3</c:v>
              </c:pt>
              <c:pt idx="104">
                <c:v>1.0721247563352826E-2</c:v>
              </c:pt>
              <c:pt idx="105">
                <c:v>2.1823850350740453E-2</c:v>
              </c:pt>
              <c:pt idx="106">
                <c:v>3.5714285714285712E-2</c:v>
              </c:pt>
              <c:pt idx="107">
                <c:v>2.7422303473491772E-2</c:v>
              </c:pt>
              <c:pt idx="108">
                <c:v>7.468259895444362E-4</c:v>
              </c:pt>
              <c:pt idx="109">
                <c:v>2.6483050847457626E-2</c:v>
              </c:pt>
              <c:pt idx="110">
                <c:v>4.3321299638989168E-2</c:v>
              </c:pt>
              <c:pt idx="111">
                <c:v>1.308139534883721E-2</c:v>
              </c:pt>
              <c:pt idx="112">
                <c:v>4.4155844155844157E-2</c:v>
              </c:pt>
              <c:pt idx="113">
                <c:v>4.0940766550522645E-2</c:v>
              </c:pt>
              <c:pt idx="114">
                <c:v>4.7732696897374704E-3</c:v>
              </c:pt>
              <c:pt idx="115">
                <c:v>1.15990057995029E-2</c:v>
              </c:pt>
            </c:numLit>
          </c:val>
        </c:ser>
        <c:dLbls>
          <c:showLegendKey val="0"/>
          <c:showVal val="0"/>
          <c:showCatName val="0"/>
          <c:showSerName val="0"/>
          <c:showPercent val="0"/>
          <c:showBubbleSize val="0"/>
        </c:dLbls>
        <c:gapWidth val="70"/>
        <c:overlap val="100"/>
        <c:axId val="102915456"/>
        <c:axId val="102933632"/>
      </c:barChart>
      <c:catAx>
        <c:axId val="102915456"/>
        <c:scaling>
          <c:orientation val="minMax"/>
        </c:scaling>
        <c:delete val="0"/>
        <c:axPos val="l"/>
        <c:majorTickMark val="out"/>
        <c:minorTickMark val="none"/>
        <c:tickLblPos val="nextTo"/>
        <c:txPr>
          <a:bodyPr/>
          <a:lstStyle/>
          <a:p>
            <a:pPr>
              <a:defRPr sz="450" baseline="0"/>
            </a:pPr>
            <a:endParaRPr lang="en-US"/>
          </a:p>
        </c:txPr>
        <c:crossAx val="102933632"/>
        <c:crosses val="autoZero"/>
        <c:auto val="1"/>
        <c:lblAlgn val="ctr"/>
        <c:lblOffset val="100"/>
        <c:noMultiLvlLbl val="0"/>
      </c:catAx>
      <c:valAx>
        <c:axId val="102933632"/>
        <c:scaling>
          <c:orientation val="minMax"/>
        </c:scaling>
        <c:delete val="0"/>
        <c:axPos val="b"/>
        <c:majorGridlines/>
        <c:numFmt formatCode="0%" sourceLinked="1"/>
        <c:majorTickMark val="out"/>
        <c:minorTickMark val="none"/>
        <c:tickLblPos val="nextTo"/>
        <c:crossAx val="102915456"/>
        <c:crosses val="autoZero"/>
        <c:crossBetween val="between"/>
      </c:valAx>
    </c:plotArea>
    <c:legend>
      <c:legendPos val="r"/>
      <c:layout>
        <c:manualLayout>
          <c:xMode val="edge"/>
          <c:yMode val="edge"/>
          <c:x val="0.64694672625381289"/>
          <c:y val="0.42377983743767567"/>
          <c:w val="0.2634867671244065"/>
          <c:h val="8.0733386587546127E-2"/>
        </c:manualLayout>
      </c:layout>
      <c:overlay val="0"/>
      <c:spPr>
        <a:solidFill>
          <a:schemeClr val="bg1"/>
        </a:solidFill>
      </c:spPr>
    </c:legend>
    <c:plotVisOnly val="1"/>
    <c:dispBlanksAs val="gap"/>
    <c:showDLblsOverMax val="0"/>
  </c:chart>
  <c:txPr>
    <a:bodyPr/>
    <a:lstStyle/>
    <a:p>
      <a:pPr>
        <a:defRPr sz="800"/>
      </a:pPr>
      <a:endParaRPr lang="en-US"/>
    </a:p>
  </c:txPr>
  <c:printSettings>
    <c:headerFooter/>
    <c:pageMargins b="0.39370078740157483" l="0.39370078740157483" r="0.39370078740157483" t="0.39370078740157483" header="0.31496062992125984" footer="0.31496062992125984"/>
    <c:pageSetup paperSize="9"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4801024"/>
        <c:axId val="104802560"/>
      </c:barChart>
      <c:catAx>
        <c:axId val="104801024"/>
        <c:scaling>
          <c:orientation val="minMax"/>
        </c:scaling>
        <c:delete val="0"/>
        <c:axPos val="b"/>
        <c:majorTickMark val="out"/>
        <c:minorTickMark val="none"/>
        <c:tickLblPos val="nextTo"/>
        <c:crossAx val="104802560"/>
        <c:crosses val="autoZero"/>
        <c:auto val="1"/>
        <c:lblAlgn val="ctr"/>
        <c:lblOffset val="100"/>
        <c:noMultiLvlLbl val="0"/>
      </c:catAx>
      <c:valAx>
        <c:axId val="104802560"/>
        <c:scaling>
          <c:orientation val="minMax"/>
        </c:scaling>
        <c:delete val="0"/>
        <c:axPos val="l"/>
        <c:majorGridlines/>
        <c:majorTickMark val="out"/>
        <c:minorTickMark val="none"/>
        <c:tickLblPos val="nextTo"/>
        <c:crossAx val="104801024"/>
        <c:crosses val="autoZero"/>
        <c:crossBetween val="between"/>
      </c:valAx>
    </c:plotArea>
    <c:legend>
      <c:legendPos val="r"/>
      <c:layout/>
      <c:overlay val="0"/>
    </c:legend>
    <c:plotVisOnly val="1"/>
    <c:dispBlanksAs val="gap"/>
    <c:showDLblsOverMax val="0"/>
  </c:chart>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522647098224256E-2"/>
          <c:y val="6.6945876288659792E-2"/>
          <c:w val="0.91137058482056477"/>
          <c:h val="0.9007710650215115"/>
        </c:manualLayout>
      </c:layout>
      <c:barChart>
        <c:barDir val="bar"/>
        <c:grouping val="clustered"/>
        <c:varyColors val="0"/>
        <c:ser>
          <c:idx val="0"/>
          <c:order val="0"/>
          <c:tx>
            <c:v>#REF!</c:v>
          </c:tx>
          <c:invertIfNegative val="0"/>
          <c:cat>
            <c:numLit>
              <c:formatCode>General</c:formatCode>
              <c:ptCount val="53"/>
              <c:pt idx="0">
                <c:v>1.7114914425427872E-2</c:v>
              </c:pt>
              <c:pt idx="1">
                <c:v>1.3123359580052493E-2</c:v>
              </c:pt>
              <c:pt idx="2">
                <c:v>3.2036613272311214E-2</c:v>
              </c:pt>
              <c:pt idx="3">
                <c:v>1.3513513513513514E-2</c:v>
              </c:pt>
              <c:pt idx="4">
                <c:v>5.6179775280898875E-3</c:v>
              </c:pt>
              <c:pt idx="5">
                <c:v>8.2644628099173556E-3</c:v>
              </c:pt>
              <c:pt idx="6">
                <c:v>0</c:v>
              </c:pt>
              <c:pt idx="7">
                <c:v>2.9978586723768737E-2</c:v>
              </c:pt>
              <c:pt idx="8">
                <c:v>1.9310344827586208E-2</c:v>
              </c:pt>
              <c:pt idx="9">
                <c:v>1.2121212121212121E-3</c:v>
              </c:pt>
              <c:pt idx="10">
                <c:v>0</c:v>
              </c:pt>
              <c:pt idx="11">
                <c:v>8.6281276962899055E-4</c:v>
              </c:pt>
              <c:pt idx="12">
                <c:v>0</c:v>
              </c:pt>
              <c:pt idx="13">
                <c:v>4.9504950495049506E-3</c:v>
              </c:pt>
              <c:pt idx="14">
                <c:v>4.8507462686567165E-2</c:v>
              </c:pt>
              <c:pt idx="15">
                <c:v>1.0600706713780919E-2</c:v>
              </c:pt>
              <c:pt idx="16">
                <c:v>4.0089086859688199E-2</c:v>
              </c:pt>
              <c:pt idx="17">
                <c:v>0</c:v>
              </c:pt>
              <c:pt idx="18">
                <c:v>4.1237113402061857E-3</c:v>
              </c:pt>
              <c:pt idx="19">
                <c:v>1.2062726176115801E-3</c:v>
              </c:pt>
              <c:pt idx="20">
                <c:v>1.6207455429497568E-3</c:v>
              </c:pt>
              <c:pt idx="21">
                <c:v>3.4090909090909088E-2</c:v>
              </c:pt>
              <c:pt idx="22">
                <c:v>6.7567567567567571E-3</c:v>
              </c:pt>
              <c:pt idx="23">
                <c:v>3.4246575342465752E-3</c:v>
              </c:pt>
              <c:pt idx="24">
                <c:v>2.1526418786692758E-2</c:v>
              </c:pt>
              <c:pt idx="25">
                <c:v>4.6808510638297871E-2</c:v>
              </c:pt>
              <c:pt idx="26">
                <c:v>3.8720538720538718E-2</c:v>
              </c:pt>
              <c:pt idx="27">
                <c:v>1.9417475728155339E-3</c:v>
              </c:pt>
              <c:pt idx="28">
                <c:v>1.8018018018018018E-3</c:v>
              </c:pt>
              <c:pt idx="29">
                <c:v>0</c:v>
              </c:pt>
              <c:pt idx="30">
                <c:v>0</c:v>
              </c:pt>
              <c:pt idx="31">
                <c:v>4.0595399188092015E-3</c:v>
              </c:pt>
              <c:pt idx="32">
                <c:v>3.9800995024875621E-2</c:v>
              </c:pt>
              <c:pt idx="33">
                <c:v>1.4010507880910683E-2</c:v>
              </c:pt>
              <c:pt idx="34">
                <c:v>1.9950124688279301E-2</c:v>
              </c:pt>
              <c:pt idx="35">
                <c:v>3.3783783783783786E-2</c:v>
              </c:pt>
              <c:pt idx="36">
                <c:v>2.403846153846154E-2</c:v>
              </c:pt>
              <c:pt idx="37">
                <c:v>1.5337423312883436E-3</c:v>
              </c:pt>
              <c:pt idx="38">
                <c:v>1.3574660633484163E-2</c:v>
              </c:pt>
              <c:pt idx="39">
                <c:v>5.6561085972850677E-3</c:v>
              </c:pt>
              <c:pt idx="40">
                <c:v>2.0449897750511249E-3</c:v>
              </c:pt>
              <c:pt idx="41">
                <c:v>0</c:v>
              </c:pt>
              <c:pt idx="42">
                <c:v>3.0462184873949579E-2</c:v>
              </c:pt>
              <c:pt idx="43">
                <c:v>2.2388059701492536E-2</c:v>
              </c:pt>
              <c:pt idx="44">
                <c:v>3.292181069958848E-2</c:v>
              </c:pt>
              <c:pt idx="45">
                <c:v>2.3026315789473683E-2</c:v>
              </c:pt>
              <c:pt idx="46">
                <c:v>3.0478955007256895E-2</c:v>
              </c:pt>
              <c:pt idx="47">
                <c:v>7.6103500761035003E-3</c:v>
              </c:pt>
              <c:pt idx="48">
                <c:v>3.4310221586847746E-2</c:v>
              </c:pt>
              <c:pt idx="49">
                <c:v>3.4482758620689655E-3</c:v>
              </c:pt>
              <c:pt idx="50">
                <c:v>3.3783783783783786E-3</c:v>
              </c:pt>
              <c:pt idx="51">
                <c:v>1.7384731670445956E-2</c:v>
              </c:pt>
              <c:pt idx="52">
                <c:v>1.0830324909747292E-2</c:v>
              </c:pt>
            </c:numLit>
          </c:cat>
          <c:val>
            <c:numLit>
              <c:formatCode>General</c:formatCode>
              <c:ptCount val="53"/>
            </c:numLit>
          </c:val>
        </c:ser>
        <c:dLbls>
          <c:showLegendKey val="0"/>
          <c:showVal val="0"/>
          <c:showCatName val="0"/>
          <c:showSerName val="0"/>
          <c:showPercent val="0"/>
          <c:showBubbleSize val="0"/>
        </c:dLbls>
        <c:gapWidth val="70"/>
        <c:axId val="104851328"/>
        <c:axId val="104852864"/>
      </c:barChart>
      <c:catAx>
        <c:axId val="104851328"/>
        <c:scaling>
          <c:orientation val="minMax"/>
        </c:scaling>
        <c:delete val="1"/>
        <c:axPos val="l"/>
        <c:numFmt formatCode="General" sourceLinked="1"/>
        <c:majorTickMark val="out"/>
        <c:minorTickMark val="none"/>
        <c:tickLblPos val="nextTo"/>
        <c:crossAx val="104852864"/>
        <c:crosses val="autoZero"/>
        <c:auto val="1"/>
        <c:lblAlgn val="ctr"/>
        <c:lblOffset val="100"/>
        <c:noMultiLvlLbl val="0"/>
      </c:catAx>
      <c:valAx>
        <c:axId val="104852864"/>
        <c:scaling>
          <c:orientation val="minMax"/>
        </c:scaling>
        <c:delete val="1"/>
        <c:axPos val="b"/>
        <c:numFmt formatCode="General" sourceLinked="1"/>
        <c:majorTickMark val="out"/>
        <c:minorTickMark val="none"/>
        <c:tickLblPos val="nextTo"/>
        <c:crossAx val="104851328"/>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Percentage Infants not known breastfeeding as a percentage of infants due 6-8 week reviews by CCGs in England 2014/15 Q2</a:t>
            </a:r>
            <a:br>
              <a:rPr lang="en-GB" sz="1200" b="1" i="0" baseline="0">
                <a:effectLst/>
              </a:rPr>
            </a:br>
            <a:r>
              <a:rPr lang="en-GB" sz="1200" b="1" i="0" baseline="0">
                <a:effectLst/>
              </a:rPr>
              <a:t>actual V Not knowns target 5%</a:t>
            </a:r>
            <a:endParaRPr lang="en-GB" sz="1200">
              <a:effectLst/>
            </a:endParaRPr>
          </a:p>
        </c:rich>
      </c:tx>
      <c:layout/>
      <c:overlay val="0"/>
    </c:title>
    <c:autoTitleDeleted val="0"/>
    <c:plotArea>
      <c:layout>
        <c:manualLayout>
          <c:layoutTarget val="inner"/>
          <c:xMode val="edge"/>
          <c:yMode val="edge"/>
          <c:x val="1.7984941071555245E-2"/>
          <c:y val="7.1121109861267337E-2"/>
          <c:w val="0.96288247752814682"/>
          <c:h val="0.89918341032976501"/>
        </c:manualLayout>
      </c:layout>
      <c:barChart>
        <c:barDir val="bar"/>
        <c:grouping val="clustered"/>
        <c:varyColors val="0"/>
        <c:ser>
          <c:idx val="0"/>
          <c:order val="0"/>
          <c:tx>
            <c:v>Qtr % Not Known BF 6-8 Weeks</c:v>
          </c:tx>
          <c:invertIfNegative val="0"/>
          <c:dLbls>
            <c:txPr>
              <a:bodyPr/>
              <a:lstStyle/>
              <a:p>
                <a:pPr>
                  <a:defRPr sz="550"/>
                </a:pPr>
                <a:endParaRPr lang="en-US"/>
              </a:p>
            </c:txPr>
            <c:dLblPos val="outEnd"/>
            <c:showLegendKey val="0"/>
            <c:showVal val="0"/>
            <c:showCatName val="1"/>
            <c:showSerName val="0"/>
            <c:showPercent val="0"/>
            <c:showBubbleSize val="0"/>
            <c:showLeaderLines val="0"/>
          </c:dLbls>
          <c:cat>
            <c:strLit>
              <c:ptCount val="190"/>
              <c:pt idx="0">
                <c:v>Durham Dales, Easington &amp; Sedgefield</c:v>
              </c:pt>
              <c:pt idx="1">
                <c:v>Stoke On Trent</c:v>
              </c:pt>
              <c:pt idx="2">
                <c:v>N Durham</c:v>
              </c:pt>
              <c:pt idx="3">
                <c:v>N Tyneside</c:v>
              </c:pt>
              <c:pt idx="4">
                <c:v>N Staffordshire</c:v>
              </c:pt>
              <c:pt idx="5">
                <c:v>Solihull</c:v>
              </c:pt>
              <c:pt idx="6">
                <c:v>N Derbyshire</c:v>
              </c:pt>
              <c:pt idx="7">
                <c:v>Nottingham City</c:v>
              </c:pt>
              <c:pt idx="8">
                <c:v>Isle Of Wight</c:v>
              </c:pt>
              <c:pt idx="9">
                <c:v>Newcastle N &amp; E</c:v>
              </c:pt>
              <c:pt idx="10">
                <c:v>Hardwick</c:v>
              </c:pt>
              <c:pt idx="11">
                <c:v>Erewash</c:v>
              </c:pt>
              <c:pt idx="12">
                <c:v>S Cheshire</c:v>
              </c:pt>
              <c:pt idx="13">
                <c:v>Croydon</c:v>
              </c:pt>
              <c:pt idx="14">
                <c:v>Wirral</c:v>
              </c:pt>
              <c:pt idx="15">
                <c:v>Bromley</c:v>
              </c:pt>
              <c:pt idx="16">
                <c:v>Rotherham</c:v>
              </c:pt>
              <c:pt idx="17">
                <c:v>S Eastern Hampshire</c:v>
              </c:pt>
              <c:pt idx="18">
                <c:v>Mid Essex</c:v>
              </c:pt>
              <c:pt idx="19">
                <c:v>Newcastle West</c:v>
              </c:pt>
              <c:pt idx="20">
                <c:v>Northumberland</c:v>
              </c:pt>
              <c:pt idx="21">
                <c:v>N E Essex</c:v>
              </c:pt>
              <c:pt idx="22">
                <c:v>Calderdale</c:v>
              </c:pt>
              <c:pt idx="23">
                <c:v>Wigan Borough</c:v>
              </c:pt>
              <c:pt idx="24">
                <c:v>Bassetlaw</c:v>
              </c:pt>
              <c:pt idx="25">
                <c:v>Darlington</c:v>
              </c:pt>
              <c:pt idx="26">
                <c:v>Fareham &amp; Gosport</c:v>
              </c:pt>
              <c:pt idx="27">
                <c:v>E Riding of Yorkshire</c:v>
              </c:pt>
              <c:pt idx="28">
                <c:v>Central London (Westminster)</c:v>
              </c:pt>
              <c:pt idx="29">
                <c:v>Stockport</c:v>
              </c:pt>
              <c:pt idx="30">
                <c:v>Herefordshire</c:v>
              </c:pt>
              <c:pt idx="31">
                <c:v>Great Yarmouth &amp; Waveney</c:v>
              </c:pt>
              <c:pt idx="32">
                <c:v>Warrington</c:v>
              </c:pt>
              <c:pt idx="33">
                <c:v>Hartlepool &amp; Stockton-On-Tees</c:v>
              </c:pt>
              <c:pt idx="34">
                <c:v>N Hampshire</c:v>
              </c:pt>
              <c:pt idx="35">
                <c:v>Thurrock</c:v>
              </c:pt>
              <c:pt idx="36">
                <c:v>Shropshire</c:v>
              </c:pt>
              <c:pt idx="37">
                <c:v>S Tees</c:v>
              </c:pt>
              <c:pt idx="38">
                <c:v>Wakefield</c:v>
              </c:pt>
              <c:pt idx="39">
                <c:v>Northern, Eastern &amp; Western Devon</c:v>
              </c:pt>
              <c:pt idx="40">
                <c:v>Sheffield</c:v>
              </c:pt>
              <c:pt idx="41">
                <c:v>Hillingdon</c:v>
              </c:pt>
              <c:pt idx="42">
                <c:v>City &amp; Hackney</c:v>
              </c:pt>
              <c:pt idx="43">
                <c:v>Newark &amp; Sherwood</c:v>
              </c:pt>
              <c:pt idx="44">
                <c:v>Doncaster</c:v>
              </c:pt>
              <c:pt idx="45">
                <c:v>Eastern Cheshire</c:v>
              </c:pt>
              <c:pt idx="46">
                <c:v>Islington</c:v>
              </c:pt>
              <c:pt idx="47">
                <c:v>S Gloucestershire</c:v>
              </c:pt>
              <c:pt idx="48">
                <c:v>W Essex</c:v>
              </c:pt>
              <c:pt idx="49">
                <c:v>Vale Royal</c:v>
              </c:pt>
              <c:pt idx="50">
                <c:v>Castle Point &amp; Rochford</c:v>
              </c:pt>
              <c:pt idx="51">
                <c:v>E Leicestershire &amp; Rutland</c:v>
              </c:pt>
              <c:pt idx="52">
                <c:v>Oldham</c:v>
              </c:pt>
              <c:pt idx="53">
                <c:v>Bolton</c:v>
              </c:pt>
              <c:pt idx="54">
                <c:v>N E Lincolnshire</c:v>
              </c:pt>
              <c:pt idx="55">
                <c:v>Nottingham West</c:v>
              </c:pt>
              <c:pt idx="56">
                <c:v>Birmingham S &amp; Central</c:v>
              </c:pt>
              <c:pt idx="57">
                <c:v>Coventry &amp; Rugby</c:v>
              </c:pt>
              <c:pt idx="58">
                <c:v>Bradford City</c:v>
              </c:pt>
              <c:pt idx="59">
                <c:v>Surrey Downs</c:v>
              </c:pt>
              <c:pt idx="60">
                <c:v>Bury</c:v>
              </c:pt>
              <c:pt idx="61">
                <c:v>Walsall</c:v>
              </c:pt>
              <c:pt idx="62">
                <c:v>E Surrey</c:v>
              </c:pt>
              <c:pt idx="63">
                <c:v>S W Lincolnshire</c:v>
              </c:pt>
              <c:pt idx="64">
                <c:v>Cambridgeshire &amp; Peterborough</c:v>
              </c:pt>
              <c:pt idx="65">
                <c:v>Basildon &amp; Brentwood</c:v>
              </c:pt>
              <c:pt idx="66">
                <c:v>Corby</c:v>
              </c:pt>
              <c:pt idx="67">
                <c:v>N E Hampshire &amp; Farnham</c:v>
              </c:pt>
              <c:pt idx="68">
                <c:v>Leicester City</c:v>
              </c:pt>
              <c:pt idx="69">
                <c:v>W Leicestershire</c:v>
              </c:pt>
              <c:pt idx="70">
                <c:v>Somerset</c:v>
              </c:pt>
              <c:pt idx="71">
                <c:v>S Lincolnshire</c:v>
              </c:pt>
              <c:pt idx="72">
                <c:v>Gloucestershire</c:v>
              </c:pt>
              <c:pt idx="73">
                <c:v>Redditch &amp; Bromsgrove</c:v>
              </c:pt>
              <c:pt idx="74">
                <c:v>Telford &amp; Wrekin</c:v>
              </c:pt>
              <c:pt idx="75">
                <c:v>Bedfordshire</c:v>
              </c:pt>
              <c:pt idx="76">
                <c:v>Mansfield &amp; Ashfield</c:v>
              </c:pt>
              <c:pt idx="77">
                <c:v>Oxfordshire</c:v>
              </c:pt>
              <c:pt idx="78">
                <c:v>Salford</c:v>
              </c:pt>
              <c:pt idx="79">
                <c:v>Wyre Forest</c:v>
              </c:pt>
              <c:pt idx="80">
                <c:v>Luton</c:v>
              </c:pt>
              <c:pt idx="81">
                <c:v>Guildford &amp; Waverley</c:v>
              </c:pt>
              <c:pt idx="82">
                <c:v>S Worcestershire</c:v>
              </c:pt>
              <c:pt idx="83">
                <c:v>Nene</c:v>
              </c:pt>
              <c:pt idx="84">
                <c:v>Leeds West</c:v>
              </c:pt>
              <c:pt idx="85">
                <c:v>Warwickshire North</c:v>
              </c:pt>
              <c:pt idx="86">
                <c:v>Nottingham N &amp; East</c:v>
              </c:pt>
              <c:pt idx="87">
                <c:v>S Tyneside</c:v>
              </c:pt>
              <c:pt idx="88">
                <c:v>W Norfolk</c:v>
              </c:pt>
              <c:pt idx="89">
                <c:v>Dudley</c:v>
              </c:pt>
              <c:pt idx="90">
                <c:v>Sutton</c:v>
              </c:pt>
              <c:pt idx="91">
                <c:v>Leeds S &amp; East</c:v>
              </c:pt>
              <c:pt idx="92">
                <c:v>Rushcliffe</c:v>
              </c:pt>
              <c:pt idx="93">
                <c:v>Leeds North</c:v>
              </c:pt>
              <c:pt idx="94">
                <c:v>Southend</c:v>
              </c:pt>
              <c:pt idx="95">
                <c:v>W Hampshire</c:v>
              </c:pt>
              <c:pt idx="96">
                <c:v>Barnsley</c:v>
              </c:pt>
              <c:pt idx="97">
                <c:v>Liverpool</c:v>
              </c:pt>
              <c:pt idx="98">
                <c:v>Sunderland</c:v>
              </c:pt>
              <c:pt idx="99">
                <c:v>N Somerset</c:v>
              </c:pt>
              <c:pt idx="100">
                <c:v>Bradford Districts</c:v>
              </c:pt>
              <c:pt idx="101">
                <c:v>Bristol</c:v>
              </c:pt>
              <c:pt idx="102">
                <c:v>W Lancashire</c:v>
              </c:pt>
              <c:pt idx="103">
                <c:v>Lewisham</c:v>
              </c:pt>
              <c:pt idx="104">
                <c:v>Surrey Heath</c:v>
              </c:pt>
              <c:pt idx="105">
                <c:v>Milton Keynes</c:v>
              </c:pt>
              <c:pt idx="106">
                <c:v>S Warwickshire</c:v>
              </c:pt>
              <c:pt idx="107">
                <c:v>Wiltshire</c:v>
              </c:pt>
              <c:pt idx="108">
                <c:v>Kingston</c:v>
              </c:pt>
              <c:pt idx="109">
                <c:v>Lincolnshire West</c:v>
              </c:pt>
              <c:pt idx="110">
                <c:v>Brighton &amp; Hove</c:v>
              </c:pt>
              <c:pt idx="111">
                <c:v>Swindon</c:v>
              </c:pt>
              <c:pt idx="112">
                <c:v>Knowsley</c:v>
              </c:pt>
              <c:pt idx="113">
                <c:v>Southport &amp; Formby</c:v>
              </c:pt>
              <c:pt idx="114">
                <c:v>Gateshead</c:v>
              </c:pt>
              <c:pt idx="115">
                <c:v>N Norfolk</c:v>
              </c:pt>
              <c:pt idx="116">
                <c:v>Lincolnshire East</c:v>
              </c:pt>
              <c:pt idx="117">
                <c:v>Greater Huddersfield</c:v>
              </c:pt>
              <c:pt idx="118">
                <c:v>Chorley &amp; S Ribble</c:v>
              </c:pt>
              <c:pt idx="119">
                <c:v>W Cheshire</c:v>
              </c:pt>
              <c:pt idx="120">
                <c:v>Brent</c:v>
              </c:pt>
              <c:pt idx="121">
                <c:v>S Devon &amp; Torbay</c:v>
              </c:pt>
              <c:pt idx="122">
                <c:v>Merton</c:v>
              </c:pt>
              <c:pt idx="123">
                <c:v>S Sefton</c:v>
              </c:pt>
              <c:pt idx="124">
                <c:v>N Kirklees</c:v>
              </c:pt>
              <c:pt idx="125">
                <c:v>Norwich</c:v>
              </c:pt>
              <c:pt idx="126">
                <c:v>Wolverhampton</c:v>
              </c:pt>
              <c:pt idx="127">
                <c:v>Haringey</c:v>
              </c:pt>
              <c:pt idx="128">
                <c:v>Southampton</c:v>
              </c:pt>
              <c:pt idx="129">
                <c:v>N W Surrey</c:v>
              </c:pt>
              <c:pt idx="130">
                <c:v>Aylesbury Vale</c:v>
              </c:pt>
              <c:pt idx="131">
                <c:v>Newbury &amp; District</c:v>
              </c:pt>
              <c:pt idx="132">
                <c:v>Southwark</c:v>
              </c:pt>
              <c:pt idx="133">
                <c:v>S Norfolk</c:v>
              </c:pt>
              <c:pt idx="134">
                <c:v>S Reading</c:v>
              </c:pt>
              <c:pt idx="135">
                <c:v>Wokingham</c:v>
              </c:pt>
              <c:pt idx="136">
                <c:v>Lambeth</c:v>
              </c:pt>
              <c:pt idx="137">
                <c:v>Chiltern</c:v>
              </c:pt>
              <c:pt idx="138">
                <c:v>Redbridge</c:v>
              </c:pt>
              <c:pt idx="139">
                <c:v>Dorset</c:v>
              </c:pt>
              <c:pt idx="140">
                <c:v>Barking &amp; Dagenham</c:v>
              </c:pt>
              <c:pt idx="141">
                <c:v>Slough</c:v>
              </c:pt>
              <c:pt idx="142">
                <c:v>Lancashire North</c:v>
              </c:pt>
              <c:pt idx="143">
                <c:v>N &amp; W Reading</c:v>
              </c:pt>
              <c:pt idx="144">
                <c:v>Bracknell &amp; Ascot</c:v>
              </c:pt>
              <c:pt idx="145">
                <c:v>Stafford &amp; Surrounds</c:v>
              </c:pt>
              <c:pt idx="146">
                <c:v>Hambleton, Richmondshire &amp; Whitby</c:v>
              </c:pt>
              <c:pt idx="147">
                <c:v>High Weald Lewes Havens</c:v>
              </c:pt>
              <c:pt idx="148">
                <c:v>Trafford</c:v>
              </c:pt>
              <c:pt idx="149">
                <c:v>Dartford, Gravesham &amp; Swanley</c:v>
              </c:pt>
              <c:pt idx="150">
                <c:v>E Staffordshire</c:v>
              </c:pt>
              <c:pt idx="151">
                <c:v>Se Staffordshire &amp; Seisdon Peninsula</c:v>
              </c:pt>
              <c:pt idx="152">
                <c:v>Swale</c:v>
              </c:pt>
              <c:pt idx="153">
                <c:v>W Kent</c:v>
              </c:pt>
              <c:pt idx="154">
                <c:v>Cannock Chase</c:v>
              </c:pt>
              <c:pt idx="155">
                <c:v>Greater Preston</c:v>
              </c:pt>
              <c:pt idx="156">
                <c:v>Portsmouth</c:v>
              </c:pt>
              <c:pt idx="157">
                <c:v>Scarborough &amp; Ryedale</c:v>
              </c:pt>
              <c:pt idx="158">
                <c:v>Bath &amp; N E Somerset</c:v>
              </c:pt>
              <c:pt idx="159">
                <c:v>Eastbourne, Hailsham &amp; Seaford</c:v>
              </c:pt>
              <c:pt idx="160">
                <c:v>Halton</c:v>
              </c:pt>
              <c:pt idx="161">
                <c:v>Blackpool</c:v>
              </c:pt>
              <c:pt idx="162">
                <c:v>St Helens</c:v>
              </c:pt>
              <c:pt idx="163">
                <c:v>Wandsworth</c:v>
              </c:pt>
              <c:pt idx="164">
                <c:v>Windsor, Ascot &amp; Maidenhead</c:v>
              </c:pt>
              <c:pt idx="165">
                <c:v>Canterbury &amp; Coastal</c:v>
              </c:pt>
              <c:pt idx="166">
                <c:v>Harrogate &amp; Rural District</c:v>
              </c:pt>
              <c:pt idx="167">
                <c:v>S Kent Coast</c:v>
              </c:pt>
              <c:pt idx="168">
                <c:v>Waltham Forest</c:v>
              </c:pt>
              <c:pt idx="169">
                <c:v>Ashford</c:v>
              </c:pt>
              <c:pt idx="170">
                <c:v>Thanet</c:v>
              </c:pt>
              <c:pt idx="171">
                <c:v>Medway</c:v>
              </c:pt>
              <c:pt idx="172">
                <c:v>E &amp; N Hertfordshire</c:v>
              </c:pt>
              <c:pt idx="173">
                <c:v>Crawley</c:v>
              </c:pt>
              <c:pt idx="174">
                <c:v>E Lancashire</c:v>
              </c:pt>
              <c:pt idx="175">
                <c:v>Horsham &amp; Mid Sussex</c:v>
              </c:pt>
              <c:pt idx="176">
                <c:v>Herts Valleys</c:v>
              </c:pt>
              <c:pt idx="177">
                <c:v>Central Manchester</c:v>
              </c:pt>
              <c:pt idx="178">
                <c:v>Sandwell &amp; W Birmingham</c:v>
              </c:pt>
              <c:pt idx="179">
                <c:v>Camden</c:v>
              </c:pt>
              <c:pt idx="180">
                <c:v>Hastings &amp; Rother</c:v>
              </c:pt>
              <c:pt idx="181">
                <c:v>Coastal W Sussex</c:v>
              </c:pt>
              <c:pt idx="182">
                <c:v>S Manchester</c:v>
              </c:pt>
              <c:pt idx="183">
                <c:v>Greenwich</c:v>
              </c:pt>
              <c:pt idx="184">
                <c:v>Tameside &amp; Glossop</c:v>
              </c:pt>
              <c:pt idx="185">
                <c:v>Blackburn with Darwen</c:v>
              </c:pt>
              <c:pt idx="186">
                <c:v>Kernow</c:v>
              </c:pt>
              <c:pt idx="187">
                <c:v>Richmond</c:v>
              </c:pt>
              <c:pt idx="188">
                <c:v>Ealing</c:v>
              </c:pt>
              <c:pt idx="189">
                <c:v>Harrow</c:v>
              </c:pt>
            </c:strLit>
          </c:cat>
          <c:val>
            <c:numLit>
              <c:formatCode>General</c:formatCode>
              <c:ptCount val="190"/>
              <c:pt idx="0">
                <c:v>0</c:v>
              </c:pt>
              <c:pt idx="1">
                <c:v>0</c:v>
              </c:pt>
              <c:pt idx="2">
                <c:v>0</c:v>
              </c:pt>
              <c:pt idx="3">
                <c:v>0</c:v>
              </c:pt>
              <c:pt idx="4">
                <c:v>0</c:v>
              </c:pt>
              <c:pt idx="5">
                <c:v>0</c:v>
              </c:pt>
              <c:pt idx="6">
                <c:v>0</c:v>
              </c:pt>
              <c:pt idx="7">
                <c:v>0</c:v>
              </c:pt>
              <c:pt idx="8">
                <c:v>0</c:v>
              </c:pt>
              <c:pt idx="9">
                <c:v>0</c:v>
              </c:pt>
              <c:pt idx="10">
                <c:v>0</c:v>
              </c:pt>
              <c:pt idx="11">
                <c:v>0</c:v>
              </c:pt>
              <c:pt idx="12">
                <c:v>0</c:v>
              </c:pt>
              <c:pt idx="13">
                <c:v>7.468259895444362E-4</c:v>
              </c:pt>
              <c:pt idx="14">
                <c:v>1.0695187165775401E-3</c:v>
              </c:pt>
              <c:pt idx="15">
                <c:v>1.0775862068965517E-3</c:v>
              </c:pt>
              <c:pt idx="16">
                <c:v>1.364256480218281E-3</c:v>
              </c:pt>
              <c:pt idx="17">
                <c:v>1.736111111111111E-3</c:v>
              </c:pt>
              <c:pt idx="18">
                <c:v>1.9175455417066154E-3</c:v>
              </c:pt>
              <c:pt idx="19">
                <c:v>2.34192037470726E-3</c:v>
              </c:pt>
              <c:pt idx="20">
                <c:v>2.8248587570621469E-3</c:v>
              </c:pt>
              <c:pt idx="21">
                <c:v>3.003003003003003E-3</c:v>
              </c:pt>
              <c:pt idx="22">
                <c:v>3.0864197530864196E-3</c:v>
              </c:pt>
              <c:pt idx="23">
                <c:v>3.3783783783783786E-3</c:v>
              </c:pt>
              <c:pt idx="24">
                <c:v>3.4482758620689655E-3</c:v>
              </c:pt>
              <c:pt idx="25">
                <c:v>3.6231884057971015E-3</c:v>
              </c:pt>
              <c:pt idx="26">
                <c:v>3.6496350364963502E-3</c:v>
              </c:pt>
              <c:pt idx="27">
                <c:v>4.5871559633027525E-3</c:v>
              </c:pt>
              <c:pt idx="28">
                <c:v>4.7732696897374704E-3</c:v>
              </c:pt>
              <c:pt idx="29">
                <c:v>4.8780487804878049E-3</c:v>
              </c:pt>
              <c:pt idx="30">
                <c:v>5.0505050505050509E-3</c:v>
              </c:pt>
              <c:pt idx="31">
                <c:v>5.1107325383304937E-3</c:v>
              </c:pt>
              <c:pt idx="32">
                <c:v>5.5045871559633031E-3</c:v>
              </c:pt>
              <c:pt idx="33">
                <c:v>7.1174377224199285E-3</c:v>
              </c:pt>
              <c:pt idx="34">
                <c:v>8.3102493074792248E-3</c:v>
              </c:pt>
              <c:pt idx="35">
                <c:v>8.6355785837651123E-3</c:v>
              </c:pt>
              <c:pt idx="36">
                <c:v>8.771929824561403E-3</c:v>
              </c:pt>
              <c:pt idx="37">
                <c:v>9.3567251461988306E-3</c:v>
              </c:pt>
              <c:pt idx="38">
                <c:v>1.0318949343339587E-2</c:v>
              </c:pt>
              <c:pt idx="39">
                <c:v>1.0338345864661654E-2</c:v>
              </c:pt>
              <c:pt idx="40">
                <c:v>1.0365853658536586E-2</c:v>
              </c:pt>
              <c:pt idx="41">
                <c:v>1.0721247563352826E-2</c:v>
              </c:pt>
              <c:pt idx="42">
                <c:v>1.15990057995029E-2</c:v>
              </c:pt>
              <c:pt idx="43">
                <c:v>1.1869436201780416E-2</c:v>
              </c:pt>
              <c:pt idx="44">
                <c:v>1.2087912087912088E-2</c:v>
              </c:pt>
              <c:pt idx="45">
                <c:v>1.3015184381778741E-2</c:v>
              </c:pt>
              <c:pt idx="46">
                <c:v>1.308139534883721E-2</c:v>
              </c:pt>
              <c:pt idx="47">
                <c:v>1.4030612244897959E-2</c:v>
              </c:pt>
              <c:pt idx="48">
                <c:v>1.4428412874583796E-2</c:v>
              </c:pt>
              <c:pt idx="49">
                <c:v>1.4652014652014652E-2</c:v>
              </c:pt>
              <c:pt idx="50">
                <c:v>1.5053763440860216E-2</c:v>
              </c:pt>
              <c:pt idx="51">
                <c:v>1.5267175572519083E-2</c:v>
              </c:pt>
              <c:pt idx="52">
                <c:v>1.5584415584415584E-2</c:v>
              </c:pt>
              <c:pt idx="53">
                <c:v>1.6194331983805668E-2</c:v>
              </c:pt>
              <c:pt idx="54">
                <c:v>1.6666666666666666E-2</c:v>
              </c:pt>
              <c:pt idx="55">
                <c:v>1.7667844522968199E-2</c:v>
              </c:pt>
              <c:pt idx="56">
                <c:v>1.7937219730941704E-2</c:v>
              </c:pt>
              <c:pt idx="57">
                <c:v>1.7943409247757072E-2</c:v>
              </c:pt>
              <c:pt idx="58">
                <c:v>1.8148820326678767E-2</c:v>
              </c:pt>
              <c:pt idx="59">
                <c:v>1.8159806295399514E-2</c:v>
              </c:pt>
              <c:pt idx="60">
                <c:v>1.8518518518518517E-2</c:v>
              </c:pt>
              <c:pt idx="61">
                <c:v>1.8660812294182216E-2</c:v>
              </c:pt>
              <c:pt idx="62">
                <c:v>1.9083969465648856E-2</c:v>
              </c:pt>
              <c:pt idx="63">
                <c:v>1.9292604501607719E-2</c:v>
              </c:pt>
              <c:pt idx="64">
                <c:v>1.9585253456221197E-2</c:v>
              </c:pt>
              <c:pt idx="65">
                <c:v>1.9875776397515529E-2</c:v>
              </c:pt>
              <c:pt idx="66">
                <c:v>2.1276595744680851E-2</c:v>
              </c:pt>
              <c:pt idx="67">
                <c:v>2.1630615640599003E-2</c:v>
              </c:pt>
              <c:pt idx="68">
                <c:v>2.1823850350740453E-2</c:v>
              </c:pt>
              <c:pt idx="69">
                <c:v>2.2950819672131147E-2</c:v>
              </c:pt>
              <c:pt idx="70">
                <c:v>2.4630541871921183E-2</c:v>
              </c:pt>
              <c:pt idx="71">
                <c:v>2.4943310657596373E-2</c:v>
              </c:pt>
              <c:pt idx="72">
                <c:v>2.4970963995354239E-2</c:v>
              </c:pt>
              <c:pt idx="73">
                <c:v>2.5590551181102362E-2</c:v>
              </c:pt>
              <c:pt idx="74">
                <c:v>2.5999999999999999E-2</c:v>
              </c:pt>
              <c:pt idx="75">
                <c:v>2.6134800550206328E-2</c:v>
              </c:pt>
              <c:pt idx="76">
                <c:v>2.6315789473684209E-2</c:v>
              </c:pt>
              <c:pt idx="77">
                <c:v>2.6483050847457626E-2</c:v>
              </c:pt>
              <c:pt idx="78">
                <c:v>2.6699029126213591E-2</c:v>
              </c:pt>
              <c:pt idx="79">
                <c:v>2.7118644067796609E-2</c:v>
              </c:pt>
              <c:pt idx="80">
                <c:v>2.717391304347826E-2</c:v>
              </c:pt>
              <c:pt idx="81">
                <c:v>2.7422303473491772E-2</c:v>
              </c:pt>
              <c:pt idx="82">
                <c:v>2.8011204481792718E-2</c:v>
              </c:pt>
              <c:pt idx="83">
                <c:v>2.9141104294478526E-2</c:v>
              </c:pt>
              <c:pt idx="84">
                <c:v>2.9350104821802937E-2</c:v>
              </c:pt>
              <c:pt idx="85">
                <c:v>3.0303030303030304E-2</c:v>
              </c:pt>
              <c:pt idx="86">
                <c:v>3.0588235294117649E-2</c:v>
              </c:pt>
              <c:pt idx="87">
                <c:v>3.0848329048843187E-2</c:v>
              </c:pt>
              <c:pt idx="88">
                <c:v>3.2608695652173912E-2</c:v>
              </c:pt>
              <c:pt idx="89">
                <c:v>3.3695652173913043E-2</c:v>
              </c:pt>
              <c:pt idx="90">
                <c:v>3.3898305084745763E-2</c:v>
              </c:pt>
              <c:pt idx="91">
                <c:v>3.4700315457413249E-2</c:v>
              </c:pt>
              <c:pt idx="92">
                <c:v>3.484320557491289E-2</c:v>
              </c:pt>
              <c:pt idx="93">
                <c:v>3.5714285714285712E-2</c:v>
              </c:pt>
              <c:pt idx="94">
                <c:v>3.5906642728904849E-2</c:v>
              </c:pt>
              <c:pt idx="95">
                <c:v>3.6793692509855452E-2</c:v>
              </c:pt>
              <c:pt idx="96">
                <c:v>3.7974683544303799E-2</c:v>
              </c:pt>
              <c:pt idx="97">
                <c:v>3.8291605301914583E-2</c:v>
              </c:pt>
              <c:pt idx="98">
                <c:v>3.8404726735598228E-2</c:v>
              </c:pt>
              <c:pt idx="99">
                <c:v>3.8817005545286505E-2</c:v>
              </c:pt>
              <c:pt idx="100">
                <c:v>3.9041703637976932E-2</c:v>
              </c:pt>
              <c:pt idx="101">
                <c:v>4.0372670807453416E-2</c:v>
              </c:pt>
              <c:pt idx="102">
                <c:v>4.065040650406504E-2</c:v>
              </c:pt>
              <c:pt idx="103">
                <c:v>4.0940766550522645E-2</c:v>
              </c:pt>
              <c:pt idx="104">
                <c:v>4.1353383458646614E-2</c:v>
              </c:pt>
              <c:pt idx="105">
                <c:v>4.2443064182194616E-2</c:v>
              </c:pt>
              <c:pt idx="106">
                <c:v>4.2586750788643532E-2</c:v>
              </c:pt>
              <c:pt idx="107">
                <c:v>4.2975206611570248E-2</c:v>
              </c:pt>
              <c:pt idx="108">
                <c:v>4.3321299638989168E-2</c:v>
              </c:pt>
              <c:pt idx="109">
                <c:v>4.3956043956043959E-2</c:v>
              </c:pt>
              <c:pt idx="110">
                <c:v>4.4155844155844157E-2</c:v>
              </c:pt>
              <c:pt idx="111">
                <c:v>4.5045045045045043E-2</c:v>
              </c:pt>
              <c:pt idx="112">
                <c:v>4.7227926078028747E-2</c:v>
              </c:pt>
              <c:pt idx="113">
                <c:v>4.7619047619047616E-2</c:v>
              </c:pt>
              <c:pt idx="114">
                <c:v>4.817275747508306E-2</c:v>
              </c:pt>
              <c:pt idx="115">
                <c:v>4.8648648648648651E-2</c:v>
              </c:pt>
              <c:pt idx="116">
                <c:v>5.0086355785837651E-2</c:v>
              </c:pt>
              <c:pt idx="117">
                <c:v>5.1104972375690609E-2</c:v>
              </c:pt>
              <c:pt idx="118">
                <c:v>5.128205128205128E-2</c:v>
              </c:pt>
              <c:pt idx="119">
                <c:v>5.1660516605166053E-2</c:v>
              </c:pt>
              <c:pt idx="120">
                <c:v>5.2136752136752139E-2</c:v>
              </c:pt>
              <c:pt idx="121">
                <c:v>5.2552552552552555E-2</c:v>
              </c:pt>
              <c:pt idx="122">
                <c:v>5.7291666666666664E-2</c:v>
              </c:pt>
              <c:pt idx="123">
                <c:v>5.7736720554272515E-2</c:v>
              </c:pt>
              <c:pt idx="124">
                <c:v>5.7902973395931145E-2</c:v>
              </c:pt>
              <c:pt idx="125">
                <c:v>6.4308681672025719E-2</c:v>
              </c:pt>
              <c:pt idx="126">
                <c:v>6.5263157894736842E-2</c:v>
              </c:pt>
              <c:pt idx="127">
                <c:v>6.8743286788399569E-2</c:v>
              </c:pt>
              <c:pt idx="128">
                <c:v>6.9898534385569339E-2</c:v>
              </c:pt>
              <c:pt idx="129">
                <c:v>7.1005917159763315E-2</c:v>
              </c:pt>
              <c:pt idx="130">
                <c:v>7.4675324675324672E-2</c:v>
              </c:pt>
              <c:pt idx="131">
                <c:v>7.4850299401197598E-2</c:v>
              </c:pt>
              <c:pt idx="132">
                <c:v>7.5348075348075347E-2</c:v>
              </c:pt>
              <c:pt idx="133">
                <c:v>7.7544426494345717E-2</c:v>
              </c:pt>
              <c:pt idx="134">
                <c:v>8.5192697768762676E-2</c:v>
              </c:pt>
              <c:pt idx="135">
                <c:v>8.8105726872246701E-2</c:v>
              </c:pt>
              <c:pt idx="136">
                <c:v>9.5238095238095233E-2</c:v>
              </c:pt>
              <c:pt idx="137">
                <c:v>0.10052910052910052</c:v>
              </c:pt>
              <c:pt idx="138">
                <c:v>0.1042535446205171</c:v>
              </c:pt>
              <c:pt idx="139">
                <c:v>0.11032608695652174</c:v>
              </c:pt>
              <c:pt idx="140">
                <c:v>0.11971197119711971</c:v>
              </c:pt>
              <c:pt idx="141">
                <c:v>0.12018489984591679</c:v>
              </c:pt>
              <c:pt idx="142">
                <c:v>0.12439024390243902</c:v>
              </c:pt>
              <c:pt idx="143">
                <c:v>0.12607449856733524</c:v>
              </c:pt>
              <c:pt idx="144">
                <c:v>0.13020833333333334</c:v>
              </c:pt>
              <c:pt idx="145">
                <c:v>0.13253012048192772</c:v>
              </c:pt>
              <c:pt idx="146">
                <c:v>0.1396011396011396</c:v>
              </c:pt>
              <c:pt idx="147">
                <c:v>0.13966480446927373</c:v>
              </c:pt>
              <c:pt idx="148">
                <c:v>0.14576271186440679</c:v>
              </c:pt>
              <c:pt idx="149">
                <c:v>0.14982578397212543</c:v>
              </c:pt>
              <c:pt idx="150">
                <c:v>0.15056818181818182</c:v>
              </c:pt>
              <c:pt idx="151">
                <c:v>0.16007194244604317</c:v>
              </c:pt>
              <c:pt idx="152">
                <c:v>0.16101694915254236</c:v>
              </c:pt>
              <c:pt idx="153">
                <c:v>0.16339869281045752</c:v>
              </c:pt>
              <c:pt idx="154">
                <c:v>0.16853932584269662</c:v>
              </c:pt>
              <c:pt idx="155">
                <c:v>0.17085427135678391</c:v>
              </c:pt>
              <c:pt idx="156">
                <c:v>0.1731669266770671</c:v>
              </c:pt>
              <c:pt idx="157">
                <c:v>0.17508417508417509</c:v>
              </c:pt>
              <c:pt idx="158">
                <c:v>0.18468468468468469</c:v>
              </c:pt>
              <c:pt idx="159">
                <c:v>0.18981481481481483</c:v>
              </c:pt>
              <c:pt idx="160">
                <c:v>0.19125683060109289</c:v>
              </c:pt>
              <c:pt idx="161">
                <c:v>0.19879518072289157</c:v>
              </c:pt>
              <c:pt idx="162">
                <c:v>0.2007233273056058</c:v>
              </c:pt>
              <c:pt idx="163">
                <c:v>0.21333333333333335</c:v>
              </c:pt>
              <c:pt idx="164">
                <c:v>0.21748878923766815</c:v>
              </c:pt>
              <c:pt idx="165">
                <c:v>0.22123893805309736</c:v>
              </c:pt>
              <c:pt idx="166">
                <c:v>0.22190201729106629</c:v>
              </c:pt>
              <c:pt idx="167">
                <c:v>0.25</c:v>
              </c:pt>
              <c:pt idx="168">
                <c:v>0.27287191726332538</c:v>
              </c:pt>
              <c:pt idx="169">
                <c:v>0.27520435967302453</c:v>
              </c:pt>
              <c:pt idx="170">
                <c:v>0.27553444180522563</c:v>
              </c:pt>
              <c:pt idx="171">
                <c:v>0.29042553191489362</c:v>
              </c:pt>
              <c:pt idx="172">
                <c:v>0.37578526556253572</c:v>
              </c:pt>
              <c:pt idx="173">
                <c:v>0.40920096852300242</c:v>
              </c:pt>
              <c:pt idx="174">
                <c:v>0.4237885462555066</c:v>
              </c:pt>
              <c:pt idx="175">
                <c:v>0.45748299319727892</c:v>
              </c:pt>
              <c:pt idx="176">
                <c:v>0.45898234683281414</c:v>
              </c:pt>
              <c:pt idx="177">
                <c:v>0.46210526315789474</c:v>
              </c:pt>
              <c:pt idx="178">
                <c:v>0.47659788626069449</c:v>
              </c:pt>
              <c:pt idx="179">
                <c:v>0.481371087928465</c:v>
              </c:pt>
              <c:pt idx="180">
                <c:v>0.51376146788990829</c:v>
              </c:pt>
              <c:pt idx="181">
                <c:v>0.53307392996108949</c:v>
              </c:pt>
              <c:pt idx="182">
                <c:v>0.54824561403508776</c:v>
              </c:pt>
              <c:pt idx="183">
                <c:v>0.55800169348010165</c:v>
              </c:pt>
              <c:pt idx="184">
                <c:v>0.6265223274695535</c:v>
              </c:pt>
              <c:pt idx="185">
                <c:v>0.71717171717171713</c:v>
              </c:pt>
              <c:pt idx="186">
                <c:v>0.73071428571428576</c:v>
              </c:pt>
              <c:pt idx="187">
                <c:v>0.79650238473767887</c:v>
              </c:pt>
              <c:pt idx="188">
                <c:v>0.96901172529313229</c:v>
              </c:pt>
              <c:pt idx="189">
                <c:v>1</c:v>
              </c:pt>
            </c:numLit>
          </c:val>
        </c:ser>
        <c:dLbls>
          <c:showLegendKey val="0"/>
          <c:showVal val="0"/>
          <c:showCatName val="0"/>
          <c:showSerName val="0"/>
          <c:showPercent val="0"/>
          <c:showBubbleSize val="0"/>
        </c:dLbls>
        <c:gapWidth val="69"/>
        <c:axId val="105020416"/>
        <c:axId val="105026304"/>
      </c:barChart>
      <c:catAx>
        <c:axId val="105020416"/>
        <c:scaling>
          <c:orientation val="minMax"/>
        </c:scaling>
        <c:delete val="1"/>
        <c:axPos val="l"/>
        <c:majorTickMark val="out"/>
        <c:minorTickMark val="none"/>
        <c:tickLblPos val="nextTo"/>
        <c:crossAx val="105026304"/>
        <c:crosses val="autoZero"/>
        <c:auto val="1"/>
        <c:lblAlgn val="ctr"/>
        <c:lblOffset val="100"/>
        <c:noMultiLvlLbl val="0"/>
      </c:catAx>
      <c:valAx>
        <c:axId val="105026304"/>
        <c:scaling>
          <c:orientation val="minMax"/>
          <c:max val="1"/>
        </c:scaling>
        <c:delete val="0"/>
        <c:axPos val="b"/>
        <c:majorGridlines/>
        <c:numFmt formatCode="0%" sourceLinked="0"/>
        <c:majorTickMark val="out"/>
        <c:minorTickMark val="none"/>
        <c:tickLblPos val="nextTo"/>
        <c:crossAx val="10502041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GB" sz="1100" b="1" i="0" baseline="0">
                <a:effectLst/>
              </a:rPr>
              <a:t>Mothers initiating breastfeeding as a percentage of maternities by NHS Trusts in England 2014/15 Q2</a:t>
            </a:r>
            <a:br>
              <a:rPr lang="en-GB" sz="1100" b="1" i="0" baseline="0">
                <a:effectLst/>
              </a:rPr>
            </a:br>
            <a:r>
              <a:rPr lang="en-GB" sz="1100" b="1" i="0" baseline="0">
                <a:effectLst/>
              </a:rPr>
              <a:t>NHS Trusts with &lt; 5% not Knowns &amp; passing maternities checks</a:t>
            </a:r>
            <a:endParaRPr lang="en-GB" sz="1100">
              <a:effectLst/>
            </a:endParaRPr>
          </a:p>
        </c:rich>
      </c:tx>
      <c:layout/>
      <c:overlay val="0"/>
    </c:title>
    <c:autoTitleDeleted val="0"/>
    <c:plotArea>
      <c:layout>
        <c:manualLayout>
          <c:layoutTarget val="inner"/>
          <c:xMode val="edge"/>
          <c:yMode val="edge"/>
          <c:x val="1.7833188809759263E-2"/>
          <c:y val="6.4786176113559968E-2"/>
          <c:w val="0.89650518027820658"/>
          <c:h val="0.90294117169588717"/>
        </c:manualLayout>
      </c:layout>
      <c:barChart>
        <c:barDir val="bar"/>
        <c:grouping val="clustered"/>
        <c:varyColors val="0"/>
        <c:ser>
          <c:idx val="0"/>
          <c:order val="0"/>
          <c:tx>
            <c:v>Qtr Actual % initiated BF</c:v>
          </c:tx>
          <c:invertIfNegative val="0"/>
          <c:dLbls>
            <c:txPr>
              <a:bodyPr/>
              <a:lstStyle/>
              <a:p>
                <a:pPr>
                  <a:defRPr sz="600"/>
                </a:pPr>
                <a:endParaRPr lang="en-US"/>
              </a:p>
            </c:txPr>
            <c:dLblPos val="outEnd"/>
            <c:showLegendKey val="0"/>
            <c:showVal val="0"/>
            <c:showCatName val="1"/>
            <c:showSerName val="0"/>
            <c:showPercent val="0"/>
            <c:showBubbleSize val="0"/>
            <c:showLeaderLines val="0"/>
          </c:dLbls>
          <c:cat>
            <c:strLit>
              <c:ptCount val="122"/>
              <c:pt idx="0">
                <c:v>S Tyneside</c:v>
              </c:pt>
              <c:pt idx="1">
                <c:v>N Tees &amp; Hartlepool</c:v>
              </c:pt>
              <c:pt idx="2">
                <c:v>Liverpool Women's</c:v>
              </c:pt>
              <c:pt idx="3">
                <c:v>St Helens &amp; Knowsley</c:v>
              </c:pt>
              <c:pt idx="4">
                <c:v>S Tees</c:v>
              </c:pt>
              <c:pt idx="5">
                <c:v>Wrightington, Wigan &amp; Leigh</c:v>
              </c:pt>
              <c:pt idx="6">
                <c:v>Uni Of North Staffordshire</c:v>
              </c:pt>
              <c:pt idx="7">
                <c:v>Dudley</c:v>
              </c:pt>
              <c:pt idx="8">
                <c:v>Wirral Uni</c:v>
              </c:pt>
              <c:pt idx="9">
                <c:v>City Sunderland</c:v>
              </c:pt>
              <c:pt idx="10">
                <c:v>George Eliot</c:v>
              </c:pt>
              <c:pt idx="11">
                <c:v>Rotherham</c:v>
              </c:pt>
              <c:pt idx="12">
                <c:v>County Durham &amp; Darlington</c:v>
              </c:pt>
              <c:pt idx="13">
                <c:v>Leeds</c:v>
              </c:pt>
              <c:pt idx="14">
                <c:v>N Cumbria Uni</c:v>
              </c:pt>
              <c:pt idx="15">
                <c:v>Tameside</c:v>
              </c:pt>
              <c:pt idx="16">
                <c:v>Central Manchester Uni</c:v>
              </c:pt>
              <c:pt idx="17">
                <c:v>Northumbria</c:v>
              </c:pt>
              <c:pt idx="18">
                <c:v>Walsall Healthcare</c:v>
              </c:pt>
              <c:pt idx="19">
                <c:v>Northern Lincolnshire &amp; Goole</c:v>
              </c:pt>
              <c:pt idx="20">
                <c:v>Bolton</c:v>
              </c:pt>
              <c:pt idx="21">
                <c:v>Blackpool</c:v>
              </c:pt>
              <c:pt idx="22">
                <c:v>Doncaster &amp; Bassetlaw</c:v>
              </c:pt>
              <c:pt idx="23">
                <c:v>Sherwood Forest</c:v>
              </c:pt>
              <c:pt idx="24">
                <c:v>Wye Valley</c:v>
              </c:pt>
              <c:pt idx="25">
                <c:v>Pennine Acute</c:v>
              </c:pt>
              <c:pt idx="26">
                <c:v>Countess Of Chester</c:v>
              </c:pt>
              <c:pt idx="27">
                <c:v>Southport &amp; Ormskirk</c:v>
              </c:pt>
              <c:pt idx="28">
                <c:v>Queen Elizabeth, King's Lynn,</c:v>
              </c:pt>
              <c:pt idx="29">
                <c:v>Hull &amp; East Yorkshire</c:v>
              </c:pt>
              <c:pt idx="30">
                <c:v>Royal Wolverhampton</c:v>
              </c:pt>
              <c:pt idx="31">
                <c:v>Warrington &amp; Halton</c:v>
              </c:pt>
              <c:pt idx="32">
                <c:v>Mid Yorkshire</c:v>
              </c:pt>
              <c:pt idx="33">
                <c:v>Barnsley</c:v>
              </c:pt>
              <c:pt idx="34">
                <c:v>Medway</c:v>
              </c:pt>
              <c:pt idx="35">
                <c:v>James Paget University</c:v>
              </c:pt>
              <c:pt idx="36">
                <c:v>Basildon &amp; Thurrock Uni</c:v>
              </c:pt>
              <c:pt idx="37">
                <c:v>Bradford</c:v>
              </c:pt>
              <c:pt idx="38">
                <c:v>Newcastle Upon Tyne</c:v>
              </c:pt>
              <c:pt idx="39">
                <c:v>Heart Of England</c:v>
              </c:pt>
              <c:pt idx="40">
                <c:v>Kettering General</c:v>
              </c:pt>
              <c:pt idx="41">
                <c:v>Gateshead</c:v>
              </c:pt>
              <c:pt idx="42">
                <c:v>Burton</c:v>
              </c:pt>
              <c:pt idx="43">
                <c:v>S Devon Healthcare</c:v>
              </c:pt>
              <c:pt idx="44">
                <c:v>Shrewsbury &amp; Telford</c:v>
              </c:pt>
              <c:pt idx="45">
                <c:v>East Lancashire</c:v>
              </c:pt>
              <c:pt idx="46">
                <c:v>Lancashire</c:v>
              </c:pt>
              <c:pt idx="47">
                <c:v>Southend Uni</c:v>
              </c:pt>
              <c:pt idx="48">
                <c:v>Derby</c:v>
              </c:pt>
              <c:pt idx="49">
                <c:v>Peterborough &amp; Stamford</c:v>
              </c:pt>
              <c:pt idx="50">
                <c:v>Mid Staffordshire</c:v>
              </c:pt>
              <c:pt idx="51">
                <c:v>E Sussex Healthcare</c:v>
              </c:pt>
              <c:pt idx="52">
                <c:v>Nottingham Uni</c:v>
              </c:pt>
              <c:pt idx="53">
                <c:v>W Suffolk</c:v>
              </c:pt>
              <c:pt idx="54">
                <c:v>Stockport</c:v>
              </c:pt>
              <c:pt idx="55">
                <c:v>Plymouth</c:v>
              </c:pt>
              <c:pt idx="56">
                <c:v>Portsmouth</c:v>
              </c:pt>
              <c:pt idx="57">
                <c:v>S Warwickshire</c:v>
              </c:pt>
              <c:pt idx="58">
                <c:v>Birmingham Women's</c:v>
              </c:pt>
              <c:pt idx="59">
                <c:v>Uni Southampton</c:v>
              </c:pt>
              <c:pt idx="60">
                <c:v>Mid Essex</c:v>
              </c:pt>
              <c:pt idx="61">
                <c:v>Luton &amp; Dunstable Uni</c:v>
              </c:pt>
              <c:pt idx="62">
                <c:v>Colchester Uni</c:v>
              </c:pt>
              <c:pt idx="63">
                <c:v>Yeovil District</c:v>
              </c:pt>
              <c:pt idx="64">
                <c:v>Buckinghamshire</c:v>
              </c:pt>
              <c:pt idx="65">
                <c:v>Uni Of Leicester</c:v>
              </c:pt>
              <c:pt idx="66">
                <c:v>Heatherwood &amp; Wexham Park</c:v>
              </c:pt>
              <c:pt idx="67">
                <c:v>Northampton General</c:v>
              </c:pt>
              <c:pt idx="68">
                <c:v>Uni Of South Manchester</c:v>
              </c:pt>
              <c:pt idx="69">
                <c:v>Gloucestershire</c:v>
              </c:pt>
              <c:pt idx="70">
                <c:v>West Hertfordshire</c:v>
              </c:pt>
              <c:pt idx="71">
                <c:v>Ipswich</c:v>
              </c:pt>
              <c:pt idx="72">
                <c:v>Western Sussex</c:v>
              </c:pt>
              <c:pt idx="73">
                <c:v>Royal Devon &amp; Exeter</c:v>
              </c:pt>
              <c:pt idx="74">
                <c:v>East &amp; North Hertfordshire</c:v>
              </c:pt>
              <c:pt idx="75">
                <c:v>Poole</c:v>
              </c:pt>
              <c:pt idx="76">
                <c:v>Salisbury</c:v>
              </c:pt>
              <c:pt idx="77">
                <c:v>Chesterfield Royal</c:v>
              </c:pt>
              <c:pt idx="78">
                <c:v>Great Western</c:v>
              </c:pt>
              <c:pt idx="79">
                <c:v>Dorset County</c:v>
              </c:pt>
              <c:pt idx="80">
                <c:v>Calderdale &amp; Huddersfield</c:v>
              </c:pt>
              <c:pt idx="81">
                <c:v>N Bristol</c:v>
              </c:pt>
              <c:pt idx="82">
                <c:v>Hinchingbrooke</c:v>
              </c:pt>
              <c:pt idx="83">
                <c:v>Airedale</c:v>
              </c:pt>
              <c:pt idx="84">
                <c:v>Royal Berkshire</c:v>
              </c:pt>
              <c:pt idx="85">
                <c:v>Oxford Uni</c:v>
              </c:pt>
              <c:pt idx="86">
                <c:v>Hampshire</c:v>
              </c:pt>
              <c:pt idx="87">
                <c:v>Northern Devon</c:v>
              </c:pt>
              <c:pt idx="88">
                <c:v>Barking, Havering &amp; Redbridge Uni</c:v>
              </c:pt>
              <c:pt idx="89">
                <c:v>Royal Cornwall</c:v>
              </c:pt>
              <c:pt idx="90">
                <c:v>Bedford</c:v>
              </c:pt>
              <c:pt idx="91">
                <c:v>Uni Coventry &amp; Warwickshire</c:v>
              </c:pt>
              <c:pt idx="92">
                <c:v>Taunton &amp; Somerset</c:v>
              </c:pt>
              <c:pt idx="93">
                <c:v>Sheffield</c:v>
              </c:pt>
              <c:pt idx="94">
                <c:v>Maidstone &amp; Tunbridge Wells</c:v>
              </c:pt>
              <c:pt idx="95">
                <c:v>Uni Bristol</c:v>
              </c:pt>
              <c:pt idx="96">
                <c:v>Norfolk &amp; Norwich Uni</c:v>
              </c:pt>
              <c:pt idx="97">
                <c:v>Barts</c:v>
              </c:pt>
              <c:pt idx="98">
                <c:v>Royal Free London</c:v>
              </c:pt>
              <c:pt idx="99">
                <c:v>Royal United Bath</c:v>
              </c:pt>
              <c:pt idx="100">
                <c:v>Harrogate &amp; District</c:v>
              </c:pt>
              <c:pt idx="101">
                <c:v>Frimley Park</c:v>
              </c:pt>
              <c:pt idx="102">
                <c:v>Epsom &amp; St Helier Uni</c:v>
              </c:pt>
              <c:pt idx="103">
                <c:v>Royal Surrey County</c:v>
              </c:pt>
              <c:pt idx="104">
                <c:v>Surrey &amp; Sussex Healthcare</c:v>
              </c:pt>
              <c:pt idx="105">
                <c:v>Hillingdon</c:v>
              </c:pt>
              <c:pt idx="106">
                <c:v>Mid Cheshire</c:v>
              </c:pt>
              <c:pt idx="107">
                <c:v>Royal Bournemouth &amp; Christchurch</c:v>
              </c:pt>
              <c:pt idx="108">
                <c:v>Ashford &amp; St Peter's</c:v>
              </c:pt>
              <c:pt idx="109">
                <c:v>Croydon</c:v>
              </c:pt>
              <c:pt idx="110">
                <c:v>Cambridge Uni</c:v>
              </c:pt>
              <c:pt idx="111">
                <c:v>Kingston</c:v>
              </c:pt>
              <c:pt idx="112">
                <c:v>Ealing</c:v>
              </c:pt>
              <c:pt idx="113">
                <c:v>Brighton &amp; Sussex Uni</c:v>
              </c:pt>
              <c:pt idx="114">
                <c:v>Chelsea &amp; Westminster</c:v>
              </c:pt>
              <c:pt idx="115">
                <c:v>N W London</c:v>
              </c:pt>
              <c:pt idx="116">
                <c:v>N Middlesex Uni</c:v>
              </c:pt>
              <c:pt idx="117">
                <c:v>Whittington</c:v>
              </c:pt>
              <c:pt idx="118">
                <c:v>Homerton Uni</c:v>
              </c:pt>
              <c:pt idx="119">
                <c:v>Guy's &amp; St Thomas'</c:v>
              </c:pt>
              <c:pt idx="120">
                <c:v>St George's Healthcare</c:v>
              </c:pt>
              <c:pt idx="121">
                <c:v>West Middlesex Uni</c:v>
              </c:pt>
            </c:strLit>
          </c:cat>
          <c:val>
            <c:numLit>
              <c:formatCode>General</c:formatCode>
              <c:ptCount val="122"/>
              <c:pt idx="0">
                <c:v>0.48220064724919093</c:v>
              </c:pt>
              <c:pt idx="1">
                <c:v>0.50520833333333337</c:v>
              </c:pt>
              <c:pt idx="2">
                <c:v>0.53522458628841607</c:v>
              </c:pt>
              <c:pt idx="3">
                <c:v>0.53861192570869987</c:v>
              </c:pt>
              <c:pt idx="4">
                <c:v>0.55251141552511418</c:v>
              </c:pt>
              <c:pt idx="5">
                <c:v>0.55359394703656994</c:v>
              </c:pt>
              <c:pt idx="6">
                <c:v>0.55880398671096343</c:v>
              </c:pt>
              <c:pt idx="7">
                <c:v>0.56681614349775788</c:v>
              </c:pt>
              <c:pt idx="8">
                <c:v>0.56890459363957602</c:v>
              </c:pt>
              <c:pt idx="9">
                <c:v>0.57615894039735094</c:v>
              </c:pt>
              <c:pt idx="10">
                <c:v>0.58349705304518662</c:v>
              </c:pt>
              <c:pt idx="11">
                <c:v>0.58408408408408408</c:v>
              </c:pt>
              <c:pt idx="12">
                <c:v>0.59152798789712557</c:v>
              </c:pt>
              <c:pt idx="13">
                <c:v>0.59959183673469385</c:v>
              </c:pt>
              <c:pt idx="14">
                <c:v>0.60991105463786532</c:v>
              </c:pt>
              <c:pt idx="15">
                <c:v>0.62462006079027355</c:v>
              </c:pt>
              <c:pt idx="16">
                <c:v>0.62918871252204589</c:v>
              </c:pt>
              <c:pt idx="17">
                <c:v>0.62937062937062938</c:v>
              </c:pt>
              <c:pt idx="18">
                <c:v>0.63090472377902318</c:v>
              </c:pt>
              <c:pt idx="19">
                <c:v>0.63321799307958482</c:v>
              </c:pt>
              <c:pt idx="20">
                <c:v>0.63596214511041005</c:v>
              </c:pt>
              <c:pt idx="21">
                <c:v>0.63734939759036147</c:v>
              </c:pt>
              <c:pt idx="22">
                <c:v>0.64413364413364416</c:v>
              </c:pt>
              <c:pt idx="23">
                <c:v>0.64516129032258063</c:v>
              </c:pt>
              <c:pt idx="24">
                <c:v>0.6535796766743649</c:v>
              </c:pt>
              <c:pt idx="25">
                <c:v>0.65533411488862836</c:v>
              </c:pt>
              <c:pt idx="26">
                <c:v>0.65776293823038401</c:v>
              </c:pt>
              <c:pt idx="27">
                <c:v>0.66570188133140373</c:v>
              </c:pt>
              <c:pt idx="28">
                <c:v>0.66609294320137691</c:v>
              </c:pt>
              <c:pt idx="29">
                <c:v>0.6733380986418871</c:v>
              </c:pt>
              <c:pt idx="30">
                <c:v>0.67468805704099821</c:v>
              </c:pt>
              <c:pt idx="31">
                <c:v>0.67789757412398921</c:v>
              </c:pt>
              <c:pt idx="32">
                <c:v>0.67954133977066988</c:v>
              </c:pt>
              <c:pt idx="33">
                <c:v>0.68145161290322576</c:v>
              </c:pt>
              <c:pt idx="34">
                <c:v>0.68438538205980071</c:v>
              </c:pt>
              <c:pt idx="35">
                <c:v>0.68727272727272726</c:v>
              </c:pt>
              <c:pt idx="36">
                <c:v>0.68953974895397485</c:v>
              </c:pt>
              <c:pt idx="37">
                <c:v>0.690150032615786</c:v>
              </c:pt>
              <c:pt idx="38">
                <c:v>0.69429198682766191</c:v>
              </c:pt>
              <c:pt idx="39">
                <c:v>0.69687376335575779</c:v>
              </c:pt>
              <c:pt idx="40">
                <c:v>0.70273224043715843</c:v>
              </c:pt>
              <c:pt idx="41">
                <c:v>0.70362473347547971</c:v>
              </c:pt>
              <c:pt idx="42">
                <c:v>0.70722891566265056</c:v>
              </c:pt>
              <c:pt idx="43">
                <c:v>0.7098214285714286</c:v>
              </c:pt>
              <c:pt idx="44">
                <c:v>0.71505861136158699</c:v>
              </c:pt>
              <c:pt idx="45">
                <c:v>0.71634893125361065</c:v>
              </c:pt>
              <c:pt idx="46">
                <c:v>0.71665285832642911</c:v>
              </c:pt>
              <c:pt idx="47">
                <c:v>0.71709844559585489</c:v>
              </c:pt>
              <c:pt idx="48">
                <c:v>0.72556894243641235</c:v>
              </c:pt>
              <c:pt idx="49">
                <c:v>0.73170731707317072</c:v>
              </c:pt>
              <c:pt idx="50">
                <c:v>0.73479318734793186</c:v>
              </c:pt>
              <c:pt idx="51">
                <c:v>0.73730684326710816</c:v>
              </c:pt>
              <c:pt idx="52">
                <c:v>0.73911290322580647</c:v>
              </c:pt>
              <c:pt idx="53">
                <c:v>0.74404761904761907</c:v>
              </c:pt>
              <c:pt idx="54">
                <c:v>0.74509803921568629</c:v>
              </c:pt>
              <c:pt idx="55">
                <c:v>0.74977658623771226</c:v>
              </c:pt>
              <c:pt idx="56">
                <c:v>0.75112540192926047</c:v>
              </c:pt>
              <c:pt idx="57">
                <c:v>0.75151515151515147</c:v>
              </c:pt>
              <c:pt idx="58">
                <c:v>0.75265188042430087</c:v>
              </c:pt>
              <c:pt idx="59">
                <c:v>0.75274370561652681</c:v>
              </c:pt>
              <c:pt idx="60">
                <c:v>0.75495049504950495</c:v>
              </c:pt>
              <c:pt idx="61">
                <c:v>0.75504107542942489</c:v>
              </c:pt>
              <c:pt idx="62">
                <c:v>0.7607105538140021</c:v>
              </c:pt>
              <c:pt idx="63">
                <c:v>0.76178010471204194</c:v>
              </c:pt>
              <c:pt idx="64">
                <c:v>0.76620538965768392</c:v>
              </c:pt>
              <c:pt idx="65">
                <c:v>0.766654532216964</c:v>
              </c:pt>
              <c:pt idx="66">
                <c:v>0.7719928186714542</c:v>
              </c:pt>
              <c:pt idx="67">
                <c:v>0.7744052502050861</c:v>
              </c:pt>
              <c:pt idx="68">
                <c:v>0.77452830188679245</c:v>
              </c:pt>
              <c:pt idx="69">
                <c:v>0.77770820288040077</c:v>
              </c:pt>
              <c:pt idx="70">
                <c:v>0.77859778597785978</c:v>
              </c:pt>
              <c:pt idx="71">
                <c:v>0.78046218487394958</c:v>
              </c:pt>
              <c:pt idx="72">
                <c:v>0.7835344215755855</c:v>
              </c:pt>
              <c:pt idx="73">
                <c:v>0.78831417624521072</c:v>
              </c:pt>
              <c:pt idx="74">
                <c:v>0.78932384341637007</c:v>
              </c:pt>
              <c:pt idx="75">
                <c:v>0.79073614557485528</c:v>
              </c:pt>
              <c:pt idx="76">
                <c:v>0.79113924050632911</c:v>
              </c:pt>
              <c:pt idx="77">
                <c:v>0.79160839160839158</c:v>
              </c:pt>
              <c:pt idx="78">
                <c:v>0.79242032730404821</c:v>
              </c:pt>
              <c:pt idx="79">
                <c:v>0.79567779960707274</c:v>
              </c:pt>
              <c:pt idx="80">
                <c:v>0.79803921568627456</c:v>
              </c:pt>
              <c:pt idx="81">
                <c:v>0.798879202988792</c:v>
              </c:pt>
              <c:pt idx="82">
                <c:v>0.79930795847750868</c:v>
              </c:pt>
              <c:pt idx="83">
                <c:v>0.8</c:v>
              </c:pt>
              <c:pt idx="84">
                <c:v>0.8001378359751895</c:v>
              </c:pt>
              <c:pt idx="85">
                <c:v>0.80143540669856461</c:v>
              </c:pt>
              <c:pt idx="86">
                <c:v>0.80148048452220721</c:v>
              </c:pt>
              <c:pt idx="87">
                <c:v>0.8046875</c:v>
              </c:pt>
              <c:pt idx="88">
                <c:v>0.80481557377049184</c:v>
              </c:pt>
              <c:pt idx="89">
                <c:v>0.80862068965517242</c:v>
              </c:pt>
              <c:pt idx="90">
                <c:v>0.80946291560102301</c:v>
              </c:pt>
              <c:pt idx="91">
                <c:v>0.80949445129469788</c:v>
              </c:pt>
              <c:pt idx="92">
                <c:v>0.81279069767441858</c:v>
              </c:pt>
              <c:pt idx="93">
                <c:v>0.81308411214953269</c:v>
              </c:pt>
              <c:pt idx="94">
                <c:v>0.81700680272108839</c:v>
              </c:pt>
              <c:pt idx="95">
                <c:v>0.81900768693221526</c:v>
              </c:pt>
              <c:pt idx="96">
                <c:v>0.82102461743180311</c:v>
              </c:pt>
              <c:pt idx="97">
                <c:v>0.82117061021170612</c:v>
              </c:pt>
              <c:pt idx="98">
                <c:v>0.82522437411431271</c:v>
              </c:pt>
              <c:pt idx="99">
                <c:v>0.82619439868204281</c:v>
              </c:pt>
              <c:pt idx="100">
                <c:v>0.82983193277310929</c:v>
              </c:pt>
              <c:pt idx="101">
                <c:v>0.83548850574712641</c:v>
              </c:pt>
              <c:pt idx="102">
                <c:v>0.83702531645569622</c:v>
              </c:pt>
              <c:pt idx="103">
                <c:v>0.84169884169884168</c:v>
              </c:pt>
              <c:pt idx="104">
                <c:v>0.84575835475578409</c:v>
              </c:pt>
              <c:pt idx="105">
                <c:v>0.85</c:v>
              </c:pt>
              <c:pt idx="106">
                <c:v>0.85054678007290396</c:v>
              </c:pt>
              <c:pt idx="107">
                <c:v>0.85148514851485146</c:v>
              </c:pt>
              <c:pt idx="108">
                <c:v>0.85488372093023257</c:v>
              </c:pt>
              <c:pt idx="109">
                <c:v>0.86274509803921573</c:v>
              </c:pt>
              <c:pt idx="110">
                <c:v>0.8693877551020408</c:v>
              </c:pt>
              <c:pt idx="111">
                <c:v>0.87195121951219512</c:v>
              </c:pt>
              <c:pt idx="112">
                <c:v>0.87345254470426414</c:v>
              </c:pt>
              <c:pt idx="113">
                <c:v>0.87366310160427807</c:v>
              </c:pt>
              <c:pt idx="114">
                <c:v>0.89385113268608418</c:v>
              </c:pt>
              <c:pt idx="115">
                <c:v>0.89557226399331658</c:v>
              </c:pt>
              <c:pt idx="116">
                <c:v>0.89642041127189642</c:v>
              </c:pt>
              <c:pt idx="117">
                <c:v>0.89861751152073732</c:v>
              </c:pt>
              <c:pt idx="118">
                <c:v>0.90980908492429224</c:v>
              </c:pt>
              <c:pt idx="119">
                <c:v>0.91748526522593321</c:v>
              </c:pt>
              <c:pt idx="120">
                <c:v>0.9296875</c:v>
              </c:pt>
              <c:pt idx="121">
                <c:v>0.93682310469314078</c:v>
              </c:pt>
            </c:numLit>
          </c:val>
        </c:ser>
        <c:dLbls>
          <c:showLegendKey val="0"/>
          <c:showVal val="0"/>
          <c:showCatName val="0"/>
          <c:showSerName val="0"/>
          <c:showPercent val="0"/>
          <c:showBubbleSize val="0"/>
        </c:dLbls>
        <c:gapWidth val="70"/>
        <c:axId val="108497536"/>
        <c:axId val="164587776"/>
      </c:barChart>
      <c:catAx>
        <c:axId val="108497536"/>
        <c:scaling>
          <c:orientation val="minMax"/>
        </c:scaling>
        <c:delete val="1"/>
        <c:axPos val="l"/>
        <c:majorTickMark val="out"/>
        <c:minorTickMark val="none"/>
        <c:tickLblPos val="nextTo"/>
        <c:crossAx val="164587776"/>
        <c:crosses val="autoZero"/>
        <c:auto val="1"/>
        <c:lblAlgn val="ctr"/>
        <c:lblOffset val="100"/>
        <c:noMultiLvlLbl val="0"/>
      </c:catAx>
      <c:valAx>
        <c:axId val="164587776"/>
        <c:scaling>
          <c:orientation val="minMax"/>
        </c:scaling>
        <c:delete val="0"/>
        <c:axPos val="b"/>
        <c:majorGridlines/>
        <c:numFmt formatCode="0%" sourceLinked="0"/>
        <c:majorTickMark val="out"/>
        <c:minorTickMark val="none"/>
        <c:tickLblPos val="nextTo"/>
        <c:crossAx val="10849753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1741312"/>
        <c:axId val="81742848"/>
      </c:barChart>
      <c:catAx>
        <c:axId val="81741312"/>
        <c:scaling>
          <c:orientation val="minMax"/>
        </c:scaling>
        <c:delete val="0"/>
        <c:axPos val="b"/>
        <c:majorTickMark val="out"/>
        <c:minorTickMark val="none"/>
        <c:tickLblPos val="nextTo"/>
        <c:crossAx val="81742848"/>
        <c:crosses val="autoZero"/>
        <c:auto val="1"/>
        <c:lblAlgn val="ctr"/>
        <c:lblOffset val="100"/>
        <c:noMultiLvlLbl val="0"/>
      </c:catAx>
      <c:valAx>
        <c:axId val="81742848"/>
        <c:scaling>
          <c:orientation val="minMax"/>
        </c:scaling>
        <c:delete val="0"/>
        <c:axPos val="l"/>
        <c:majorGridlines/>
        <c:majorTickMark val="out"/>
        <c:minorTickMark val="none"/>
        <c:tickLblPos val="nextTo"/>
        <c:crossAx val="81741312"/>
        <c:crosses val="autoZero"/>
        <c:crossBetween val="between"/>
      </c:valAx>
    </c:plotArea>
    <c:legend>
      <c:legendPos val="r"/>
      <c:layout/>
      <c:overlay val="0"/>
    </c:legend>
    <c:plotVisOnly val="1"/>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not known initiating breastfeeding as a percentage of maternities by NHS Trusts in England 2014/15 Q2</a:t>
            </a:r>
            <a:br>
              <a:rPr lang="en-GB" sz="1200" b="1" i="0" baseline="0">
                <a:effectLst/>
              </a:rPr>
            </a:br>
            <a:r>
              <a:rPr lang="en-GB" sz="1200" b="1" i="0" baseline="0">
                <a:effectLst/>
              </a:rPr>
              <a:t>Q2 2014/15 Quarter Actual v Not knowns target 5%</a:t>
            </a:r>
            <a:endParaRPr lang="en-GB" sz="1200">
              <a:effectLst/>
            </a:endParaRPr>
          </a:p>
        </c:rich>
      </c:tx>
      <c:layout/>
      <c:overlay val="0"/>
    </c:title>
    <c:autoTitleDeleted val="0"/>
    <c:plotArea>
      <c:layout>
        <c:manualLayout>
          <c:layoutTarget val="inner"/>
          <c:xMode val="edge"/>
          <c:yMode val="edge"/>
          <c:x val="3.9429477255937068E-2"/>
          <c:y val="6.9500119116855053E-2"/>
          <c:w val="0.92391111438780038"/>
          <c:h val="0.89822722869259208"/>
        </c:manualLayout>
      </c:layout>
      <c:barChart>
        <c:barDir val="bar"/>
        <c:grouping val="clustered"/>
        <c:varyColors val="0"/>
        <c:ser>
          <c:idx val="0"/>
          <c:order val="0"/>
          <c:tx>
            <c:v>Qtr Actual % Not Known initiated BF</c:v>
          </c:tx>
          <c:invertIfNegative val="0"/>
          <c:dLbls>
            <c:txPr>
              <a:bodyPr/>
              <a:lstStyle/>
              <a:p>
                <a:pPr>
                  <a:defRPr sz="600"/>
                </a:pPr>
                <a:endParaRPr lang="en-US"/>
              </a:p>
            </c:txPr>
            <c:dLblPos val="outEnd"/>
            <c:showLegendKey val="0"/>
            <c:showVal val="0"/>
            <c:showCatName val="1"/>
            <c:showSerName val="0"/>
            <c:showPercent val="0"/>
            <c:showBubbleSize val="0"/>
            <c:showLeaderLines val="0"/>
          </c:dLbls>
          <c:cat>
            <c:strLit>
              <c:ptCount val="138"/>
              <c:pt idx="0">
                <c:v>Airedale</c:v>
              </c:pt>
              <c:pt idx="1">
                <c:v>Ashford &amp; St Peter's</c:v>
              </c:pt>
              <c:pt idx="2">
                <c:v>Barking, Havering &amp; Redbridge Uni</c:v>
              </c:pt>
              <c:pt idx="3">
                <c:v>Barnsley</c:v>
              </c:pt>
              <c:pt idx="4">
                <c:v>Barts</c:v>
              </c:pt>
              <c:pt idx="5">
                <c:v>Basildon &amp; Thurrock Uni</c:v>
              </c:pt>
              <c:pt idx="6">
                <c:v>Bedford</c:v>
              </c:pt>
              <c:pt idx="7">
                <c:v>Blackpool</c:v>
              </c:pt>
              <c:pt idx="8">
                <c:v>Bolton</c:v>
              </c:pt>
              <c:pt idx="9">
                <c:v>Burton</c:v>
              </c:pt>
              <c:pt idx="10">
                <c:v>Calderdale &amp; Huddersfield</c:v>
              </c:pt>
              <c:pt idx="11">
                <c:v>Central Manchester Uni</c:v>
              </c:pt>
              <c:pt idx="12">
                <c:v>Chelsea &amp; Westminster</c:v>
              </c:pt>
              <c:pt idx="13">
                <c:v>Chesterfield Royal</c:v>
              </c:pt>
              <c:pt idx="14">
                <c:v>City Sunderland</c:v>
              </c:pt>
              <c:pt idx="15">
                <c:v>Countess Of Chester</c:v>
              </c:pt>
              <c:pt idx="16">
                <c:v>County Durham &amp; Darlington</c:v>
              </c:pt>
              <c:pt idx="17">
                <c:v>Derby</c:v>
              </c:pt>
              <c:pt idx="18">
                <c:v>East &amp; North Hertfordshire</c:v>
              </c:pt>
              <c:pt idx="19">
                <c:v>E Sussex Healthcare</c:v>
              </c:pt>
              <c:pt idx="20">
                <c:v>Epsom &amp; St Helier Uni</c:v>
              </c:pt>
              <c:pt idx="21">
                <c:v>Gateshead</c:v>
              </c:pt>
              <c:pt idx="22">
                <c:v>George Eliot</c:v>
              </c:pt>
              <c:pt idx="23">
                <c:v>Gloucestershire</c:v>
              </c:pt>
              <c:pt idx="24">
                <c:v>Guy's &amp; St Thomas'</c:v>
              </c:pt>
              <c:pt idx="25">
                <c:v>Heatherwood &amp; Wexham Park</c:v>
              </c:pt>
              <c:pt idx="26">
                <c:v>Hinchingbrooke</c:v>
              </c:pt>
              <c:pt idx="27">
                <c:v>Homerton Uni</c:v>
              </c:pt>
              <c:pt idx="28">
                <c:v>Hull &amp; East Yorkshire</c:v>
              </c:pt>
              <c:pt idx="29">
                <c:v>Lancashire</c:v>
              </c:pt>
              <c:pt idx="30">
                <c:v>Leeds</c:v>
              </c:pt>
              <c:pt idx="31">
                <c:v>Liverpool Women's</c:v>
              </c:pt>
              <c:pt idx="32">
                <c:v>Luton &amp; Dunstable Uni</c:v>
              </c:pt>
              <c:pt idx="33">
                <c:v>Medway</c:v>
              </c:pt>
              <c:pt idx="34">
                <c:v>Mid Cheshire</c:v>
              </c:pt>
              <c:pt idx="35">
                <c:v>Mid Staffordshire</c:v>
              </c:pt>
              <c:pt idx="36">
                <c:v>Mid Yorkshire</c:v>
              </c:pt>
              <c:pt idx="37">
                <c:v>Norfolk &amp; Norwich Uni</c:v>
              </c:pt>
              <c:pt idx="38">
                <c:v>N Cumbria Uni</c:v>
              </c:pt>
              <c:pt idx="39">
                <c:v>N Tees &amp; Hartlepool</c:v>
              </c:pt>
              <c:pt idx="40">
                <c:v>Northumbria</c:v>
              </c:pt>
              <c:pt idx="41">
                <c:v>Royal Cornwall</c:v>
              </c:pt>
              <c:pt idx="42">
                <c:v>Royal Surrey County</c:v>
              </c:pt>
              <c:pt idx="43">
                <c:v>Salisbury</c:v>
              </c:pt>
              <c:pt idx="44">
                <c:v>Sheffield</c:v>
              </c:pt>
              <c:pt idx="45">
                <c:v>Sherwood Forest</c:v>
              </c:pt>
              <c:pt idx="46">
                <c:v>S Tees</c:v>
              </c:pt>
              <c:pt idx="47">
                <c:v>S Tyneside</c:v>
              </c:pt>
              <c:pt idx="48">
                <c:v>S Warwickshire</c:v>
              </c:pt>
              <c:pt idx="49">
                <c:v>Stockport</c:v>
              </c:pt>
              <c:pt idx="50">
                <c:v>Tameside</c:v>
              </c:pt>
              <c:pt idx="51">
                <c:v>Rotherham</c:v>
              </c:pt>
              <c:pt idx="52">
                <c:v>Royal Wolverhampton</c:v>
              </c:pt>
              <c:pt idx="53">
                <c:v>Whittington</c:v>
              </c:pt>
              <c:pt idx="54">
                <c:v>Uni Of North Staffordshire</c:v>
              </c:pt>
              <c:pt idx="55">
                <c:v>Uni Coventry &amp; Warwickshire</c:v>
              </c:pt>
              <c:pt idx="56">
                <c:v>Uni Of Leicester</c:v>
              </c:pt>
              <c:pt idx="57">
                <c:v>Walsall Healthcare</c:v>
              </c:pt>
              <c:pt idx="58">
                <c:v>West Hertfordshire</c:v>
              </c:pt>
              <c:pt idx="59">
                <c:v>W Suffolk</c:v>
              </c:pt>
              <c:pt idx="60">
                <c:v>Wirral Uni</c:v>
              </c:pt>
              <c:pt idx="61">
                <c:v>Wrightington, Wigan &amp; Leigh</c:v>
              </c:pt>
              <c:pt idx="62">
                <c:v>Wye Valley</c:v>
              </c:pt>
              <c:pt idx="63">
                <c:v>Yeovil District</c:v>
              </c:pt>
              <c:pt idx="64">
                <c:v>Warrington &amp; Halton</c:v>
              </c:pt>
              <c:pt idx="65">
                <c:v>St Helens &amp; Knowsley</c:v>
              </c:pt>
              <c:pt idx="66">
                <c:v>Colchester Uni</c:v>
              </c:pt>
              <c:pt idx="67">
                <c:v>East Lancashire</c:v>
              </c:pt>
              <c:pt idx="68">
                <c:v>Heart Of England</c:v>
              </c:pt>
              <c:pt idx="69">
                <c:v>West Middlesex Uni</c:v>
              </c:pt>
              <c:pt idx="70">
                <c:v>Cambridge Uni</c:v>
              </c:pt>
              <c:pt idx="71">
                <c:v>Hillingdon</c:v>
              </c:pt>
              <c:pt idx="72">
                <c:v>Ipswich</c:v>
              </c:pt>
              <c:pt idx="73">
                <c:v>Surrey &amp; Sussex Healthcare</c:v>
              </c:pt>
              <c:pt idx="74">
                <c:v>Taunton &amp; Somerset</c:v>
              </c:pt>
              <c:pt idx="75">
                <c:v>Portsmouth</c:v>
              </c:pt>
              <c:pt idx="76">
                <c:v>Nottingham Uni</c:v>
              </c:pt>
              <c:pt idx="77">
                <c:v>Great Western</c:v>
              </c:pt>
              <c:pt idx="78">
                <c:v>Uni Bristol</c:v>
              </c:pt>
              <c:pt idx="79">
                <c:v>N W London</c:v>
              </c:pt>
              <c:pt idx="80">
                <c:v>Royal Berkshire</c:v>
              </c:pt>
              <c:pt idx="81">
                <c:v>Uni Of South Manchester</c:v>
              </c:pt>
              <c:pt idx="82">
                <c:v>Brighton &amp; Sussex Uni</c:v>
              </c:pt>
              <c:pt idx="83">
                <c:v>James Paget University</c:v>
              </c:pt>
              <c:pt idx="84">
                <c:v>Doncaster &amp; Bassetlaw</c:v>
              </c:pt>
              <c:pt idx="85">
                <c:v>Birmingham Women's</c:v>
              </c:pt>
              <c:pt idx="86">
                <c:v>Bradford</c:v>
              </c:pt>
              <c:pt idx="87">
                <c:v>Hampshire</c:v>
              </c:pt>
              <c:pt idx="88">
                <c:v>Southport &amp; Ormskirk</c:v>
              </c:pt>
              <c:pt idx="89">
                <c:v>Harrogate &amp; District</c:v>
              </c:pt>
              <c:pt idx="90">
                <c:v>N Bristol</c:v>
              </c:pt>
              <c:pt idx="91">
                <c:v>Poole</c:v>
              </c:pt>
              <c:pt idx="92">
                <c:v>Oxford Uni</c:v>
              </c:pt>
              <c:pt idx="93">
                <c:v>Shrewsbury &amp; Telford</c:v>
              </c:pt>
              <c:pt idx="94">
                <c:v>Northern Lincolnshire &amp; Goole</c:v>
              </c:pt>
              <c:pt idx="95">
                <c:v>Northampton General</c:v>
              </c:pt>
              <c:pt idx="96">
                <c:v>Plymouth</c:v>
              </c:pt>
              <c:pt idx="97">
                <c:v>Royal United Bath</c:v>
              </c:pt>
              <c:pt idx="98">
                <c:v>Mid Essex</c:v>
              </c:pt>
              <c:pt idx="99">
                <c:v>Frimley Park</c:v>
              </c:pt>
              <c:pt idx="100">
                <c:v>Queen Elizabeth, King's Lynn,</c:v>
              </c:pt>
              <c:pt idx="101">
                <c:v>Royal Free London</c:v>
              </c:pt>
              <c:pt idx="102">
                <c:v>Royal Devon &amp; Exeter</c:v>
              </c:pt>
              <c:pt idx="103">
                <c:v>St George's Healthcare</c:v>
              </c:pt>
              <c:pt idx="104">
                <c:v>Peterborough &amp; Stamford</c:v>
              </c:pt>
              <c:pt idx="105">
                <c:v>Newcastle Upon Tyne</c:v>
              </c:pt>
              <c:pt idx="106">
                <c:v>Croydon</c:v>
              </c:pt>
              <c:pt idx="107">
                <c:v>Maidstone &amp; Tunbridge Wells</c:v>
              </c:pt>
              <c:pt idx="108">
                <c:v>Kettering General</c:v>
              </c:pt>
              <c:pt idx="109">
                <c:v>Uni Southampton</c:v>
              </c:pt>
              <c:pt idx="110">
                <c:v>Dorset County</c:v>
              </c:pt>
              <c:pt idx="111">
                <c:v>N Middlesex Uni</c:v>
              </c:pt>
              <c:pt idx="112">
                <c:v>Western Sussex</c:v>
              </c:pt>
              <c:pt idx="113">
                <c:v>Northern Devon</c:v>
              </c:pt>
              <c:pt idx="114">
                <c:v>Kingston</c:v>
              </c:pt>
              <c:pt idx="115">
                <c:v>Royal Bournemouth &amp; Christchurch</c:v>
              </c:pt>
              <c:pt idx="116">
                <c:v>Southend Uni</c:v>
              </c:pt>
              <c:pt idx="117">
                <c:v>S Devon Healthcare</c:v>
              </c:pt>
              <c:pt idx="118">
                <c:v>Ealing</c:v>
              </c:pt>
              <c:pt idx="119">
                <c:v>Dudley</c:v>
              </c:pt>
              <c:pt idx="120">
                <c:v>Buckinghamshire</c:v>
              </c:pt>
              <c:pt idx="121">
                <c:v>Pennine Acute</c:v>
              </c:pt>
              <c:pt idx="122">
                <c:v>King's College</c:v>
              </c:pt>
              <c:pt idx="123">
                <c:v>East Cheshire</c:v>
              </c:pt>
              <c:pt idx="124">
                <c:v>Uni Of Morecambe Bay</c:v>
              </c:pt>
              <c:pt idx="125">
                <c:v>Weston Area</c:v>
              </c:pt>
              <c:pt idx="126">
                <c:v>Uni College London</c:v>
              </c:pt>
              <c:pt idx="127">
                <c:v>Worcestershire Acute</c:v>
              </c:pt>
              <c:pt idx="128">
                <c:v>Isle Of Wight</c:v>
              </c:pt>
              <c:pt idx="129">
                <c:v>Imperial College</c:v>
              </c:pt>
              <c:pt idx="130">
                <c:v>York</c:v>
              </c:pt>
              <c:pt idx="131">
                <c:v>Milton Keynes</c:v>
              </c:pt>
              <c:pt idx="132">
                <c:v>Princess Alexandra</c:v>
              </c:pt>
              <c:pt idx="133">
                <c:v>East Kent Uni</c:v>
              </c:pt>
              <c:pt idx="134">
                <c:v>Sandwell &amp; West Birmingham</c:v>
              </c:pt>
              <c:pt idx="135">
                <c:v>Dartford &amp; Gravesham</c:v>
              </c:pt>
              <c:pt idx="136">
                <c:v>Lewisham &amp; Greenwich</c:v>
              </c:pt>
              <c:pt idx="137">
                <c:v>United Lincolnshire</c:v>
              </c:pt>
            </c:strLit>
          </c:cat>
          <c:val>
            <c:numLit>
              <c:formatCode>General</c:formatCode>
              <c:ptCount val="1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1.3477088948787063E-3</c:v>
              </c:pt>
              <c:pt idx="65">
                <c:v>1.9550342130987292E-3</c:v>
              </c:pt>
              <c:pt idx="66">
                <c:v>2.0898641588296763E-3</c:v>
              </c:pt>
              <c:pt idx="67">
                <c:v>2.3108030040439051E-3</c:v>
              </c:pt>
              <c:pt idx="68">
                <c:v>2.3743569449940641E-3</c:v>
              </c:pt>
              <c:pt idx="69">
                <c:v>2.707581227436823E-3</c:v>
              </c:pt>
              <c:pt idx="70">
                <c:v>2.7210884353741495E-3</c:v>
              </c:pt>
              <c:pt idx="71">
                <c:v>2.7777777777777779E-3</c:v>
              </c:pt>
              <c:pt idx="72">
                <c:v>3.1512605042016808E-3</c:v>
              </c:pt>
              <c:pt idx="73">
                <c:v>3.4275921165381321E-3</c:v>
              </c:pt>
              <c:pt idx="74">
                <c:v>3.4883720930232558E-3</c:v>
              </c:pt>
              <c:pt idx="75">
                <c:v>4.5016077170418004E-3</c:v>
              </c:pt>
              <c:pt idx="76">
                <c:v>4.8387096774193551E-3</c:v>
              </c:pt>
              <c:pt idx="77">
                <c:v>5.1679586563307496E-3</c:v>
              </c:pt>
              <c:pt idx="78">
                <c:v>6.9881201956673656E-3</c:v>
              </c:pt>
              <c:pt idx="79">
                <c:v>7.5187969924812026E-3</c:v>
              </c:pt>
              <c:pt idx="80">
                <c:v>7.5809786354238459E-3</c:v>
              </c:pt>
              <c:pt idx="81">
                <c:v>8.4905660377358489E-3</c:v>
              </c:pt>
              <c:pt idx="82">
                <c:v>8.6898395721925134E-3</c:v>
              </c:pt>
              <c:pt idx="83">
                <c:v>9.0909090909090905E-3</c:v>
              </c:pt>
              <c:pt idx="84">
                <c:v>9.324009324009324E-3</c:v>
              </c:pt>
              <c:pt idx="85">
                <c:v>9.643201542912247E-3</c:v>
              </c:pt>
              <c:pt idx="86">
                <c:v>9.7847358121330719E-3</c:v>
              </c:pt>
              <c:pt idx="87">
                <c:v>1.0094212651413189E-2</c:v>
              </c:pt>
              <c:pt idx="88">
                <c:v>1.0130246020260492E-2</c:v>
              </c:pt>
              <c:pt idx="89">
                <c:v>1.050420168067227E-2</c:v>
              </c:pt>
              <c:pt idx="90">
                <c:v>1.0585305105853052E-2</c:v>
              </c:pt>
              <c:pt idx="91">
                <c:v>1.0752688172043012E-2</c:v>
              </c:pt>
              <c:pt idx="92">
                <c:v>1.1483253588516746E-2</c:v>
              </c:pt>
              <c:pt idx="93">
                <c:v>1.1722272317403066E-2</c:v>
              </c:pt>
              <c:pt idx="94">
                <c:v>1.2975778546712802E-2</c:v>
              </c:pt>
              <c:pt idx="95">
                <c:v>1.3125512715340444E-2</c:v>
              </c:pt>
              <c:pt idx="96">
                <c:v>1.3404825737265416E-2</c:v>
              </c:pt>
              <c:pt idx="97">
                <c:v>1.400329489291598E-2</c:v>
              </c:pt>
              <c:pt idx="98">
                <c:v>1.4851485148514851E-2</c:v>
              </c:pt>
              <c:pt idx="99">
                <c:v>1.5086206896551725E-2</c:v>
              </c:pt>
              <c:pt idx="100">
                <c:v>1.549053356282272E-2</c:v>
              </c:pt>
              <c:pt idx="101">
                <c:v>1.7005196032120924E-2</c:v>
              </c:pt>
              <c:pt idx="102">
                <c:v>1.7241379310344827E-2</c:v>
              </c:pt>
              <c:pt idx="103">
                <c:v>1.8229166666666668E-2</c:v>
              </c:pt>
              <c:pt idx="104">
                <c:v>1.8882769472856019E-2</c:v>
              </c:pt>
              <c:pt idx="105">
                <c:v>1.9758507135016465E-2</c:v>
              </c:pt>
              <c:pt idx="106">
                <c:v>2.063983488132095E-2</c:v>
              </c:pt>
              <c:pt idx="107">
                <c:v>2.1768707482993196E-2</c:v>
              </c:pt>
              <c:pt idx="108">
                <c:v>2.185792349726776E-2</c:v>
              </c:pt>
              <c:pt idx="109">
                <c:v>2.1949644932214331E-2</c:v>
              </c:pt>
              <c:pt idx="110">
                <c:v>2.5540275049115914E-2</c:v>
              </c:pt>
              <c:pt idx="111">
                <c:v>2.7418126428027417E-2</c:v>
              </c:pt>
              <c:pt idx="112">
                <c:v>2.8388928317955996E-2</c:v>
              </c:pt>
              <c:pt idx="113">
                <c:v>2.8645833333333332E-2</c:v>
              </c:pt>
              <c:pt idx="114">
                <c:v>2.9132791327913278E-2</c:v>
              </c:pt>
              <c:pt idx="115">
                <c:v>2.9702970297029702E-2</c:v>
              </c:pt>
              <c:pt idx="116">
                <c:v>3.316062176165803E-2</c:v>
              </c:pt>
              <c:pt idx="117">
                <c:v>3.5714285714285712E-2</c:v>
              </c:pt>
              <c:pt idx="118">
                <c:v>3.7138927097661624E-2</c:v>
              </c:pt>
              <c:pt idx="119">
                <c:v>4.0358744394618833E-2</c:v>
              </c:pt>
              <c:pt idx="120">
                <c:v>4.0786598689002182E-2</c:v>
              </c:pt>
              <c:pt idx="121">
                <c:v>4.611176240719031E-2</c:v>
              </c:pt>
              <c:pt idx="122">
                <c:v>5.044035228182546E-2</c:v>
              </c:pt>
              <c:pt idx="123">
                <c:v>5.1162790697674418E-2</c:v>
              </c:pt>
              <c:pt idx="124">
                <c:v>5.1825677267373381E-2</c:v>
              </c:pt>
              <c:pt idx="125">
                <c:v>5.4545454545454543E-2</c:v>
              </c:pt>
              <c:pt idx="126">
                <c:v>5.4624456859093729E-2</c:v>
              </c:pt>
              <c:pt idx="127">
                <c:v>5.7692307692307696E-2</c:v>
              </c:pt>
              <c:pt idx="128">
                <c:v>6.3768115942028983E-2</c:v>
              </c:pt>
              <c:pt idx="129">
                <c:v>7.7214590241591663E-2</c:v>
              </c:pt>
              <c:pt idx="130">
                <c:v>8.0383480825958697E-2</c:v>
              </c:pt>
              <c:pt idx="131">
                <c:v>8.4905660377358486E-2</c:v>
              </c:pt>
              <c:pt idx="132">
                <c:v>8.7132725430597774E-2</c:v>
              </c:pt>
              <c:pt idx="133">
                <c:v>9.3875214653692043E-2</c:v>
              </c:pt>
              <c:pt idx="134">
                <c:v>9.7883597883597878E-2</c:v>
              </c:pt>
              <c:pt idx="135">
                <c:v>0.14992272024729522</c:v>
              </c:pt>
              <c:pt idx="136">
                <c:v>0.21395822720326033</c:v>
              </c:pt>
              <c:pt idx="137">
                <c:v>0.23060796645702306</c:v>
              </c:pt>
            </c:numLit>
          </c:val>
        </c:ser>
        <c:dLbls>
          <c:showLegendKey val="0"/>
          <c:showVal val="0"/>
          <c:showCatName val="0"/>
          <c:showSerName val="0"/>
          <c:showPercent val="0"/>
          <c:showBubbleSize val="0"/>
        </c:dLbls>
        <c:gapWidth val="70"/>
        <c:axId val="81771520"/>
        <c:axId val="81777408"/>
      </c:barChart>
      <c:catAx>
        <c:axId val="81771520"/>
        <c:scaling>
          <c:orientation val="minMax"/>
        </c:scaling>
        <c:delete val="1"/>
        <c:axPos val="l"/>
        <c:majorTickMark val="out"/>
        <c:minorTickMark val="none"/>
        <c:tickLblPos val="nextTo"/>
        <c:crossAx val="81777408"/>
        <c:crosses val="autoZero"/>
        <c:auto val="1"/>
        <c:lblAlgn val="ctr"/>
        <c:lblOffset val="100"/>
        <c:noMultiLvlLbl val="0"/>
      </c:catAx>
      <c:valAx>
        <c:axId val="81777408"/>
        <c:scaling>
          <c:orientation val="minMax"/>
        </c:scaling>
        <c:delete val="0"/>
        <c:axPos val="b"/>
        <c:majorGridlines/>
        <c:numFmt formatCode="0%" sourceLinked="0"/>
        <c:majorTickMark val="out"/>
        <c:minorTickMark val="none"/>
        <c:tickLblPos val="nextTo"/>
        <c:crossAx val="81771520"/>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1876096"/>
        <c:axId val="81877632"/>
      </c:barChart>
      <c:catAx>
        <c:axId val="81876096"/>
        <c:scaling>
          <c:orientation val="minMax"/>
        </c:scaling>
        <c:delete val="0"/>
        <c:axPos val="b"/>
        <c:majorTickMark val="out"/>
        <c:minorTickMark val="none"/>
        <c:tickLblPos val="nextTo"/>
        <c:crossAx val="81877632"/>
        <c:crosses val="autoZero"/>
        <c:auto val="1"/>
        <c:lblAlgn val="ctr"/>
        <c:lblOffset val="100"/>
        <c:noMultiLvlLbl val="0"/>
      </c:catAx>
      <c:valAx>
        <c:axId val="81877632"/>
        <c:scaling>
          <c:orientation val="minMax"/>
        </c:scaling>
        <c:delete val="0"/>
        <c:axPos val="l"/>
        <c:majorGridlines/>
        <c:majorTickMark val="out"/>
        <c:minorTickMark val="none"/>
        <c:tickLblPos val="nextTo"/>
        <c:crossAx val="81876096"/>
        <c:crosses val="autoZero"/>
        <c:crossBetween val="between"/>
      </c:valAx>
    </c:plotArea>
    <c:legend>
      <c:legendPos val="r"/>
      <c:layout/>
      <c:overlay val="0"/>
    </c:legend>
    <c:plotVisOnly val="1"/>
    <c:dispBlanksAs val="gap"/>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initiating breastfeeding as a percentage of maternities by CCGs in England 2014/15 Q2</a:t>
            </a:r>
          </a:p>
          <a:p>
            <a:pPr>
              <a:defRPr sz="1200"/>
            </a:pPr>
            <a:r>
              <a:rPr lang="en-GB" sz="1200" b="1" i="0" baseline="0">
                <a:effectLst/>
              </a:rPr>
              <a:t>CCGs with &lt; 5% not Knowns &amp; passing maternities checks</a:t>
            </a:r>
            <a:endParaRPr lang="en-GB" sz="1200">
              <a:effectLst/>
            </a:endParaRPr>
          </a:p>
        </c:rich>
      </c:tx>
      <c:layout/>
      <c:overlay val="0"/>
    </c:title>
    <c:autoTitleDeleted val="0"/>
    <c:plotArea>
      <c:layout>
        <c:manualLayout>
          <c:layoutTarget val="inner"/>
          <c:xMode val="edge"/>
          <c:yMode val="edge"/>
          <c:x val="1.3782628522786004E-2"/>
          <c:y val="6.9523251742292541E-2"/>
          <c:w val="0.96852882578866828"/>
          <c:h val="0.89891176826037245"/>
        </c:manualLayout>
      </c:layout>
      <c:barChart>
        <c:barDir val="bar"/>
        <c:grouping val="clustered"/>
        <c:varyColors val="0"/>
        <c:ser>
          <c:idx val="0"/>
          <c:order val="0"/>
          <c:tx>
            <c:v>Qtr Actual % initiated BF</c:v>
          </c:tx>
          <c:spPr>
            <a:solidFill>
              <a:schemeClr val="accent6"/>
            </a:solidFill>
          </c:spPr>
          <c:invertIfNegative val="0"/>
          <c:dLbls>
            <c:txPr>
              <a:bodyPr/>
              <a:lstStyle/>
              <a:p>
                <a:pPr>
                  <a:defRPr sz="500"/>
                </a:pPr>
                <a:endParaRPr lang="en-US"/>
              </a:p>
            </c:txPr>
            <c:dLblPos val="outEnd"/>
            <c:showLegendKey val="0"/>
            <c:showVal val="0"/>
            <c:showCatName val="1"/>
            <c:showSerName val="0"/>
            <c:showPercent val="0"/>
            <c:showBubbleSize val="0"/>
            <c:showLeaderLines val="0"/>
          </c:dLbls>
          <c:cat>
            <c:strLit>
              <c:ptCount val="185"/>
              <c:pt idx="0">
                <c:v>S Tees</c:v>
              </c:pt>
              <c:pt idx="1">
                <c:v>Knowsley</c:v>
              </c:pt>
              <c:pt idx="2">
                <c:v>Durham Dales, Easington &amp; Sedgefield</c:v>
              </c:pt>
              <c:pt idx="3">
                <c:v>S Tyneside</c:v>
              </c:pt>
              <c:pt idx="4">
                <c:v>Stoke On Trent</c:v>
              </c:pt>
              <c:pt idx="5">
                <c:v>Halton</c:v>
              </c:pt>
              <c:pt idx="6">
                <c:v>Hartlepool &amp; Stockton-On-Tees</c:v>
              </c:pt>
              <c:pt idx="7">
                <c:v>S Sefton</c:v>
              </c:pt>
              <c:pt idx="8">
                <c:v>Liverpool</c:v>
              </c:pt>
              <c:pt idx="9">
                <c:v>Wigan Borough</c:v>
              </c:pt>
              <c:pt idx="10">
                <c:v>Leeds S &amp; East</c:v>
              </c:pt>
              <c:pt idx="11">
                <c:v>Wirral</c:v>
              </c:pt>
              <c:pt idx="12">
                <c:v>St Helens</c:v>
              </c:pt>
              <c:pt idx="13">
                <c:v>Dudley</c:v>
              </c:pt>
              <c:pt idx="14">
                <c:v>Salford</c:v>
              </c:pt>
              <c:pt idx="15">
                <c:v>N E Lincolnshire</c:v>
              </c:pt>
              <c:pt idx="16">
                <c:v>Sunderland</c:v>
              </c:pt>
              <c:pt idx="17">
                <c:v>N Staffordshire</c:v>
              </c:pt>
              <c:pt idx="18">
                <c:v>Blackpool</c:v>
              </c:pt>
              <c:pt idx="19">
                <c:v>Warwickshire North</c:v>
              </c:pt>
              <c:pt idx="20">
                <c:v>N Durham</c:v>
              </c:pt>
              <c:pt idx="21">
                <c:v>Rotherham</c:v>
              </c:pt>
              <c:pt idx="22">
                <c:v>Cumbria</c:v>
              </c:pt>
              <c:pt idx="23">
                <c:v>Dartford, Gravesham &amp; Swanley</c:v>
              </c:pt>
              <c:pt idx="24">
                <c:v>Hull</c:v>
              </c:pt>
              <c:pt idx="25">
                <c:v>Swale</c:v>
              </c:pt>
              <c:pt idx="26">
                <c:v>Tameside &amp; Glossop</c:v>
              </c:pt>
              <c:pt idx="27">
                <c:v>N Manchester</c:v>
              </c:pt>
              <c:pt idx="28">
                <c:v>Leeds West</c:v>
              </c:pt>
              <c:pt idx="29">
                <c:v>N Lincolnshire</c:v>
              </c:pt>
              <c:pt idx="30">
                <c:v>Hardwick</c:v>
              </c:pt>
              <c:pt idx="31">
                <c:v>Mansfield &amp; Ashfield</c:v>
              </c:pt>
              <c:pt idx="32">
                <c:v>Doncaster</c:v>
              </c:pt>
              <c:pt idx="33">
                <c:v>Walsall</c:v>
              </c:pt>
              <c:pt idx="34">
                <c:v>Newcastle West</c:v>
              </c:pt>
              <c:pt idx="35">
                <c:v>Darlington</c:v>
              </c:pt>
              <c:pt idx="36">
                <c:v>W Lancashire</c:v>
              </c:pt>
              <c:pt idx="37">
                <c:v>Bolton</c:v>
              </c:pt>
              <c:pt idx="38">
                <c:v>Northumberland</c:v>
              </c:pt>
              <c:pt idx="39">
                <c:v>Bassetlaw</c:v>
              </c:pt>
              <c:pt idx="40">
                <c:v>Wolverhampton</c:v>
              </c:pt>
              <c:pt idx="41">
                <c:v>Telford &amp; Wrekin</c:v>
              </c:pt>
              <c:pt idx="42">
                <c:v>Herefordshire</c:v>
              </c:pt>
              <c:pt idx="43">
                <c:v>Castle Point &amp; Rochford</c:v>
              </c:pt>
              <c:pt idx="44">
                <c:v>Wakefield</c:v>
              </c:pt>
              <c:pt idx="45">
                <c:v>W Cheshire</c:v>
              </c:pt>
              <c:pt idx="46">
                <c:v>Barnsley</c:v>
              </c:pt>
              <c:pt idx="47">
                <c:v>Medway</c:v>
              </c:pt>
              <c:pt idx="48">
                <c:v>Bradford Districts</c:v>
              </c:pt>
              <c:pt idx="49">
                <c:v>Southport &amp; Formby</c:v>
              </c:pt>
              <c:pt idx="50">
                <c:v>W Norfolk</c:v>
              </c:pt>
              <c:pt idx="51">
                <c:v>Newcastle N &amp; E</c:v>
              </c:pt>
              <c:pt idx="52">
                <c:v>Birmingham Crosscity</c:v>
              </c:pt>
              <c:pt idx="53">
                <c:v>Corby</c:v>
              </c:pt>
              <c:pt idx="54">
                <c:v>S Manchester</c:v>
              </c:pt>
              <c:pt idx="55">
                <c:v>Thurrock</c:v>
              </c:pt>
              <c:pt idx="56">
                <c:v>Bury</c:v>
              </c:pt>
              <c:pt idx="57">
                <c:v>Erewash</c:v>
              </c:pt>
              <c:pt idx="58">
                <c:v>Gateshead</c:v>
              </c:pt>
              <c:pt idx="59">
                <c:v>Fylde &amp; Wyre</c:v>
              </c:pt>
              <c:pt idx="60">
                <c:v>N Tyneside</c:v>
              </c:pt>
              <c:pt idx="61">
                <c:v>Hastings &amp; Rother</c:v>
              </c:pt>
              <c:pt idx="62">
                <c:v>Central Manchester</c:v>
              </c:pt>
              <c:pt idx="63">
                <c:v>Great Yarmouth &amp; Waveney</c:v>
              </c:pt>
              <c:pt idx="64">
                <c:v>Nottingham N &amp; East</c:v>
              </c:pt>
              <c:pt idx="65">
                <c:v>Chorley &amp; S Ribble</c:v>
              </c:pt>
              <c:pt idx="66">
                <c:v>N Kirklees</c:v>
              </c:pt>
              <c:pt idx="67">
                <c:v>Southern Derbyshire</c:v>
              </c:pt>
              <c:pt idx="68">
                <c:v>Se Staffordshire &amp; Seisdon Peninsula</c:v>
              </c:pt>
              <c:pt idx="69">
                <c:v>Leeds North</c:v>
              </c:pt>
              <c:pt idx="70">
                <c:v>S Devon &amp; Torbay</c:v>
              </c:pt>
              <c:pt idx="71">
                <c:v>Warrington</c:v>
              </c:pt>
              <c:pt idx="72">
                <c:v>Greater Preston</c:v>
              </c:pt>
              <c:pt idx="73">
                <c:v>E Lancashire</c:v>
              </c:pt>
              <c:pt idx="74">
                <c:v>E Riding of Yorkshire</c:v>
              </c:pt>
              <c:pt idx="75">
                <c:v>Southampton</c:v>
              </c:pt>
              <c:pt idx="76">
                <c:v>S Eastern Hampshire</c:v>
              </c:pt>
              <c:pt idx="77">
                <c:v>Southend</c:v>
              </c:pt>
              <c:pt idx="78">
                <c:v>Basildon &amp; Brentwood</c:v>
              </c:pt>
              <c:pt idx="79">
                <c:v>Nottingham City</c:v>
              </c:pt>
              <c:pt idx="80">
                <c:v>Bradford City</c:v>
              </c:pt>
              <c:pt idx="81">
                <c:v>S Lincolnshire</c:v>
              </c:pt>
              <c:pt idx="82">
                <c:v>Stockport</c:v>
              </c:pt>
              <c:pt idx="83">
                <c:v>Blackburn with Darwen</c:v>
              </c:pt>
              <c:pt idx="84">
                <c:v>Aylesbury Vale</c:v>
              </c:pt>
              <c:pt idx="85">
                <c:v>Hambleton, Richmondshire &amp; Whitby</c:v>
              </c:pt>
              <c:pt idx="86">
                <c:v>Shropshire</c:v>
              </c:pt>
              <c:pt idx="87">
                <c:v>W Leicestershire</c:v>
              </c:pt>
              <c:pt idx="88">
                <c:v>Solihull</c:v>
              </c:pt>
              <c:pt idx="89">
                <c:v>Trafford</c:v>
              </c:pt>
              <c:pt idx="90">
                <c:v>Nene</c:v>
              </c:pt>
              <c:pt idx="91">
                <c:v>Mid Essex</c:v>
              </c:pt>
              <c:pt idx="92">
                <c:v>Redditch &amp; Bromsgrove</c:v>
              </c:pt>
              <c:pt idx="93">
                <c:v>N E Essex</c:v>
              </c:pt>
              <c:pt idx="94">
                <c:v>Luton</c:v>
              </c:pt>
              <c:pt idx="95">
                <c:v>Slough</c:v>
              </c:pt>
              <c:pt idx="96">
                <c:v>Eastern Cheshire</c:v>
              </c:pt>
              <c:pt idx="97">
                <c:v>S Warwickshire</c:v>
              </c:pt>
              <c:pt idx="98">
                <c:v>Havering</c:v>
              </c:pt>
              <c:pt idx="99">
                <c:v>S Gloucestershire</c:v>
              </c:pt>
              <c:pt idx="100">
                <c:v>E Staffordshire</c:v>
              </c:pt>
              <c:pt idx="101">
                <c:v>Swindon</c:v>
              </c:pt>
              <c:pt idx="102">
                <c:v>W Suffolk</c:v>
              </c:pt>
              <c:pt idx="103">
                <c:v>Birmingham S &amp; Central</c:v>
              </c:pt>
              <c:pt idx="104">
                <c:v>Calderdale</c:v>
              </c:pt>
              <c:pt idx="105">
                <c:v>Portsmouth</c:v>
              </c:pt>
              <c:pt idx="106">
                <c:v>Northern, Eastern &amp; Western Devon</c:v>
              </c:pt>
              <c:pt idx="107">
                <c:v>Waltham Forest</c:v>
              </c:pt>
              <c:pt idx="108">
                <c:v>Gloucestershire</c:v>
              </c:pt>
              <c:pt idx="109">
                <c:v>E Leicestershire &amp; Rutland</c:v>
              </c:pt>
              <c:pt idx="110">
                <c:v>Fareham &amp; Gosport</c:v>
              </c:pt>
              <c:pt idx="111">
                <c:v>Leicester City</c:v>
              </c:pt>
              <c:pt idx="112">
                <c:v>Ipswich &amp; E Suffolk</c:v>
              </c:pt>
              <c:pt idx="113">
                <c:v>Eastbourne, Hailsham &amp; Seaford</c:v>
              </c:pt>
              <c:pt idx="114">
                <c:v>E &amp; N Hertfordshire</c:v>
              </c:pt>
              <c:pt idx="115">
                <c:v>S Reading</c:v>
              </c:pt>
              <c:pt idx="116">
                <c:v>Cambridgeshire &amp; Peterborough</c:v>
              </c:pt>
              <c:pt idx="117">
                <c:v>Herts Valleys</c:v>
              </c:pt>
              <c:pt idx="118">
                <c:v>Bedfordshire</c:v>
              </c:pt>
              <c:pt idx="119">
                <c:v>Airedale, Wharfedale &amp; Craven</c:v>
              </c:pt>
              <c:pt idx="120">
                <c:v>Chiltern</c:v>
              </c:pt>
              <c:pt idx="121">
                <c:v>Newbury &amp; District</c:v>
              </c:pt>
              <c:pt idx="122">
                <c:v>N Hampshire</c:v>
              </c:pt>
              <c:pt idx="123">
                <c:v>Coventry &amp; Rugby</c:v>
              </c:pt>
              <c:pt idx="124">
                <c:v>Coastal W Sussex</c:v>
              </c:pt>
              <c:pt idx="125">
                <c:v>Bracknell &amp; Ascot</c:v>
              </c:pt>
              <c:pt idx="126">
                <c:v>N &amp; W Reading</c:v>
              </c:pt>
              <c:pt idx="127">
                <c:v>Dorset</c:v>
              </c:pt>
              <c:pt idx="128">
                <c:v>Somerset</c:v>
              </c:pt>
              <c:pt idx="129">
                <c:v>Norwich</c:v>
              </c:pt>
              <c:pt idx="130">
                <c:v>Oxfordshire</c:v>
              </c:pt>
              <c:pt idx="131">
                <c:v>W Kent</c:v>
              </c:pt>
              <c:pt idx="132">
                <c:v>S Norfolk</c:v>
              </c:pt>
              <c:pt idx="133">
                <c:v>Kernow</c:v>
              </c:pt>
              <c:pt idx="134">
                <c:v>W Hampshire</c:v>
              </c:pt>
              <c:pt idx="135">
                <c:v>Wiltshire</c:v>
              </c:pt>
              <c:pt idx="136">
                <c:v>Barking &amp; Dagenham</c:v>
              </c:pt>
              <c:pt idx="137">
                <c:v>High Weald Lewes Havens</c:v>
              </c:pt>
              <c:pt idx="138">
                <c:v>Sheffield</c:v>
              </c:pt>
              <c:pt idx="139">
                <c:v>Harrogate &amp; Rural District</c:v>
              </c:pt>
              <c:pt idx="140">
                <c:v>N Somerset</c:v>
              </c:pt>
              <c:pt idx="141">
                <c:v>Greater Huddersfield</c:v>
              </c:pt>
              <c:pt idx="142">
                <c:v>Bristol</c:v>
              </c:pt>
              <c:pt idx="143">
                <c:v>N Derbyshire</c:v>
              </c:pt>
              <c:pt idx="144">
                <c:v>N E Hampshire &amp; Farnham</c:v>
              </c:pt>
              <c:pt idx="145">
                <c:v>Surrey Heath</c:v>
              </c:pt>
              <c:pt idx="146">
                <c:v>Sutton</c:v>
              </c:pt>
              <c:pt idx="147">
                <c:v>Crawley</c:v>
              </c:pt>
              <c:pt idx="148">
                <c:v>S Cheshire</c:v>
              </c:pt>
              <c:pt idx="149">
                <c:v>Guildford &amp; Waverley</c:v>
              </c:pt>
              <c:pt idx="150">
                <c:v>Hillingdon</c:v>
              </c:pt>
              <c:pt idx="151">
                <c:v>Windsor, Ascot &amp; Maidenhead</c:v>
              </c:pt>
              <c:pt idx="152">
                <c:v>Wokingham</c:v>
              </c:pt>
              <c:pt idx="153">
                <c:v>Redbridge</c:v>
              </c:pt>
              <c:pt idx="154">
                <c:v>Rushcliffe</c:v>
              </c:pt>
              <c:pt idx="155">
                <c:v>Barnet</c:v>
              </c:pt>
              <c:pt idx="156">
                <c:v>Tower Hamlets</c:v>
              </c:pt>
              <c:pt idx="157">
                <c:v>Surrey Downs</c:v>
              </c:pt>
              <c:pt idx="158">
                <c:v>N Norfolk</c:v>
              </c:pt>
              <c:pt idx="159">
                <c:v>Lewisham</c:v>
              </c:pt>
              <c:pt idx="160">
                <c:v>Bath &amp; N E Somerset</c:v>
              </c:pt>
              <c:pt idx="161">
                <c:v>E Surrey</c:v>
              </c:pt>
              <c:pt idx="162">
                <c:v>W London</c:v>
              </c:pt>
              <c:pt idx="163">
                <c:v>Southwark</c:v>
              </c:pt>
              <c:pt idx="164">
                <c:v>Vale Royal</c:v>
              </c:pt>
              <c:pt idx="165">
                <c:v>N W Surrey</c:v>
              </c:pt>
              <c:pt idx="166">
                <c:v>Croydon</c:v>
              </c:pt>
              <c:pt idx="167">
                <c:v>Kingston</c:v>
              </c:pt>
              <c:pt idx="168">
                <c:v>Ealing</c:v>
              </c:pt>
              <c:pt idx="169">
                <c:v>Enfield</c:v>
              </c:pt>
              <c:pt idx="170">
                <c:v>Horsham &amp; Mid Sussex</c:v>
              </c:pt>
              <c:pt idx="171">
                <c:v>Brighton &amp; Hove</c:v>
              </c:pt>
              <c:pt idx="172">
                <c:v>Islington</c:v>
              </c:pt>
              <c:pt idx="173">
                <c:v>Hammersmith &amp; Fulham</c:v>
              </c:pt>
              <c:pt idx="174">
                <c:v>Camden</c:v>
              </c:pt>
              <c:pt idx="175">
                <c:v>Newham</c:v>
              </c:pt>
              <c:pt idx="176">
                <c:v>Brent</c:v>
              </c:pt>
              <c:pt idx="177">
                <c:v>Harrow</c:v>
              </c:pt>
              <c:pt idx="178">
                <c:v>Lambeth</c:v>
              </c:pt>
              <c:pt idx="179">
                <c:v>Richmond</c:v>
              </c:pt>
              <c:pt idx="180">
                <c:v>Central London (Westminster)</c:v>
              </c:pt>
              <c:pt idx="181">
                <c:v>City &amp; Hackney</c:v>
              </c:pt>
              <c:pt idx="182">
                <c:v>Haringey</c:v>
              </c:pt>
              <c:pt idx="183">
                <c:v>Wandsworth</c:v>
              </c:pt>
              <c:pt idx="184">
                <c:v>Hounslow</c:v>
              </c:pt>
            </c:strLit>
          </c:cat>
          <c:val>
            <c:numLit>
              <c:formatCode>General</c:formatCode>
              <c:ptCount val="185"/>
              <c:pt idx="0">
                <c:v>0.46705882352941175</c:v>
              </c:pt>
              <c:pt idx="1">
                <c:v>0.47457627118644069</c:v>
              </c:pt>
              <c:pt idx="2">
                <c:v>0.5214723926380368</c:v>
              </c:pt>
              <c:pt idx="3">
                <c:v>0.52197802197802201</c:v>
              </c:pt>
              <c:pt idx="4">
                <c:v>0.52380952380952384</c:v>
              </c:pt>
              <c:pt idx="5">
                <c:v>0.52392947103274556</c:v>
              </c:pt>
              <c:pt idx="6">
                <c:v>0.53166069295101548</c:v>
              </c:pt>
              <c:pt idx="7">
                <c:v>0.5439429928741093</c:v>
              </c:pt>
              <c:pt idx="8">
                <c:v>0.55026455026455023</c:v>
              </c:pt>
              <c:pt idx="9">
                <c:v>0.55067920585161967</c:v>
              </c:pt>
              <c:pt idx="10">
                <c:v>0.55854922279792751</c:v>
              </c:pt>
              <c:pt idx="11">
                <c:v>0.56221198156682028</c:v>
              </c:pt>
              <c:pt idx="12">
                <c:v>0.58333333333333337</c:v>
              </c:pt>
              <c:pt idx="13">
                <c:v>0.58666666666666667</c:v>
              </c:pt>
              <c:pt idx="14">
                <c:v>0.59070796460176989</c:v>
              </c:pt>
              <c:pt idx="15">
                <c:v>0.59599999999999997</c:v>
              </c:pt>
              <c:pt idx="16">
                <c:v>0.59830268741159831</c:v>
              </c:pt>
              <c:pt idx="17">
                <c:v>0.59963099630996308</c:v>
              </c:pt>
              <c:pt idx="18">
                <c:v>0.60079840319361277</c:v>
              </c:pt>
              <c:pt idx="19">
                <c:v>0.60594059405940592</c:v>
              </c:pt>
              <c:pt idx="20">
                <c:v>0.60815047021943569</c:v>
              </c:pt>
              <c:pt idx="21">
                <c:v>0.6113416320885201</c:v>
              </c:pt>
              <c:pt idx="22">
                <c:v>0.61804995970991139</c:v>
              </c:pt>
              <c:pt idx="23">
                <c:v>0.62331288343558278</c:v>
              </c:pt>
              <c:pt idx="24">
                <c:v>0.62556053811659196</c:v>
              </c:pt>
              <c:pt idx="25">
                <c:v>0.62574850299401197</c:v>
              </c:pt>
              <c:pt idx="26">
                <c:v>0.62752525252525249</c:v>
              </c:pt>
              <c:pt idx="27">
                <c:v>0.63071065989847719</c:v>
              </c:pt>
              <c:pt idx="28">
                <c:v>0.63673057517658926</c:v>
              </c:pt>
              <c:pt idx="29">
                <c:v>0.63761467889908252</c:v>
              </c:pt>
              <c:pt idx="30">
                <c:v>0.6376306620209059</c:v>
              </c:pt>
              <c:pt idx="31">
                <c:v>0.64500000000000002</c:v>
              </c:pt>
              <c:pt idx="32">
                <c:v>0.64562569213732002</c:v>
              </c:pt>
              <c:pt idx="33">
                <c:v>0.64870259481037928</c:v>
              </c:pt>
              <c:pt idx="34">
                <c:v>0.654292343387471</c:v>
              </c:pt>
              <c:pt idx="35">
                <c:v>0.65714285714285714</c:v>
              </c:pt>
              <c:pt idx="36">
                <c:v>0.66030534351145043</c:v>
              </c:pt>
              <c:pt idx="37">
                <c:v>0.66208251473477409</c:v>
              </c:pt>
              <c:pt idx="38">
                <c:v>0.66374269005847952</c:v>
              </c:pt>
              <c:pt idx="39">
                <c:v>0.66440677966101691</c:v>
              </c:pt>
              <c:pt idx="40">
                <c:v>0.66558089033659062</c:v>
              </c:pt>
              <c:pt idx="41">
                <c:v>0.66666666666666663</c:v>
              </c:pt>
              <c:pt idx="42">
                <c:v>0.66960352422907488</c:v>
              </c:pt>
              <c:pt idx="43">
                <c:v>0.66985645933014359</c:v>
              </c:pt>
              <c:pt idx="44">
                <c:v>0.6708984375</c:v>
              </c:pt>
              <c:pt idx="45">
                <c:v>0.67156862745098034</c:v>
              </c:pt>
              <c:pt idx="46">
                <c:v>0.67948717948717952</c:v>
              </c:pt>
              <c:pt idx="47">
                <c:v>0.68035516093229742</c:v>
              </c:pt>
              <c:pt idx="48">
                <c:v>0.68104149715215623</c:v>
              </c:pt>
              <c:pt idx="49">
                <c:v>0.68301886792452826</c:v>
              </c:pt>
              <c:pt idx="50">
                <c:v>0.68333333333333335</c:v>
              </c:pt>
              <c:pt idx="51">
                <c:v>0.68481375358166185</c:v>
              </c:pt>
              <c:pt idx="52">
                <c:v>0.68537609774723174</c:v>
              </c:pt>
              <c:pt idx="53">
                <c:v>0.68722466960352424</c:v>
              </c:pt>
              <c:pt idx="54">
                <c:v>0.68727272727272726</c:v>
              </c:pt>
              <c:pt idx="55">
                <c:v>0.68815331010452963</c:v>
              </c:pt>
              <c:pt idx="56">
                <c:v>0.68827160493827155</c:v>
              </c:pt>
              <c:pt idx="57">
                <c:v>0.69348659003831414</c:v>
              </c:pt>
              <c:pt idx="58">
                <c:v>0.69609507640067914</c:v>
              </c:pt>
              <c:pt idx="59">
                <c:v>0.69774011299435024</c:v>
              </c:pt>
              <c:pt idx="60">
                <c:v>0.69865319865319864</c:v>
              </c:pt>
              <c:pt idx="61">
                <c:v>0.69911504424778759</c:v>
              </c:pt>
              <c:pt idx="62">
                <c:v>0.70025510204081631</c:v>
              </c:pt>
              <c:pt idx="63">
                <c:v>0.7010309278350515</c:v>
              </c:pt>
              <c:pt idx="64">
                <c:v>0.703962703962704</c:v>
              </c:pt>
              <c:pt idx="65">
                <c:v>0.70564516129032262</c:v>
              </c:pt>
              <c:pt idx="66">
                <c:v>0.70624048706240483</c:v>
              </c:pt>
              <c:pt idx="67">
                <c:v>0.70635994587280104</c:v>
              </c:pt>
              <c:pt idx="68">
                <c:v>0.70840787119856885</c:v>
              </c:pt>
              <c:pt idx="69">
                <c:v>0.70859872611464969</c:v>
              </c:pt>
              <c:pt idx="70">
                <c:v>0.7103825136612022</c:v>
              </c:pt>
              <c:pt idx="71">
                <c:v>0.7119266055045872</c:v>
              </c:pt>
              <c:pt idx="72">
                <c:v>0.71259259259259256</c:v>
              </c:pt>
              <c:pt idx="73">
                <c:v>0.71307300509337856</c:v>
              </c:pt>
              <c:pt idx="74">
                <c:v>0.71308016877637126</c:v>
              </c:pt>
              <c:pt idx="75">
                <c:v>0.71510297482837526</c:v>
              </c:pt>
              <c:pt idx="76">
                <c:v>0.71561338289962828</c:v>
              </c:pt>
              <c:pt idx="77">
                <c:v>0.71844660194174759</c:v>
              </c:pt>
              <c:pt idx="78">
                <c:v>0.71985815602836878</c:v>
              </c:pt>
              <c:pt idx="79">
                <c:v>0.72241992882562278</c:v>
              </c:pt>
              <c:pt idx="80">
                <c:v>0.72413793103448276</c:v>
              </c:pt>
              <c:pt idx="81">
                <c:v>0.72584856396866837</c:v>
              </c:pt>
              <c:pt idx="82">
                <c:v>0.72664359861591699</c:v>
              </c:pt>
              <c:pt idx="83">
                <c:v>0.72913385826771648</c:v>
              </c:pt>
              <c:pt idx="84">
                <c:v>0.73288814691151916</c:v>
              </c:pt>
              <c:pt idx="85">
                <c:v>0.7407407407407407</c:v>
              </c:pt>
              <c:pt idx="86">
                <c:v>0.74178403755868549</c:v>
              </c:pt>
              <c:pt idx="87">
                <c:v>0.74390243902439024</c:v>
              </c:pt>
              <c:pt idx="88">
                <c:v>0.7440381558028617</c:v>
              </c:pt>
              <c:pt idx="89">
                <c:v>0.74662668665667165</c:v>
              </c:pt>
              <c:pt idx="90">
                <c:v>0.74974567650050861</c:v>
              </c:pt>
              <c:pt idx="91">
                <c:v>0.75219512195121951</c:v>
              </c:pt>
              <c:pt idx="92">
                <c:v>0.75266524520255862</c:v>
              </c:pt>
              <c:pt idx="93">
                <c:v>0.7558528428093646</c:v>
              </c:pt>
              <c:pt idx="94">
                <c:v>0.75612472160356348</c:v>
              </c:pt>
              <c:pt idx="95">
                <c:v>0.75680000000000003</c:v>
              </c:pt>
              <c:pt idx="96">
                <c:v>0.75751072961373389</c:v>
              </c:pt>
              <c:pt idx="97">
                <c:v>0.75872534142640369</c:v>
              </c:pt>
              <c:pt idx="98">
                <c:v>0.76166456494325352</c:v>
              </c:pt>
              <c:pt idx="99">
                <c:v>0.76511954992967646</c:v>
              </c:pt>
              <c:pt idx="100">
                <c:v>0.76744186046511631</c:v>
              </c:pt>
              <c:pt idx="101">
                <c:v>0.76747311827956988</c:v>
              </c:pt>
              <c:pt idx="102">
                <c:v>0.76751592356687903</c:v>
              </c:pt>
              <c:pt idx="103">
                <c:v>0.76834381551362685</c:v>
              </c:pt>
              <c:pt idx="104">
                <c:v>0.76955307262569828</c:v>
              </c:pt>
              <c:pt idx="105">
                <c:v>0.77032810271041374</c:v>
              </c:pt>
              <c:pt idx="106">
                <c:v>0.77254374158815609</c:v>
              </c:pt>
              <c:pt idx="107">
                <c:v>0.77264808362369342</c:v>
              </c:pt>
              <c:pt idx="108">
                <c:v>0.77664057796508124</c:v>
              </c:pt>
              <c:pt idx="109">
                <c:v>0.77707006369426757</c:v>
              </c:pt>
              <c:pt idx="110">
                <c:v>0.77756286266924568</c:v>
              </c:pt>
              <c:pt idx="111">
                <c:v>0.78048780487804881</c:v>
              </c:pt>
              <c:pt idx="112">
                <c:v>0.78121974830590513</c:v>
              </c:pt>
              <c:pt idx="113">
                <c:v>0.78333333333333333</c:v>
              </c:pt>
              <c:pt idx="114">
                <c:v>0.78423475258918296</c:v>
              </c:pt>
              <c:pt idx="115">
                <c:v>0.78541666666666665</c:v>
              </c:pt>
              <c:pt idx="116">
                <c:v>0.78664677359194335</c:v>
              </c:pt>
              <c:pt idx="117">
                <c:v>0.78762006403415152</c:v>
              </c:pt>
              <c:pt idx="118">
                <c:v>0.78851540616246496</c:v>
              </c:pt>
              <c:pt idx="119">
                <c:v>0.78947368421052633</c:v>
              </c:pt>
              <c:pt idx="120">
                <c:v>0.78964401294498376</c:v>
              </c:pt>
              <c:pt idx="121">
                <c:v>0.79062500000000002</c:v>
              </c:pt>
              <c:pt idx="122">
                <c:v>0.79073243647234681</c:v>
              </c:pt>
              <c:pt idx="123">
                <c:v>0.79330328396651639</c:v>
              </c:pt>
              <c:pt idx="124">
                <c:v>0.79346092503987242</c:v>
              </c:pt>
              <c:pt idx="125">
                <c:v>0.79527559055118113</c:v>
              </c:pt>
              <c:pt idx="126">
                <c:v>0.79646017699115046</c:v>
              </c:pt>
              <c:pt idx="127">
                <c:v>0.79853479853479858</c:v>
              </c:pt>
              <c:pt idx="128">
                <c:v>0.79871060171919772</c:v>
              </c:pt>
              <c:pt idx="129">
                <c:v>0.79928952042628776</c:v>
              </c:pt>
              <c:pt idx="130">
                <c:v>0.79978813559322037</c:v>
              </c:pt>
              <c:pt idx="131">
                <c:v>0.8025147928994083</c:v>
              </c:pt>
              <c:pt idx="132">
                <c:v>0.80317460317460321</c:v>
              </c:pt>
              <c:pt idx="133">
                <c:v>0.8040730337078652</c:v>
              </c:pt>
              <c:pt idx="134">
                <c:v>0.80457380457380456</c:v>
              </c:pt>
              <c:pt idx="135">
                <c:v>0.80462519936204147</c:v>
              </c:pt>
              <c:pt idx="136">
                <c:v>0.80800942285041222</c:v>
              </c:pt>
              <c:pt idx="137">
                <c:v>0.80810810810810807</c:v>
              </c:pt>
              <c:pt idx="138">
                <c:v>0.80980861244019142</c:v>
              </c:pt>
              <c:pt idx="139">
                <c:v>0.81512605042016806</c:v>
              </c:pt>
              <c:pt idx="140">
                <c:v>0.81936685288640598</c:v>
              </c:pt>
              <c:pt idx="141">
                <c:v>0.81960227272727271</c:v>
              </c:pt>
              <c:pt idx="142">
                <c:v>0.82189449801474757</c:v>
              </c:pt>
              <c:pt idx="143">
                <c:v>0.82758620689655171</c:v>
              </c:pt>
              <c:pt idx="144">
                <c:v>0.82780410742496047</c:v>
              </c:pt>
              <c:pt idx="145">
                <c:v>0.83122362869198307</c:v>
              </c:pt>
              <c:pt idx="146">
                <c:v>0.83282674772036469</c:v>
              </c:pt>
              <c:pt idx="147">
                <c:v>0.83333333333333337</c:v>
              </c:pt>
              <c:pt idx="148">
                <c:v>0.83396946564885499</c:v>
              </c:pt>
              <c:pt idx="149">
                <c:v>0.83424408014571949</c:v>
              </c:pt>
              <c:pt idx="150">
                <c:v>0.83552631578947367</c:v>
              </c:pt>
              <c:pt idx="151">
                <c:v>0.83693045563549162</c:v>
              </c:pt>
              <c:pt idx="152">
                <c:v>0.83771929824561409</c:v>
              </c:pt>
              <c:pt idx="153">
                <c:v>0.83992285438765668</c:v>
              </c:pt>
              <c:pt idx="154">
                <c:v>0.8413793103448276</c:v>
              </c:pt>
              <c:pt idx="155">
                <c:v>0.84514637904468415</c:v>
              </c:pt>
              <c:pt idx="156">
                <c:v>0.84556313993174059</c:v>
              </c:pt>
              <c:pt idx="157">
                <c:v>0.84645669291338588</c:v>
              </c:pt>
              <c:pt idx="158">
                <c:v>0.85479452054794525</c:v>
              </c:pt>
              <c:pt idx="159">
                <c:v>0.85577758470894871</c:v>
              </c:pt>
              <c:pt idx="160">
                <c:v>0.85628742514970058</c:v>
              </c:pt>
              <c:pt idx="161">
                <c:v>0.859375</c:v>
              </c:pt>
              <c:pt idx="162">
                <c:v>0.85996705107084015</c:v>
              </c:pt>
              <c:pt idx="163">
                <c:v>0.86131386861313863</c:v>
              </c:pt>
              <c:pt idx="164">
                <c:v>0.86173633440514474</c:v>
              </c:pt>
              <c:pt idx="165">
                <c:v>0.86375321336760924</c:v>
              </c:pt>
              <c:pt idx="166">
                <c:v>0.86592178770949724</c:v>
              </c:pt>
              <c:pt idx="167">
                <c:v>0.86698717948717952</c:v>
              </c:pt>
              <c:pt idx="168">
                <c:v>0.87248787248787252</c:v>
              </c:pt>
              <c:pt idx="169">
                <c:v>0.87288888888888894</c:v>
              </c:pt>
              <c:pt idx="170">
                <c:v>0.87564766839378239</c:v>
              </c:pt>
              <c:pt idx="171">
                <c:v>0.87593984962406013</c:v>
              </c:pt>
              <c:pt idx="172">
                <c:v>0.87817938420348063</c:v>
              </c:pt>
              <c:pt idx="173">
                <c:v>0.88006756756756754</c:v>
              </c:pt>
              <c:pt idx="174">
                <c:v>0.88330871491875929</c:v>
              </c:pt>
              <c:pt idx="175">
                <c:v>0.88481338481338478</c:v>
              </c:pt>
              <c:pt idx="176">
                <c:v>0.88585209003215437</c:v>
              </c:pt>
              <c:pt idx="177">
                <c:v>0.88861386138613863</c:v>
              </c:pt>
              <c:pt idx="178">
                <c:v>0.89390142021720964</c:v>
              </c:pt>
              <c:pt idx="179">
                <c:v>0.9008403361344538</c:v>
              </c:pt>
              <c:pt idx="180">
                <c:v>0.91044776119402981</c:v>
              </c:pt>
              <c:pt idx="181">
                <c:v>0.9126050420168067</c:v>
              </c:pt>
              <c:pt idx="182">
                <c:v>0.91595033428844319</c:v>
              </c:pt>
              <c:pt idx="183">
                <c:v>0.91941673062164231</c:v>
              </c:pt>
              <c:pt idx="184">
                <c:v>0.92162698412698407</c:v>
              </c:pt>
            </c:numLit>
          </c:val>
        </c:ser>
        <c:dLbls>
          <c:showLegendKey val="0"/>
          <c:showVal val="0"/>
          <c:showCatName val="0"/>
          <c:showSerName val="0"/>
          <c:showPercent val="0"/>
          <c:showBubbleSize val="0"/>
        </c:dLbls>
        <c:gapWidth val="70"/>
        <c:axId val="81898496"/>
        <c:axId val="81990400"/>
      </c:barChart>
      <c:catAx>
        <c:axId val="81898496"/>
        <c:scaling>
          <c:orientation val="minMax"/>
        </c:scaling>
        <c:delete val="1"/>
        <c:axPos val="l"/>
        <c:majorTickMark val="out"/>
        <c:minorTickMark val="none"/>
        <c:tickLblPos val="nextTo"/>
        <c:crossAx val="81990400"/>
        <c:crosses val="autoZero"/>
        <c:auto val="1"/>
        <c:lblAlgn val="ctr"/>
        <c:lblOffset val="100"/>
        <c:noMultiLvlLbl val="0"/>
      </c:catAx>
      <c:valAx>
        <c:axId val="81990400"/>
        <c:scaling>
          <c:orientation val="minMax"/>
        </c:scaling>
        <c:delete val="0"/>
        <c:axPos val="b"/>
        <c:majorGridlines/>
        <c:numFmt formatCode="0%" sourceLinked="0"/>
        <c:majorTickMark val="out"/>
        <c:minorTickMark val="none"/>
        <c:tickLblPos val="nextTo"/>
        <c:crossAx val="8189849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2132992"/>
        <c:axId val="82134528"/>
      </c:barChart>
      <c:catAx>
        <c:axId val="82132992"/>
        <c:scaling>
          <c:orientation val="minMax"/>
        </c:scaling>
        <c:delete val="0"/>
        <c:axPos val="b"/>
        <c:majorTickMark val="out"/>
        <c:minorTickMark val="none"/>
        <c:tickLblPos val="nextTo"/>
        <c:crossAx val="82134528"/>
        <c:crosses val="autoZero"/>
        <c:auto val="1"/>
        <c:lblAlgn val="ctr"/>
        <c:lblOffset val="100"/>
        <c:noMultiLvlLbl val="0"/>
      </c:catAx>
      <c:valAx>
        <c:axId val="82134528"/>
        <c:scaling>
          <c:orientation val="minMax"/>
        </c:scaling>
        <c:delete val="0"/>
        <c:axPos val="l"/>
        <c:majorGridlines/>
        <c:majorTickMark val="out"/>
        <c:minorTickMark val="none"/>
        <c:tickLblPos val="nextTo"/>
        <c:crossAx val="82132992"/>
        <c:crosses val="autoZero"/>
        <c:crossBetween val="between"/>
      </c:valAx>
    </c:plotArea>
    <c:legend>
      <c:legendPos val="r"/>
      <c:layout/>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not known initiating breastfeeding as a percentage of maternities by CCGs in England 2014/15 Q2</a:t>
            </a:r>
            <a:br>
              <a:rPr lang="en-GB" sz="1200" b="1" i="0" baseline="0">
                <a:effectLst/>
              </a:rPr>
            </a:br>
            <a:r>
              <a:rPr lang="en-GB" sz="1200" b="1" i="0" baseline="0">
                <a:effectLst/>
              </a:rPr>
              <a:t>2014/15 Q2 Quarter Actual v Not knowns target 5%</a:t>
            </a:r>
            <a:endParaRPr lang="en-GB" sz="1200">
              <a:effectLst/>
            </a:endParaRPr>
          </a:p>
        </c:rich>
      </c:tx>
      <c:layout/>
      <c:overlay val="0"/>
    </c:title>
    <c:autoTitleDeleted val="0"/>
    <c:plotArea>
      <c:layout>
        <c:manualLayout>
          <c:layoutTarget val="inner"/>
          <c:xMode val="edge"/>
          <c:yMode val="edge"/>
          <c:x val="1.3782628522786005E-2"/>
          <c:y val="6.823453608247422E-2"/>
          <c:w val="0.96867224029428756"/>
          <c:h val="0.90020049146749215"/>
        </c:manualLayout>
      </c:layout>
      <c:barChart>
        <c:barDir val="bar"/>
        <c:grouping val="clustered"/>
        <c:varyColors val="0"/>
        <c:ser>
          <c:idx val="0"/>
          <c:order val="0"/>
          <c:tx>
            <c:v>Qtr Actual % Not Known initiated BF</c:v>
          </c:tx>
          <c:spPr>
            <a:solidFill>
              <a:schemeClr val="accent6"/>
            </a:solidFill>
          </c:spPr>
          <c:invertIfNegative val="0"/>
          <c:dLbls>
            <c:dLbl>
              <c:idx val="170"/>
              <c:layout/>
              <c:tx>
                <c:rich>
                  <a:bodyPr/>
                  <a:lstStyle/>
                  <a:p>
                    <a:r>
                      <a:rPr lang="en-GB"/>
                      <a:t>Sandwell </a:t>
                    </a:r>
                    <a:r>
                      <a:rPr lang="en-GB" sz="450"/>
                      <a:t>&amp;</a:t>
                    </a:r>
                    <a:r>
                      <a:rPr lang="en-GB"/>
                      <a:t> W Birmingham</a:t>
                    </a:r>
                  </a:p>
                </c:rich>
              </c:tx>
              <c:dLblPos val="outEnd"/>
              <c:showLegendKey val="0"/>
              <c:showVal val="0"/>
              <c:showCatName val="1"/>
              <c:showSerName val="0"/>
              <c:showPercent val="0"/>
              <c:showBubbleSize val="0"/>
            </c:dLbl>
            <c:txPr>
              <a:bodyPr/>
              <a:lstStyle/>
              <a:p>
                <a:pPr>
                  <a:defRPr sz="500"/>
                </a:pPr>
                <a:endParaRPr lang="en-US"/>
              </a:p>
            </c:txPr>
            <c:dLblPos val="outEnd"/>
            <c:showLegendKey val="0"/>
            <c:showVal val="0"/>
            <c:showCatName val="1"/>
            <c:showSerName val="0"/>
            <c:showPercent val="0"/>
            <c:showBubbleSize val="0"/>
            <c:showLeaderLines val="0"/>
          </c:dLbls>
          <c:cat>
            <c:strLit>
              <c:ptCount val="205"/>
              <c:pt idx="0">
                <c:v>Stoke On Trent</c:v>
              </c:pt>
              <c:pt idx="1">
                <c:v>N Staffordshire</c:v>
              </c:pt>
              <c:pt idx="2">
                <c:v>Durham Dales, Easington &amp; Sedgefield</c:v>
              </c:pt>
              <c:pt idx="3">
                <c:v>S Sefton</c:v>
              </c:pt>
              <c:pt idx="4">
                <c:v>S Tees</c:v>
              </c:pt>
              <c:pt idx="5">
                <c:v>Liverpool</c:v>
              </c:pt>
              <c:pt idx="6">
                <c:v>Wigan Borough</c:v>
              </c:pt>
              <c:pt idx="7">
                <c:v>N Kirklees</c:v>
              </c:pt>
              <c:pt idx="8">
                <c:v>Hull</c:v>
              </c:pt>
              <c:pt idx="9">
                <c:v>Blackpool</c:v>
              </c:pt>
              <c:pt idx="10">
                <c:v>Warwickshire North</c:v>
              </c:pt>
              <c:pt idx="11">
                <c:v>Vale Royal</c:v>
              </c:pt>
              <c:pt idx="12">
                <c:v>Warrington</c:v>
              </c:pt>
              <c:pt idx="13">
                <c:v>Rotherham</c:v>
              </c:pt>
              <c:pt idx="14">
                <c:v>Bolton</c:v>
              </c:pt>
              <c:pt idx="15">
                <c:v>Barnsley</c:v>
              </c:pt>
              <c:pt idx="16">
                <c:v>Darlington</c:v>
              </c:pt>
              <c:pt idx="17">
                <c:v>W Cheshire</c:v>
              </c:pt>
              <c:pt idx="18">
                <c:v>Chorley &amp; S Ribble</c:v>
              </c:pt>
              <c:pt idx="19">
                <c:v>Greater Preston</c:v>
              </c:pt>
              <c:pt idx="20">
                <c:v>Southern Derbyshire</c:v>
              </c:pt>
              <c:pt idx="21">
                <c:v>Leicester City</c:v>
              </c:pt>
              <c:pt idx="22">
                <c:v>E Staffordshire</c:v>
              </c:pt>
              <c:pt idx="23">
                <c:v>Norwich</c:v>
              </c:pt>
              <c:pt idx="24">
                <c:v>W Suffolk</c:v>
              </c:pt>
              <c:pt idx="25">
                <c:v>Luton</c:v>
              </c:pt>
              <c:pt idx="26">
                <c:v>Calderdale</c:v>
              </c:pt>
              <c:pt idx="27">
                <c:v>Greater Huddersfield</c:v>
              </c:pt>
              <c:pt idx="28">
                <c:v>Sutton</c:v>
              </c:pt>
              <c:pt idx="29">
                <c:v>S Norfolk</c:v>
              </c:pt>
              <c:pt idx="30">
                <c:v>Wirral</c:v>
              </c:pt>
              <c:pt idx="31">
                <c:v>Hardwick</c:v>
              </c:pt>
              <c:pt idx="32">
                <c:v>Hastings &amp; Rother</c:v>
              </c:pt>
              <c:pt idx="33">
                <c:v>Leeds S &amp; East</c:v>
              </c:pt>
              <c:pt idx="34">
                <c:v>S Cheshire</c:v>
              </c:pt>
              <c:pt idx="35">
                <c:v>Fylde &amp; Wyre</c:v>
              </c:pt>
              <c:pt idx="36">
                <c:v>E Surrey</c:v>
              </c:pt>
              <c:pt idx="37">
                <c:v>Windsor, Ascot &amp; Maidenhead</c:v>
              </c:pt>
              <c:pt idx="38">
                <c:v>Erewash</c:v>
              </c:pt>
              <c:pt idx="39">
                <c:v>Sheffield</c:v>
              </c:pt>
              <c:pt idx="40">
                <c:v>Gloucestershire</c:v>
              </c:pt>
              <c:pt idx="41">
                <c:v>E Lancashire</c:v>
              </c:pt>
              <c:pt idx="42">
                <c:v>Tower Hamlets</c:v>
              </c:pt>
              <c:pt idx="43">
                <c:v>Redbridge</c:v>
              </c:pt>
              <c:pt idx="44">
                <c:v>Wakefield</c:v>
              </c:pt>
              <c:pt idx="45">
                <c:v>Leeds West</c:v>
              </c:pt>
              <c:pt idx="46">
                <c:v>W Leicestershire</c:v>
              </c:pt>
              <c:pt idx="47">
                <c:v>Barking &amp; Dagenham</c:v>
              </c:pt>
              <c:pt idx="48">
                <c:v>Hartlepool &amp; Stockton-On-Tees</c:v>
              </c:pt>
              <c:pt idx="49">
                <c:v>Tameside &amp; Glossop</c:v>
              </c:pt>
              <c:pt idx="50">
                <c:v>Central Manchester</c:v>
              </c:pt>
              <c:pt idx="51">
                <c:v>Coventry &amp; Rugby</c:v>
              </c:pt>
              <c:pt idx="52">
                <c:v>N Derbyshire</c:v>
              </c:pt>
              <c:pt idx="53">
                <c:v>Solihull</c:v>
              </c:pt>
              <c:pt idx="54">
                <c:v>Leeds North</c:v>
              </c:pt>
              <c:pt idx="55">
                <c:v>Slough</c:v>
              </c:pt>
              <c:pt idx="56">
                <c:v>Mansfield &amp; Ashfield</c:v>
              </c:pt>
              <c:pt idx="57">
                <c:v>Gateshead</c:v>
              </c:pt>
              <c:pt idx="58">
                <c:v>Waltham Forest</c:v>
              </c:pt>
              <c:pt idx="59">
                <c:v>Walsall</c:v>
              </c:pt>
              <c:pt idx="60">
                <c:v>Wolverhampton</c:v>
              </c:pt>
              <c:pt idx="61">
                <c:v>Herefordshire</c:v>
              </c:pt>
              <c:pt idx="62">
                <c:v>Crawley</c:v>
              </c:pt>
              <c:pt idx="63">
                <c:v>Stockport</c:v>
              </c:pt>
              <c:pt idx="64">
                <c:v>Nottingham N &amp; East</c:v>
              </c:pt>
              <c:pt idx="65">
                <c:v>Basildon &amp; Brentwood</c:v>
              </c:pt>
              <c:pt idx="66">
                <c:v>Halton</c:v>
              </c:pt>
              <c:pt idx="67">
                <c:v>N W Surrey</c:v>
              </c:pt>
              <c:pt idx="68">
                <c:v>Nottingham City</c:v>
              </c:pt>
              <c:pt idx="69">
                <c:v>Sunderland</c:v>
              </c:pt>
              <c:pt idx="70">
                <c:v>Ipswich &amp; E Suffolk</c:v>
              </c:pt>
              <c:pt idx="71">
                <c:v>S Warwickshire</c:v>
              </c:pt>
              <c:pt idx="72">
                <c:v>Salford</c:v>
              </c:pt>
              <c:pt idx="73">
                <c:v>N E Essex</c:v>
              </c:pt>
              <c:pt idx="74">
                <c:v>Bedfordshire</c:v>
              </c:pt>
              <c:pt idx="75">
                <c:v>St Helens</c:v>
              </c:pt>
              <c:pt idx="76">
                <c:v>Guildford &amp; Waverley</c:v>
              </c:pt>
              <c:pt idx="77">
                <c:v>Knowsley</c:v>
              </c:pt>
              <c:pt idx="78">
                <c:v>E Leicestershire &amp; Rutland</c:v>
              </c:pt>
              <c:pt idx="79">
                <c:v>Fareham &amp; Gosport</c:v>
              </c:pt>
              <c:pt idx="80">
                <c:v>Eastbourne, Hailsham &amp; Seaford</c:v>
              </c:pt>
              <c:pt idx="81">
                <c:v>Kernow</c:v>
              </c:pt>
              <c:pt idx="82">
                <c:v>N Hampshire</c:v>
              </c:pt>
              <c:pt idx="83">
                <c:v>Trafford</c:v>
              </c:pt>
              <c:pt idx="84">
                <c:v>Newham</c:v>
              </c:pt>
              <c:pt idx="85">
                <c:v>Blackburn with Darwen</c:v>
              </c:pt>
              <c:pt idx="86">
                <c:v>Airedale, Wharfedale &amp; Craven</c:v>
              </c:pt>
              <c:pt idx="87">
                <c:v>Brighton &amp; Hove</c:v>
              </c:pt>
              <c:pt idx="88">
                <c:v>N Norfolk</c:v>
              </c:pt>
              <c:pt idx="89">
                <c:v>S Tyneside</c:v>
              </c:pt>
              <c:pt idx="90">
                <c:v>N Somerset</c:v>
              </c:pt>
              <c:pt idx="91">
                <c:v>Harrogate &amp; Rural District</c:v>
              </c:pt>
              <c:pt idx="92">
                <c:v>Portsmouth</c:v>
              </c:pt>
              <c:pt idx="93">
                <c:v>Somerset</c:v>
              </c:pt>
              <c:pt idx="94">
                <c:v>Herts Valleys</c:v>
              </c:pt>
              <c:pt idx="95">
                <c:v>N &amp; W Reading</c:v>
              </c:pt>
              <c:pt idx="96">
                <c:v>N Durham</c:v>
              </c:pt>
              <c:pt idx="97">
                <c:v>Havering</c:v>
              </c:pt>
              <c:pt idx="98">
                <c:v>City &amp; Hackney</c:v>
              </c:pt>
              <c:pt idx="99">
                <c:v>Bassetlaw</c:v>
              </c:pt>
              <c:pt idx="100">
                <c:v>Se Staffordshire &amp; Seisdon Peninsula</c:v>
              </c:pt>
              <c:pt idx="101">
                <c:v>Wiltshire</c:v>
              </c:pt>
              <c:pt idx="102">
                <c:v>S Manchester</c:v>
              </c:pt>
              <c:pt idx="103">
                <c:v>Northumberland</c:v>
              </c:pt>
              <c:pt idx="104">
                <c:v>Bristol</c:v>
              </c:pt>
              <c:pt idx="105">
                <c:v>W Lancashire</c:v>
              </c:pt>
              <c:pt idx="106">
                <c:v>Telford &amp; Wrekin</c:v>
              </c:pt>
              <c:pt idx="107">
                <c:v>Swindon</c:v>
              </c:pt>
              <c:pt idx="108">
                <c:v>Bradford Districts</c:v>
              </c:pt>
              <c:pt idx="109">
                <c:v>Hillingdon</c:v>
              </c:pt>
              <c:pt idx="110">
                <c:v>Newbury &amp; District</c:v>
              </c:pt>
              <c:pt idx="111">
                <c:v>Oxfordshire</c:v>
              </c:pt>
              <c:pt idx="112">
                <c:v>Harrow</c:v>
              </c:pt>
              <c:pt idx="113">
                <c:v>Doncaster</c:v>
              </c:pt>
              <c:pt idx="114">
                <c:v>N Tyneside</c:v>
              </c:pt>
              <c:pt idx="115">
                <c:v>Great Yarmouth &amp; Waveney</c:v>
              </c:pt>
              <c:pt idx="116">
                <c:v>Rushcliffe</c:v>
              </c:pt>
              <c:pt idx="117">
                <c:v>Horsham &amp; Mid Sussex</c:v>
              </c:pt>
              <c:pt idx="118">
                <c:v>S Reading</c:v>
              </c:pt>
              <c:pt idx="119">
                <c:v>Cambridgeshire &amp; Peterborough</c:v>
              </c:pt>
              <c:pt idx="120">
                <c:v>Surrey Downs</c:v>
              </c:pt>
              <c:pt idx="121">
                <c:v>Bury</c:v>
              </c:pt>
              <c:pt idx="122">
                <c:v>Hounslow</c:v>
              </c:pt>
              <c:pt idx="123">
                <c:v>N E Hampshire &amp; Farnham</c:v>
              </c:pt>
              <c:pt idx="124">
                <c:v>Southport &amp; Formby</c:v>
              </c:pt>
              <c:pt idx="125">
                <c:v>Wandsworth</c:v>
              </c:pt>
              <c:pt idx="126">
                <c:v>W Norfolk</c:v>
              </c:pt>
              <c:pt idx="127">
                <c:v>Shropshire</c:v>
              </c:pt>
              <c:pt idx="128">
                <c:v>S Gloucestershire</c:v>
              </c:pt>
              <c:pt idx="129">
                <c:v>Surrey Heath</c:v>
              </c:pt>
              <c:pt idx="130">
                <c:v>Bradford City</c:v>
              </c:pt>
              <c:pt idx="131">
                <c:v>S Eastern Hampshire</c:v>
              </c:pt>
              <c:pt idx="132">
                <c:v>Bracknell &amp; Ascot</c:v>
              </c:pt>
              <c:pt idx="133">
                <c:v>Corby</c:v>
              </c:pt>
              <c:pt idx="134">
                <c:v>Bath &amp; N E Somerset</c:v>
              </c:pt>
              <c:pt idx="135">
                <c:v>Newcastle N &amp; E</c:v>
              </c:pt>
              <c:pt idx="136">
                <c:v>Birmingham S &amp; Central</c:v>
              </c:pt>
              <c:pt idx="137">
                <c:v>Mid Essex</c:v>
              </c:pt>
              <c:pt idx="138">
                <c:v>S Lincolnshire</c:v>
              </c:pt>
              <c:pt idx="139">
                <c:v>N Lincolnshire</c:v>
              </c:pt>
              <c:pt idx="140">
                <c:v>Cumbria</c:v>
              </c:pt>
              <c:pt idx="141">
                <c:v>Dorset</c:v>
              </c:pt>
              <c:pt idx="142">
                <c:v>Nene</c:v>
              </c:pt>
              <c:pt idx="143">
                <c:v>Northern, Eastern &amp; Western Devon</c:v>
              </c:pt>
              <c:pt idx="144">
                <c:v>Birmingham Crosscity</c:v>
              </c:pt>
              <c:pt idx="145">
                <c:v>W Hampshire</c:v>
              </c:pt>
              <c:pt idx="146">
                <c:v>Wokingham</c:v>
              </c:pt>
              <c:pt idx="147">
                <c:v>Swale</c:v>
              </c:pt>
              <c:pt idx="148">
                <c:v>N E Lincolnshire</c:v>
              </c:pt>
              <c:pt idx="149">
                <c:v>Hambleton, Richmondshire &amp; Whitby</c:v>
              </c:pt>
              <c:pt idx="150">
                <c:v>E &amp; N Hertfordshire</c:v>
              </c:pt>
              <c:pt idx="151">
                <c:v>Kingston</c:v>
              </c:pt>
              <c:pt idx="152">
                <c:v>Enfield</c:v>
              </c:pt>
              <c:pt idx="153">
                <c:v>Barnet</c:v>
              </c:pt>
              <c:pt idx="154">
                <c:v>Lambeth</c:v>
              </c:pt>
              <c:pt idx="155">
                <c:v>Croydon</c:v>
              </c:pt>
              <c:pt idx="156">
                <c:v>Haringey</c:v>
              </c:pt>
              <c:pt idx="157">
                <c:v>Southampton</c:v>
              </c:pt>
              <c:pt idx="158">
                <c:v>Newcastle West</c:v>
              </c:pt>
              <c:pt idx="159">
                <c:v>Southwark</c:v>
              </c:pt>
              <c:pt idx="160">
                <c:v>E Riding of Yorkshire</c:v>
              </c:pt>
              <c:pt idx="161">
                <c:v>W Kent</c:v>
              </c:pt>
              <c:pt idx="162">
                <c:v>Coastal W Sussex</c:v>
              </c:pt>
              <c:pt idx="163">
                <c:v>N Manchester</c:v>
              </c:pt>
              <c:pt idx="164">
                <c:v>High Weald Lewes Havens</c:v>
              </c:pt>
              <c:pt idx="165">
                <c:v>Redditch &amp; Bromsgrove</c:v>
              </c:pt>
              <c:pt idx="166">
                <c:v>Southend</c:v>
              </c:pt>
              <c:pt idx="167">
                <c:v>Richmond</c:v>
              </c:pt>
              <c:pt idx="168">
                <c:v>Medway</c:v>
              </c:pt>
              <c:pt idx="169">
                <c:v>S Devon &amp; Torbay</c:v>
              </c:pt>
              <c:pt idx="170">
                <c:v>Islington</c:v>
              </c:pt>
              <c:pt idx="171">
                <c:v>Chiltern</c:v>
              </c:pt>
              <c:pt idx="172">
                <c:v>Central London (Westminster)</c:v>
              </c:pt>
              <c:pt idx="173">
                <c:v>Hammersmith &amp; Fulham</c:v>
              </c:pt>
              <c:pt idx="174">
                <c:v>Castle Point &amp; Rochford</c:v>
              </c:pt>
              <c:pt idx="175">
                <c:v>Aylesbury Vale</c:v>
              </c:pt>
              <c:pt idx="176">
                <c:v>Thurrock</c:v>
              </c:pt>
              <c:pt idx="177">
                <c:v>Brent</c:v>
              </c:pt>
              <c:pt idx="178">
                <c:v>W London</c:v>
              </c:pt>
              <c:pt idx="179">
                <c:v>Ealing</c:v>
              </c:pt>
              <c:pt idx="180">
                <c:v>Eastern Cheshire</c:v>
              </c:pt>
              <c:pt idx="181">
                <c:v>Lewisham</c:v>
              </c:pt>
              <c:pt idx="182">
                <c:v>Dudley</c:v>
              </c:pt>
              <c:pt idx="183">
                <c:v>Camden</c:v>
              </c:pt>
              <c:pt idx="184">
                <c:v>Dartford, Gravesham &amp; Swanley</c:v>
              </c:pt>
              <c:pt idx="185">
                <c:v>Heywood, Middleton &amp; Rochdale</c:v>
              </c:pt>
              <c:pt idx="186">
                <c:v>Oldham</c:v>
              </c:pt>
              <c:pt idx="187">
                <c:v>Sandwell &amp; W Birmingham</c:v>
              </c:pt>
              <c:pt idx="188">
                <c:v>Lancashire North</c:v>
              </c:pt>
              <c:pt idx="189">
                <c:v>Wyre Forest</c:v>
              </c:pt>
              <c:pt idx="190">
                <c:v>Isle Of Wight</c:v>
              </c:pt>
              <c:pt idx="191">
                <c:v>Vale Of York</c:v>
              </c:pt>
              <c:pt idx="192">
                <c:v>S Worcestershire</c:v>
              </c:pt>
              <c:pt idx="193">
                <c:v>W Essex</c:v>
              </c:pt>
              <c:pt idx="194">
                <c:v>Thanet</c:v>
              </c:pt>
              <c:pt idx="195">
                <c:v>Milton Keynes</c:v>
              </c:pt>
              <c:pt idx="196">
                <c:v>S W Lincolnshire</c:v>
              </c:pt>
              <c:pt idx="197">
                <c:v>Newark &amp; Sherwood</c:v>
              </c:pt>
              <c:pt idx="198">
                <c:v>Canterbury &amp; Coastal</c:v>
              </c:pt>
              <c:pt idx="199">
                <c:v>S Kent Coast</c:v>
              </c:pt>
              <c:pt idx="200">
                <c:v>Scarborough &amp; Ryedale</c:v>
              </c:pt>
              <c:pt idx="201">
                <c:v>Ashford</c:v>
              </c:pt>
              <c:pt idx="202">
                <c:v>Lincolnshire West</c:v>
              </c:pt>
              <c:pt idx="203">
                <c:v>Lincolnshire East</c:v>
              </c:pt>
              <c:pt idx="204">
                <c:v>Greenwich</c:v>
              </c:pt>
            </c:strLit>
          </c:cat>
          <c:val>
            <c:numLit>
              <c:formatCode>General</c:formatCode>
              <c:ptCount val="20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5.9808612440191385E-4</c:v>
              </c:pt>
              <c:pt idx="40">
                <c:v>6.020469596628537E-4</c:v>
              </c:pt>
              <c:pt idx="41">
                <c:v>8.4889643463497452E-4</c:v>
              </c:pt>
              <c:pt idx="42">
                <c:v>8.5324232081911264E-4</c:v>
              </c:pt>
              <c:pt idx="43">
                <c:v>9.6432015429122472E-4</c:v>
              </c:pt>
              <c:pt idx="44">
                <c:v>9.765625E-4</c:v>
              </c:pt>
              <c:pt idx="45">
                <c:v>1.0090817356205853E-3</c:v>
              </c:pt>
              <c:pt idx="46">
                <c:v>1.1086474501108647E-3</c:v>
              </c:pt>
              <c:pt idx="47">
                <c:v>1.1778563015312131E-3</c:v>
              </c:pt>
              <c:pt idx="48">
                <c:v>1.1947431302270011E-3</c:v>
              </c:pt>
              <c:pt idx="49">
                <c:v>1.2626262626262627E-3</c:v>
              </c:pt>
              <c:pt idx="50">
                <c:v>1.2755102040816326E-3</c:v>
              </c:pt>
              <c:pt idx="51">
                <c:v>1.28783000643915E-3</c:v>
              </c:pt>
              <c:pt idx="52">
                <c:v>1.4367816091954023E-3</c:v>
              </c:pt>
              <c:pt idx="53">
                <c:v>1.589825119236884E-3</c:v>
              </c:pt>
              <c:pt idx="54">
                <c:v>1.5923566878980893E-3</c:v>
              </c:pt>
              <c:pt idx="55">
                <c:v>1.6000000000000001E-3</c:v>
              </c:pt>
              <c:pt idx="56">
                <c:v>1.6666666666666668E-3</c:v>
              </c:pt>
              <c:pt idx="57">
                <c:v>1.697792869269949E-3</c:v>
              </c:pt>
              <c:pt idx="58">
                <c:v>1.7421602787456446E-3</c:v>
              </c:pt>
              <c:pt idx="59">
                <c:v>1.996007984031936E-3</c:v>
              </c:pt>
              <c:pt idx="60">
                <c:v>2.1715526601520088E-3</c:v>
              </c:pt>
              <c:pt idx="61">
                <c:v>2.2026431718061676E-3</c:v>
              </c:pt>
              <c:pt idx="62">
                <c:v>2.2831050228310501E-3</c:v>
              </c:pt>
              <c:pt idx="63">
                <c:v>2.306805074971165E-3</c:v>
              </c:pt>
              <c:pt idx="64">
                <c:v>2.331002331002331E-3</c:v>
              </c:pt>
              <c:pt idx="65">
                <c:v>2.3640661938534278E-3</c:v>
              </c:pt>
              <c:pt idx="66">
                <c:v>2.5188916876574307E-3</c:v>
              </c:pt>
              <c:pt idx="67">
                <c:v>2.5706940874035988E-3</c:v>
              </c:pt>
              <c:pt idx="68">
                <c:v>2.6690391459074734E-3</c:v>
              </c:pt>
              <c:pt idx="69">
                <c:v>2.828854314002829E-3</c:v>
              </c:pt>
              <c:pt idx="70">
                <c:v>2.9041626331074541E-3</c:v>
              </c:pt>
              <c:pt idx="71">
                <c:v>3.0349013657056147E-3</c:v>
              </c:pt>
              <c:pt idx="72">
                <c:v>3.3185840707964601E-3</c:v>
              </c:pt>
              <c:pt idx="73">
                <c:v>3.3444816053511705E-3</c:v>
              </c:pt>
              <c:pt idx="74">
                <c:v>3.5014005602240898E-3</c:v>
              </c:pt>
              <c:pt idx="75">
                <c:v>3.6231884057971015E-3</c:v>
              </c:pt>
              <c:pt idx="76">
                <c:v>3.6429872495446266E-3</c:v>
              </c:pt>
              <c:pt idx="77">
                <c:v>3.766478342749529E-3</c:v>
              </c:pt>
              <c:pt idx="78">
                <c:v>3.821656050955414E-3</c:v>
              </c:pt>
              <c:pt idx="79">
                <c:v>3.8684719535783366E-3</c:v>
              </c:pt>
              <c:pt idx="80">
                <c:v>4.1666666666666666E-3</c:v>
              </c:pt>
              <c:pt idx="81">
                <c:v>4.2134831460674156E-3</c:v>
              </c:pt>
              <c:pt idx="82">
                <c:v>4.4843049327354259E-3</c:v>
              </c:pt>
              <c:pt idx="83">
                <c:v>4.4977511244377807E-3</c:v>
              </c:pt>
              <c:pt idx="84">
                <c:v>4.5045045045045045E-3</c:v>
              </c:pt>
              <c:pt idx="85">
                <c:v>4.7244094488188976E-3</c:v>
              </c:pt>
              <c:pt idx="86">
                <c:v>5.0125313283208017E-3</c:v>
              </c:pt>
              <c:pt idx="87">
                <c:v>5.0125313283208017E-3</c:v>
              </c:pt>
              <c:pt idx="88">
                <c:v>5.4794520547945206E-3</c:v>
              </c:pt>
              <c:pt idx="89">
                <c:v>5.4945054945054949E-3</c:v>
              </c:pt>
              <c:pt idx="90">
                <c:v>5.5865921787709499E-3</c:v>
              </c:pt>
              <c:pt idx="91">
                <c:v>5.6022408963585435E-3</c:v>
              </c:pt>
              <c:pt idx="92">
                <c:v>5.7061340941512127E-3</c:v>
              </c:pt>
              <c:pt idx="93">
                <c:v>5.7306590257879654E-3</c:v>
              </c:pt>
              <c:pt idx="94">
                <c:v>5.8697972251867663E-3</c:v>
              </c:pt>
              <c:pt idx="95">
                <c:v>5.8997050147492625E-3</c:v>
              </c:pt>
              <c:pt idx="96">
                <c:v>6.269592476489028E-3</c:v>
              </c:pt>
              <c:pt idx="97">
                <c:v>6.3051702395964691E-3</c:v>
              </c:pt>
              <c:pt idx="98">
                <c:v>6.7226890756302525E-3</c:v>
              </c:pt>
              <c:pt idx="99">
                <c:v>6.7796610169491523E-3</c:v>
              </c:pt>
              <c:pt idx="100">
                <c:v>7.1556350626118068E-3</c:v>
              </c:pt>
              <c:pt idx="101">
                <c:v>7.1770334928229667E-3</c:v>
              </c:pt>
              <c:pt idx="102">
                <c:v>7.2727272727272727E-3</c:v>
              </c:pt>
              <c:pt idx="103">
                <c:v>7.3099415204678359E-3</c:v>
              </c:pt>
              <c:pt idx="104">
                <c:v>7.3737946681792397E-3</c:v>
              </c:pt>
              <c:pt idx="105">
                <c:v>7.6335877862595417E-3</c:v>
              </c:pt>
              <c:pt idx="106">
                <c:v>7.7519379844961239E-3</c:v>
              </c:pt>
              <c:pt idx="107">
                <c:v>8.0645161290322578E-3</c:v>
              </c:pt>
              <c:pt idx="108">
                <c:v>8.1366965012205049E-3</c:v>
              </c:pt>
              <c:pt idx="109">
                <c:v>8.4586466165413529E-3</c:v>
              </c:pt>
              <c:pt idx="110">
                <c:v>9.3749999999999997E-3</c:v>
              </c:pt>
              <c:pt idx="111">
                <c:v>9.5338983050847464E-3</c:v>
              </c:pt>
              <c:pt idx="112">
                <c:v>9.9009900990099011E-3</c:v>
              </c:pt>
              <c:pt idx="113">
                <c:v>9.9667774086378731E-3</c:v>
              </c:pt>
              <c:pt idx="114">
                <c:v>1.0101010101010102E-2</c:v>
              </c:pt>
              <c:pt idx="115">
                <c:v>1.0309278350515464E-2</c:v>
              </c:pt>
              <c:pt idx="116">
                <c:v>1.0344827586206896E-2</c:v>
              </c:pt>
              <c:pt idx="117">
                <c:v>1.0362694300518135E-2</c:v>
              </c:pt>
              <c:pt idx="118">
                <c:v>1.0416666666666666E-2</c:v>
              </c:pt>
              <c:pt idx="119">
                <c:v>1.0443864229765013E-2</c:v>
              </c:pt>
              <c:pt idx="120">
                <c:v>1.0498687664041995E-2</c:v>
              </c:pt>
              <c:pt idx="121">
                <c:v>1.0802469135802469E-2</c:v>
              </c:pt>
              <c:pt idx="122">
                <c:v>1.0912698412698412E-2</c:v>
              </c:pt>
              <c:pt idx="123">
                <c:v>1.1058451816745656E-2</c:v>
              </c:pt>
              <c:pt idx="124">
                <c:v>1.1320754716981131E-2</c:v>
              </c:pt>
              <c:pt idx="125">
                <c:v>1.1511895625479662E-2</c:v>
              </c:pt>
              <c:pt idx="126">
                <c:v>1.1904761904761904E-2</c:v>
              </c:pt>
              <c:pt idx="127">
                <c:v>1.2519561815336464E-2</c:v>
              </c:pt>
              <c:pt idx="128">
                <c:v>1.2658227848101266E-2</c:v>
              </c:pt>
              <c:pt idx="129">
                <c:v>1.2658227848101266E-2</c:v>
              </c:pt>
              <c:pt idx="130">
                <c:v>1.2704174228675136E-2</c:v>
              </c:pt>
              <c:pt idx="131">
                <c:v>1.3011152416356878E-2</c:v>
              </c:pt>
              <c:pt idx="132">
                <c:v>1.3123359580052493E-2</c:v>
              </c:pt>
              <c:pt idx="133">
                <c:v>1.3215859030837005E-2</c:v>
              </c:pt>
              <c:pt idx="134">
                <c:v>1.3972055888223553E-2</c:v>
              </c:pt>
              <c:pt idx="135">
                <c:v>1.4326647564469915E-2</c:v>
              </c:pt>
              <c:pt idx="136">
                <c:v>1.4675052410901468E-2</c:v>
              </c:pt>
              <c:pt idx="137">
                <c:v>1.5609756097560976E-2</c:v>
              </c:pt>
              <c:pt idx="138">
                <c:v>1.5665796344647518E-2</c:v>
              </c:pt>
              <c:pt idx="139">
                <c:v>1.6055045871559634E-2</c:v>
              </c:pt>
              <c:pt idx="140">
                <c:v>1.6116035455278E-2</c:v>
              </c:pt>
              <c:pt idx="141">
                <c:v>1.6221873364730507E-2</c:v>
              </c:pt>
              <c:pt idx="142">
                <c:v>1.6785350966429299E-2</c:v>
              </c:pt>
              <c:pt idx="143">
                <c:v>1.7048003589053388E-2</c:v>
              </c:pt>
              <c:pt idx="144">
                <c:v>1.7182130584192441E-2</c:v>
              </c:pt>
              <c:pt idx="145">
                <c:v>1.7325017325017324E-2</c:v>
              </c:pt>
              <c:pt idx="146">
                <c:v>1.7543859649122806E-2</c:v>
              </c:pt>
              <c:pt idx="147">
                <c:v>1.7964071856287425E-2</c:v>
              </c:pt>
              <c:pt idx="148">
                <c:v>1.7999999999999999E-2</c:v>
              </c:pt>
              <c:pt idx="149">
                <c:v>1.8518518518518517E-2</c:v>
              </c:pt>
              <c:pt idx="150">
                <c:v>1.8987341772151899E-2</c:v>
              </c:pt>
              <c:pt idx="151">
                <c:v>1.9230769230769232E-2</c:v>
              </c:pt>
              <c:pt idx="152">
                <c:v>1.9555555555555555E-2</c:v>
              </c:pt>
              <c:pt idx="153">
                <c:v>2.0030816640986132E-2</c:v>
              </c:pt>
              <c:pt idx="154">
                <c:v>2.0050125313283207E-2</c:v>
              </c:pt>
              <c:pt idx="155">
                <c:v>2.0750199521149242E-2</c:v>
              </c:pt>
              <c:pt idx="156">
                <c:v>2.1012416427889206E-2</c:v>
              </c:pt>
              <c:pt idx="157">
                <c:v>2.1739130434782608E-2</c:v>
              </c:pt>
              <c:pt idx="158">
                <c:v>2.3201856148491878E-2</c:v>
              </c:pt>
              <c:pt idx="159">
                <c:v>2.3722627737226276E-2</c:v>
              </c:pt>
              <c:pt idx="160">
                <c:v>2.3909985935302389E-2</c:v>
              </c:pt>
              <c:pt idx="161">
                <c:v>2.514792899408284E-2</c:v>
              </c:pt>
              <c:pt idx="162">
                <c:v>2.6315789473684209E-2</c:v>
              </c:pt>
              <c:pt idx="163">
                <c:v>2.7918781725888325E-2</c:v>
              </c:pt>
              <c:pt idx="164">
                <c:v>2.9729729729729731E-2</c:v>
              </c:pt>
              <c:pt idx="165">
                <c:v>2.9850746268656716E-2</c:v>
              </c:pt>
              <c:pt idx="166">
                <c:v>3.1067961165048542E-2</c:v>
              </c:pt>
              <c:pt idx="167">
                <c:v>3.1932773109243695E-2</c:v>
              </c:pt>
              <c:pt idx="168">
                <c:v>3.2186459489456157E-2</c:v>
              </c:pt>
              <c:pt idx="169">
                <c:v>3.2786885245901641E-2</c:v>
              </c:pt>
              <c:pt idx="170">
                <c:v>3.3467202141900937E-2</c:v>
              </c:pt>
              <c:pt idx="171">
                <c:v>3.4519956850053934E-2</c:v>
              </c:pt>
              <c:pt idx="172">
                <c:v>3.482587064676617E-2</c:v>
              </c:pt>
              <c:pt idx="173">
                <c:v>3.5472972972972971E-2</c:v>
              </c:pt>
              <c:pt idx="174">
                <c:v>3.5885167464114832E-2</c:v>
              </c:pt>
              <c:pt idx="175">
                <c:v>3.8397328881469114E-2</c:v>
              </c:pt>
              <c:pt idx="176">
                <c:v>4.0069686411149823E-2</c:v>
              </c:pt>
              <c:pt idx="177">
                <c:v>4.0996784565916398E-2</c:v>
              </c:pt>
              <c:pt idx="178">
                <c:v>4.118616144975288E-2</c:v>
              </c:pt>
              <c:pt idx="179">
                <c:v>4.1580041580041582E-2</c:v>
              </c:pt>
              <c:pt idx="180">
                <c:v>4.2918454935622317E-2</c:v>
              </c:pt>
              <c:pt idx="181">
                <c:v>4.4309296264118156E-2</c:v>
              </c:pt>
              <c:pt idx="182">
                <c:v>4.5555555555555557E-2</c:v>
              </c:pt>
              <c:pt idx="183">
                <c:v>4.5790251107828653E-2</c:v>
              </c:pt>
              <c:pt idx="184">
                <c:v>4.6625766871165646E-2</c:v>
              </c:pt>
              <c:pt idx="185">
                <c:v>5.0065876152832672E-2</c:v>
              </c:pt>
              <c:pt idx="186">
                <c:v>5.4117647058823527E-2</c:v>
              </c:pt>
              <c:pt idx="187">
                <c:v>5.4827753517709847E-2</c:v>
              </c:pt>
              <c:pt idx="188">
                <c:v>5.6603773584905662E-2</c:v>
              </c:pt>
              <c:pt idx="189">
                <c:v>6.093189964157706E-2</c:v>
              </c:pt>
              <c:pt idx="190">
                <c:v>6.358381502890173E-2</c:v>
              </c:pt>
              <c:pt idx="191">
                <c:v>6.4230343300110737E-2</c:v>
              </c:pt>
              <c:pt idx="192">
                <c:v>6.5128900949796467E-2</c:v>
              </c:pt>
              <c:pt idx="193">
                <c:v>6.6590126291618826E-2</c:v>
              </c:pt>
              <c:pt idx="194">
                <c:v>7.4935400516795869E-2</c:v>
              </c:pt>
              <c:pt idx="195">
                <c:v>8.2497212931995537E-2</c:v>
              </c:pt>
              <c:pt idx="196">
                <c:v>8.2840236686390539E-2</c:v>
              </c:pt>
              <c:pt idx="197">
                <c:v>8.6092715231788075E-2</c:v>
              </c:pt>
              <c:pt idx="198">
                <c:v>9.1116173120728935E-2</c:v>
              </c:pt>
              <c:pt idx="199">
                <c:v>9.7014925373134331E-2</c:v>
              </c:pt>
              <c:pt idx="200">
                <c:v>9.7791798107255523E-2</c:v>
              </c:pt>
              <c:pt idx="201">
                <c:v>0.11229946524064172</c:v>
              </c:pt>
              <c:pt idx="202">
                <c:v>0.15915915915915915</c:v>
              </c:pt>
              <c:pt idx="203">
                <c:v>0.26198630136986301</c:v>
              </c:pt>
              <c:pt idx="204">
                <c:v>0.33822091886608013</c:v>
              </c:pt>
            </c:numLit>
          </c:val>
        </c:ser>
        <c:dLbls>
          <c:showLegendKey val="0"/>
          <c:showVal val="0"/>
          <c:showCatName val="0"/>
          <c:showSerName val="0"/>
          <c:showPercent val="0"/>
          <c:showBubbleSize val="0"/>
        </c:dLbls>
        <c:gapWidth val="70"/>
        <c:axId val="82171392"/>
        <c:axId val="82172928"/>
      </c:barChart>
      <c:catAx>
        <c:axId val="82171392"/>
        <c:scaling>
          <c:orientation val="minMax"/>
        </c:scaling>
        <c:delete val="1"/>
        <c:axPos val="l"/>
        <c:majorTickMark val="out"/>
        <c:minorTickMark val="none"/>
        <c:tickLblPos val="nextTo"/>
        <c:crossAx val="82172928"/>
        <c:crosses val="autoZero"/>
        <c:auto val="1"/>
        <c:lblAlgn val="ctr"/>
        <c:lblOffset val="100"/>
        <c:noMultiLvlLbl val="0"/>
      </c:catAx>
      <c:valAx>
        <c:axId val="82172928"/>
        <c:scaling>
          <c:orientation val="minMax"/>
        </c:scaling>
        <c:delete val="0"/>
        <c:axPos val="b"/>
        <c:majorGridlines/>
        <c:numFmt formatCode="0%" sourceLinked="0"/>
        <c:majorTickMark val="out"/>
        <c:minorTickMark val="none"/>
        <c:tickLblPos val="nextTo"/>
        <c:crossAx val="821713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2723584"/>
        <c:axId val="102725120"/>
      </c:barChart>
      <c:catAx>
        <c:axId val="102723584"/>
        <c:scaling>
          <c:orientation val="minMax"/>
        </c:scaling>
        <c:delete val="0"/>
        <c:axPos val="b"/>
        <c:majorTickMark val="out"/>
        <c:minorTickMark val="none"/>
        <c:tickLblPos val="nextTo"/>
        <c:crossAx val="102725120"/>
        <c:crosses val="autoZero"/>
        <c:auto val="1"/>
        <c:lblAlgn val="ctr"/>
        <c:lblOffset val="100"/>
        <c:noMultiLvlLbl val="0"/>
      </c:catAx>
      <c:valAx>
        <c:axId val="102725120"/>
        <c:scaling>
          <c:orientation val="minMax"/>
        </c:scaling>
        <c:delete val="0"/>
        <c:axPos val="l"/>
        <c:majorGridlines/>
        <c:majorTickMark val="out"/>
        <c:minorTickMark val="none"/>
        <c:tickLblPos val="nextTo"/>
        <c:crossAx val="102723584"/>
        <c:crosses val="autoZero"/>
        <c:crossBetween val="between"/>
      </c:valAx>
    </c:plotArea>
    <c:legend>
      <c:legendPos val="r"/>
      <c:layout/>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5.xml><?xml version="1.0" encoding="utf-8"?>
<chartsheet xmlns="http://schemas.openxmlformats.org/spreadsheetml/2006/main" xmlns:r="http://schemas.openxmlformats.org/officeDocument/2006/relationships">
  <sheetPr>
    <tabColor rgb="FFFFCC99"/>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6.xml><?xml version="1.0" encoding="utf-8"?>
<chartsheet xmlns="http://schemas.openxmlformats.org/spreadsheetml/2006/main" xmlns:r="http://schemas.openxmlformats.org/officeDocument/2006/relationships">
  <sheetPr>
    <tabColor rgb="FFFFCC99"/>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25703</xdr:colOff>
      <xdr:row>42</xdr:row>
      <xdr:rowOff>49526</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9233203" cy="6717026"/>
        </a:xfrm>
        <a:prstGeom prst="rect">
          <a:avLst/>
        </a:prstGeom>
      </xdr:spPr>
    </xdr:pic>
    <xdr:clientData/>
  </xdr:twoCellAnchor>
  <xdr:twoCellAnchor>
    <xdr:from>
      <xdr:col>0</xdr:col>
      <xdr:colOff>74083</xdr:colOff>
      <xdr:row>23</xdr:row>
      <xdr:rowOff>55939</xdr:rowOff>
    </xdr:from>
    <xdr:to>
      <xdr:col>7</xdr:col>
      <xdr:colOff>180101</xdr:colOff>
      <xdr:row>34</xdr:row>
      <xdr:rowOff>148166</xdr:rowOff>
    </xdr:to>
    <xdr:sp macro="" textlink="">
      <xdr:nvSpPr>
        <xdr:cNvPr id="7" name="Title 24"/>
        <xdr:cNvSpPr>
          <a:spLocks noGrp="1"/>
        </xdr:cNvSpPr>
      </xdr:nvSpPr>
      <xdr:spPr>
        <a:xfrm>
          <a:off x="74083" y="3707189"/>
          <a:ext cx="4402851" cy="1838477"/>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r>
            <a:rPr lang="en-US" sz="2400">
              <a:solidFill>
                <a:srgbClr val="0072C6"/>
              </a:solidFill>
            </a:rPr>
            <a:t>NHS England </a:t>
          </a:r>
        </a:p>
        <a:p>
          <a:r>
            <a:rPr lang="en-US" sz="2400">
              <a:solidFill>
                <a:srgbClr val="0072C6"/>
              </a:solidFill>
            </a:rPr>
            <a:t>Statistical</a:t>
          </a:r>
          <a:r>
            <a:rPr lang="en-US" sz="2400" baseline="0">
              <a:solidFill>
                <a:srgbClr val="0072C6"/>
              </a:solidFill>
            </a:rPr>
            <a:t> Release</a:t>
          </a:r>
        </a:p>
        <a:p>
          <a:r>
            <a:rPr lang="en-US" sz="2400" baseline="0">
              <a:solidFill>
                <a:srgbClr val="0072C6"/>
              </a:solidFill>
            </a:rPr>
            <a:t>Breastfeeding Initiation &amp; Breastfeeding prevalence</a:t>
          </a:r>
        </a:p>
        <a:p>
          <a:r>
            <a:rPr lang="en-US" sz="2400" baseline="0">
              <a:solidFill>
                <a:srgbClr val="0072C6"/>
              </a:solidFill>
            </a:rPr>
            <a:t>6-8 weeks</a:t>
          </a:r>
          <a:endParaRPr lang="en-US" sz="2400">
            <a:solidFill>
              <a:srgbClr val="0072C6"/>
            </a:solidFill>
          </a:endParaRPr>
        </a:p>
      </xdr:txBody>
    </xdr:sp>
    <xdr:clientData/>
  </xdr:twoCellAnchor>
  <xdr:twoCellAnchor>
    <xdr:from>
      <xdr:col>0</xdr:col>
      <xdr:colOff>63500</xdr:colOff>
      <xdr:row>34</xdr:row>
      <xdr:rowOff>108856</xdr:rowOff>
    </xdr:from>
    <xdr:to>
      <xdr:col>6</xdr:col>
      <xdr:colOff>55771</xdr:colOff>
      <xdr:row>37</xdr:row>
      <xdr:rowOff>98273</xdr:rowOff>
    </xdr:to>
    <xdr:sp macro="" textlink="">
      <xdr:nvSpPr>
        <xdr:cNvPr id="8" name="Content Placeholder 25"/>
        <xdr:cNvSpPr>
          <a:spLocks noGrp="1"/>
        </xdr:cNvSpPr>
      </xdr:nvSpPr>
      <xdr:spPr>
        <a:xfrm>
          <a:off x="63500" y="5506356"/>
          <a:ext cx="3675271" cy="46566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2400">
              <a:solidFill>
                <a:srgbClr val="003893"/>
              </a:solidFill>
            </a:rPr>
            <a:t>Quarter</a:t>
          </a:r>
          <a:r>
            <a:rPr lang="en-US" sz="2400" baseline="0">
              <a:solidFill>
                <a:srgbClr val="003893"/>
              </a:solidFill>
            </a:rPr>
            <a:t> 2</a:t>
          </a:r>
          <a:r>
            <a:rPr lang="en-US" sz="2400">
              <a:solidFill>
                <a:srgbClr val="003893"/>
              </a:solidFill>
            </a:rPr>
            <a:t> 2014/15</a:t>
          </a:r>
        </a:p>
      </xdr:txBody>
    </xdr:sp>
    <xdr:clientData/>
  </xdr:twoCellAnchor>
  <xdr:twoCellAnchor>
    <xdr:from>
      <xdr:col>0</xdr:col>
      <xdr:colOff>84667</xdr:colOff>
      <xdr:row>37</xdr:row>
      <xdr:rowOff>34773</xdr:rowOff>
    </xdr:from>
    <xdr:to>
      <xdr:col>7</xdr:col>
      <xdr:colOff>147799</xdr:colOff>
      <xdr:row>39</xdr:row>
      <xdr:rowOff>78304</xdr:rowOff>
    </xdr:to>
    <xdr:sp macro="" textlink="">
      <xdr:nvSpPr>
        <xdr:cNvPr id="10" name="Content Placeholder 26"/>
        <xdr:cNvSpPr>
          <a:spLocks noGrp="1"/>
        </xdr:cNvSpPr>
      </xdr:nvSpPr>
      <xdr:spPr>
        <a:xfrm>
          <a:off x="84667" y="5908523"/>
          <a:ext cx="4359965" cy="361031"/>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a:solidFill>
                <a:srgbClr val="003893"/>
              </a:solidFill>
            </a:rPr>
            <a:t>8th January</a:t>
          </a:r>
          <a:r>
            <a:rPr lang="en-US" baseline="0">
              <a:solidFill>
                <a:srgbClr val="003893"/>
              </a:solidFill>
            </a:rPr>
            <a:t> 2015</a:t>
          </a:r>
          <a:endParaRPr lang="en-US">
            <a:solidFill>
              <a:srgbClr val="003893"/>
            </a:solidFil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0.00141</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1.xml><?xml version="1.0" encoding="utf-8"?>
<xdr:wsDr xmlns:xdr="http://schemas.openxmlformats.org/drawingml/2006/spreadsheetDrawing" xmlns:a="http://schemas.openxmlformats.org/drawingml/2006/main">
  <xdr:absoluteAnchor>
    <xdr:pos x="0" y="0"/>
    <xdr:ext cx="6719316" cy="98557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0.22597</cdr:x>
      <cdr:y>0.06966</cdr:y>
    </cdr:from>
    <cdr:to>
      <cdr:x>0.22597</cdr:x>
      <cdr:y>0.96671</cdr:y>
    </cdr:to>
    <cdr:cxnSp macro="">
      <cdr:nvCxnSpPr>
        <cdr:cNvPr id="3" name="Straight Connector 2"/>
        <cdr:cNvCxnSpPr/>
      </cdr:nvCxnSpPr>
      <cdr:spPr>
        <a:xfrm xmlns:a="http://schemas.openxmlformats.org/drawingml/2006/main" flipV="1">
          <a:off x="1521700" y="686734"/>
          <a:ext cx="0" cy="8843456"/>
        </a:xfrm>
        <a:prstGeom xmlns:a="http://schemas.openxmlformats.org/drawingml/2006/main" prst="line">
          <a:avLst/>
        </a:prstGeom>
        <a:ln xmlns:a="http://schemas.openxmlformats.org/drawingml/2006/main">
          <a:solidFill>
            <a:schemeClr val="accent2">
              <a:alpha val="67000"/>
            </a:schemeClr>
          </a:solidFill>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oneCell">
    <xdr:from>
      <xdr:col>3</xdr:col>
      <xdr:colOff>1238250</xdr:colOff>
      <xdr:row>1</xdr:row>
      <xdr:rowOff>47625</xdr:rowOff>
    </xdr:from>
    <xdr:to>
      <xdr:col>3</xdr:col>
      <xdr:colOff>2133599</xdr:colOff>
      <xdr:row>4</xdr:row>
      <xdr:rowOff>151289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225" y="27622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absoluteAnchor>
    <xdr:pos x="0" y="0"/>
    <xdr:ext cx="6719316" cy="98557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7.xml><?xml version="1.0" encoding="utf-8"?>
<xdr:wsDr xmlns:xdr="http://schemas.openxmlformats.org/drawingml/2006/spreadsheetDrawing" xmlns:a="http://schemas.openxmlformats.org/drawingml/2006/main">
  <xdr:absoluteAnchor>
    <xdr:pos x="0" y="0"/>
    <xdr:ext cx="6719316" cy="98557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9.xml><?xml version="1.0" encoding="utf-8"?>
<c:userShapes xmlns:c="http://schemas.openxmlformats.org/drawingml/2006/chart">
  <cdr:relSizeAnchor xmlns:cdr="http://schemas.openxmlformats.org/drawingml/2006/chartDrawing">
    <cdr:from>
      <cdr:x>0.14208</cdr:x>
      <cdr:y>0.06841</cdr:y>
    </cdr:from>
    <cdr:to>
      <cdr:x>0.14208</cdr:x>
      <cdr:y>0.96918</cdr:y>
    </cdr:to>
    <cdr:cxnSp macro="">
      <cdr:nvCxnSpPr>
        <cdr:cNvPr id="3" name="Straight Connector 2"/>
        <cdr:cNvCxnSpPr/>
      </cdr:nvCxnSpPr>
      <cdr:spPr>
        <a:xfrm xmlns:a="http://schemas.openxmlformats.org/drawingml/2006/main" flipV="1">
          <a:off x="956787" y="674411"/>
          <a:ext cx="0" cy="8880129"/>
        </a:xfrm>
        <a:prstGeom xmlns:a="http://schemas.openxmlformats.org/drawingml/2006/main" prst="line">
          <a:avLst/>
        </a:prstGeom>
        <a:ln xmlns:a="http://schemas.openxmlformats.org/drawingml/2006/main">
          <a:solidFill>
            <a:schemeClr val="accent2">
              <a:alpha val="67000"/>
            </a:schemeClr>
          </a:solidFill>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6067425</xdr:colOff>
      <xdr:row>0</xdr:row>
      <xdr:rowOff>200025</xdr:rowOff>
    </xdr:from>
    <xdr:to>
      <xdr:col>1</xdr:col>
      <xdr:colOff>6962774</xdr:colOff>
      <xdr:row>3</xdr:row>
      <xdr:rowOff>110014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1425" y="200025"/>
          <a:ext cx="895349" cy="576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2847975</xdr:colOff>
      <xdr:row>1</xdr:row>
      <xdr:rowOff>28575</xdr:rowOff>
    </xdr:from>
    <xdr:to>
      <xdr:col>3</xdr:col>
      <xdr:colOff>3743324</xdr:colOff>
      <xdr:row>4</xdr:row>
      <xdr:rowOff>132239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2571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2828925</xdr:colOff>
      <xdr:row>1</xdr:row>
      <xdr:rowOff>19050</xdr:rowOff>
    </xdr:from>
    <xdr:to>
      <xdr:col>3</xdr:col>
      <xdr:colOff>3724274</xdr:colOff>
      <xdr:row>4</xdr:row>
      <xdr:rowOff>122714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5" y="24765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absoluteAnchor>
    <xdr:pos x="0" y="0"/>
    <xdr:ext cx="6719316" cy="98557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24.xml><?xml version="1.0" encoding="utf-8"?>
<xdr:wsDr xmlns:xdr="http://schemas.openxmlformats.org/drawingml/2006/spreadsheetDrawing" xmlns:a="http://schemas.openxmlformats.org/drawingml/2006/main">
  <xdr:absoluteAnchor>
    <xdr:pos x="0" y="0"/>
    <xdr:ext cx="6719316" cy="98557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26.xml><?xml version="1.0" encoding="utf-8"?>
<c:userShapes xmlns:c="http://schemas.openxmlformats.org/drawingml/2006/chart">
  <cdr:relSizeAnchor xmlns:cdr="http://schemas.openxmlformats.org/drawingml/2006/chartDrawing">
    <cdr:from>
      <cdr:x>0.07097</cdr:x>
      <cdr:y>0.07173</cdr:y>
    </cdr:from>
    <cdr:to>
      <cdr:x>0.07154</cdr:x>
      <cdr:y>0.97044</cdr:y>
    </cdr:to>
    <cdr:cxnSp macro="">
      <cdr:nvCxnSpPr>
        <cdr:cNvPr id="3" name="Straight Connector 2"/>
        <cdr:cNvCxnSpPr/>
      </cdr:nvCxnSpPr>
      <cdr:spPr>
        <a:xfrm xmlns:a="http://schemas.openxmlformats.org/drawingml/2006/main" flipV="1">
          <a:off x="477921" y="707142"/>
          <a:ext cx="3839" cy="8859820"/>
        </a:xfrm>
        <a:prstGeom xmlns:a="http://schemas.openxmlformats.org/drawingml/2006/main" prst="line">
          <a:avLst/>
        </a:prstGeom>
        <a:ln xmlns:a="http://schemas.openxmlformats.org/drawingml/2006/main">
          <a:solidFill>
            <a:schemeClr val="accent2">
              <a:alpha val="67000"/>
            </a:schemeClr>
          </a:solidFill>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twoCellAnchor>
    <xdr:from>
      <xdr:col>0</xdr:col>
      <xdr:colOff>57153</xdr:colOff>
      <xdr:row>0</xdr:row>
      <xdr:rowOff>47618</xdr:rowOff>
    </xdr:from>
    <xdr:to>
      <xdr:col>11</xdr:col>
      <xdr:colOff>444500</xdr:colOff>
      <xdr:row>211</xdr:row>
      <xdr:rowOff>31750</xdr:rowOff>
    </xdr:to>
    <xdr:sp macro="" textlink="">
      <xdr:nvSpPr>
        <xdr:cNvPr id="2" name="TextBox 1"/>
        <xdr:cNvSpPr txBox="1"/>
      </xdr:nvSpPr>
      <xdr:spPr>
        <a:xfrm>
          <a:off x="57153" y="47618"/>
          <a:ext cx="7023097" cy="40179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Data Quality</a:t>
          </a:r>
          <a:endParaRPr lang="en-GB"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Non Data Submissions </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Maternity Providers:</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Q1 - Q3 2013/14 non submissions from:</a:t>
          </a:r>
          <a:r>
            <a:rPr lang="en-GB" sz="1200">
              <a:solidFill>
                <a:sysClr val="windowText" lastClr="000000"/>
              </a:solidFill>
              <a:effectLst/>
              <a:latin typeface="Arial" panose="020B0604020202020204" pitchFamily="34" charset="0"/>
              <a:ea typeface="Times New Roman"/>
              <a:cs typeface="Arial" panose="020B0604020202020204" pitchFamily="34" charset="0"/>
            </a:rPr>
            <a:t> R1H BARTS HEALTH NHS TRUST, RXK SANDWELL AND WEST BIRMINGHAM HOSPITALS NHS TRUST, RAJ SOUTHEND UNIVERSITY HOSPITAL NHS FOUNDATION TRUST, RTP SURREY AND SUSSEX HEALTHCARE NHS TRUST and RDZ THE ROYAL BOURNEMOUTH AND CHRISTCHURCH HOSPITALS NHS FOUNDATION TRUST</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Q4 2013/14 non submissions from:</a:t>
          </a:r>
          <a:r>
            <a:rPr lang="en-GB" sz="1200">
              <a:solidFill>
                <a:sysClr val="windowText" lastClr="000000"/>
              </a:solidFill>
              <a:effectLst/>
              <a:latin typeface="Arial" panose="020B0604020202020204" pitchFamily="34" charset="0"/>
              <a:ea typeface="Times New Roman"/>
              <a:cs typeface="Arial" panose="020B0604020202020204" pitchFamily="34" charset="0"/>
            </a:rPr>
            <a:t> RXK SANDWELL AND WEST BIRMINGHAM HOSPITALS NHS TRUST and RTP SURREY AND SUSSEX HEALTHCARE NHS TRUST</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Q1 2014/15: </a:t>
          </a:r>
          <a:r>
            <a:rPr lang="en-GB" sz="1200">
              <a:solidFill>
                <a:sysClr val="windowText" lastClr="000000"/>
              </a:solidFill>
              <a:effectLst/>
              <a:latin typeface="Arial" panose="020B0604020202020204" pitchFamily="34" charset="0"/>
              <a:ea typeface="Calibri"/>
              <a:cs typeface="Arial" panose="020B0604020202020204" pitchFamily="34" charset="0"/>
            </a:rPr>
            <a:t>All Trusts submitted data </a:t>
          </a: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Q2 2014/15:</a:t>
          </a:r>
          <a:r>
            <a:rPr lang="en-GB" sz="1200" baseline="0">
              <a:solidFill>
                <a:sysClr val="windowText" lastClr="000000"/>
              </a:solidFill>
              <a:effectLst/>
              <a:latin typeface="Arial" panose="020B0604020202020204" pitchFamily="34" charset="0"/>
              <a:ea typeface="Calibri"/>
              <a:cs typeface="Arial" panose="020B0604020202020204" pitchFamily="34" charset="0"/>
            </a:rPr>
            <a:t> All Trusts submitted data</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6-8 week Breastfeeding Providers:</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Q1 - Q4 2013/14 non submissions from: </a:t>
          </a:r>
          <a:r>
            <a:rPr lang="en-GB" sz="1200">
              <a:solidFill>
                <a:sysClr val="windowText" lastClr="000000"/>
              </a:solidFill>
              <a:effectLst/>
              <a:latin typeface="Arial" panose="020B0604020202020204" pitchFamily="34" charset="0"/>
              <a:ea typeface="Times New Roman"/>
              <a:cs typeface="Arial" panose="020B0604020202020204" pitchFamily="34" charset="0"/>
            </a:rPr>
            <a:t>RFS CHESTERFIELD ROYAL HOSPITAL NHS FOUNDATION TRUST, RC3 EALING HOSPITAL NHS TRUST, 0AV NHS NORTH YORKSHIRE AND HUMBER COMMISSIONING SUPPORT UNIT, RBN ST HELENS AND KNOWSLEY HOSPITALS NHS TRUST as CHIS do not hold 6-8 week breastfeeding prevalence data </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ysClr val="windowText" lastClr="000000"/>
              </a:solidFill>
              <a:effectLst/>
              <a:latin typeface="Arial" panose="020B0604020202020204" pitchFamily="34" charset="0"/>
              <a:ea typeface="Times New Roman"/>
              <a:cs typeface="Arial" panose="020B0604020202020204" pitchFamily="34" charset="0"/>
            </a:rPr>
            <a:t>609 SUFFOLK due to the manual collection of data for Suffolk (excluding Waveney)  </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Q1 2014/15 non submissions from: </a:t>
          </a:r>
          <a:r>
            <a:rPr lang="en-GB" sz="1200">
              <a:solidFill>
                <a:sysClr val="windowText" lastClr="000000"/>
              </a:solidFill>
              <a:effectLst/>
              <a:latin typeface="Arial" panose="020B0604020202020204" pitchFamily="34" charset="0"/>
              <a:ea typeface="Times New Roman"/>
              <a:cs typeface="Arial" panose="020B0604020202020204" pitchFamily="34" charset="0"/>
            </a:rPr>
            <a:t>RFS CHESTERFIELD ROYAL HOSPITAL NHS FOUNDATION TRUST, 0AV NHS NORTH YORKSHIRE AND HUMBER COMMISSIONING SUPPORT UNIT and RBN ST HELENS AND KNOWSLEY HOSPITALS NHS TRUST as CHIS do not hold 6-8 week breastfeeding prevalence data</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ysClr val="windowText" lastClr="000000"/>
              </a:solidFill>
              <a:effectLst/>
              <a:latin typeface="Arial" panose="020B0604020202020204" pitchFamily="34" charset="0"/>
              <a:ea typeface="Times New Roman"/>
              <a:cs typeface="Arial" panose="020B0604020202020204" pitchFamily="34" charset="0"/>
            </a:rPr>
            <a:t>609 SUFFOLK and RDR SUSSEX COMMUNITY</a:t>
          </a:r>
          <a:r>
            <a:rPr lang="en-GB" sz="1200" baseline="0">
              <a:solidFill>
                <a:sysClr val="windowText" lastClr="000000"/>
              </a:solidFill>
              <a:effectLst/>
              <a:latin typeface="Arial" panose="020B0604020202020204" pitchFamily="34" charset="0"/>
              <a:ea typeface="Times New Roman"/>
              <a:cs typeface="Arial" panose="020B0604020202020204" pitchFamily="34" charset="0"/>
            </a:rPr>
            <a:t> </a:t>
          </a:r>
          <a:r>
            <a:rPr lang="en-GB" sz="1200">
              <a:solidFill>
                <a:sysClr val="windowText" lastClr="000000"/>
              </a:solidFill>
              <a:effectLst/>
              <a:latin typeface="Arial" panose="020B0604020202020204" pitchFamily="34" charset="0"/>
              <a:ea typeface="Times New Roman"/>
              <a:cs typeface="Arial" panose="020B0604020202020204" pitchFamily="34" charset="0"/>
            </a:rPr>
            <a:t>NHS TRUST recently transitioned to new clinical systems </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ysClr val="windowText" lastClr="000000"/>
              </a:solidFill>
              <a:effectLst/>
              <a:latin typeface="Arial" panose="020B0604020202020204" pitchFamily="34" charset="0"/>
              <a:ea typeface="Times New Roman"/>
              <a:cs typeface="Arial" panose="020B0604020202020204" pitchFamily="34" charset="0"/>
            </a:rPr>
            <a:t>Q47 LANCASHIRE AREA TEAM</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marL="0" marR="0" lvl="0" indent="0" defTabSz="914400" eaLnBrk="1" fontAlgn="auto" latinLnBrk="0" hangingPunct="1">
            <a:lnSpc>
              <a:spcPct val="115000"/>
            </a:lnSpc>
            <a:spcBef>
              <a:spcPts val="0"/>
            </a:spcBef>
            <a:spcAft>
              <a:spcPts val="1000"/>
            </a:spcAft>
            <a:buClrTx/>
            <a:buSzTx/>
            <a:buFontTx/>
            <a:buNone/>
            <a:tabLst/>
            <a:defRPr/>
          </a:pPr>
          <a:r>
            <a:rPr lang="en-GB" sz="1200" b="1">
              <a:solidFill>
                <a:sysClr val="windowText" lastClr="000000"/>
              </a:solidFill>
              <a:effectLst/>
              <a:latin typeface="Arial" panose="020B0604020202020204" pitchFamily="34" charset="0"/>
              <a:ea typeface="Calibri"/>
              <a:cs typeface="Arial" panose="020B0604020202020204" pitchFamily="34" charset="0"/>
            </a:rPr>
            <a:t>Q2 2014/15</a:t>
          </a:r>
          <a:r>
            <a:rPr lang="en-GB" sz="1200" b="1" baseline="0">
              <a:solidFill>
                <a:sysClr val="windowText" lastClr="000000"/>
              </a:solidFill>
              <a:effectLst/>
              <a:latin typeface="Arial" panose="020B0604020202020204" pitchFamily="34" charset="0"/>
              <a:ea typeface="Calibri"/>
              <a:cs typeface="Arial" panose="020B0604020202020204" pitchFamily="34" charset="0"/>
            </a:rPr>
            <a:t> no submissions from: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RFS CHESTERFIELD ROYAL HOSPITAL NHS FOUNDATION TRUST, 0AV NHS NORTH YORKSHIRE AND HUMBER COMMISSIONING SUPPORT UNIT and RBN ST HELENS AND KNOWSLEY HOSPITALS NHS TRUST as CHIS do not hold 6-8 week breastfeeding prevalence data</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609 SUFFOLK recently transitioned to new clinical system</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711 TOWER HAMLETS does not have access to the birth data so cannot submit as there is no denominator</a:t>
          </a:r>
          <a:endParaRPr lang="en-GB" sz="1200" b="1">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Data Submission Issues</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Q1 2014/15 Maternity Providers:</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RD7 HEATHERWOOD AND WEXHAM PARK HOSPITALS NHS FOUNDATION TRUST utilised a manual collection, recording and validation of data.  A system to capture this data has been implemented June 2014.   </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RYJ IMPERIAL COLLEGE HEALTHCARE NHS TRUST implemented a new PAS system. </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RXK SANDWELL AND WEST BIRMINGHAM HOSPITALS NHS TRUST submitted data for the number of maternities, 12 week risk assessment and assessment at any time during pregnancy indicators but no data was provided for the indicators known to have initiated breastfeeding and known not to have initiated breastfeeding. </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RTR SOUTH TEES HOSPITALS NHS FOUNDATION TRUST reports having no electronic way of recording feeding at 48 hours within the community setting.</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RWP </a:t>
          </a:r>
          <a:r>
            <a:rPr lang="en-GB" sz="1200" b="0" i="0" u="none" strike="noStrike">
              <a:solidFill>
                <a:srgbClr val="000000"/>
              </a:solidFill>
              <a:effectLst/>
              <a:latin typeface="Arial" panose="020B0604020202020204" pitchFamily="34" charset="0"/>
              <a:cs typeface="Arial" panose="020B0604020202020204" pitchFamily="34" charset="0"/>
            </a:rPr>
            <a:t>WORCESTERSHIRE ACUTE HOSPITALS NHS TRUST</a:t>
          </a:r>
          <a:r>
            <a:rPr lang="en-GB" sz="1200" b="0" i="0" u="none" strike="noStrike" baseline="0">
              <a:solidFill>
                <a:schemeClr val="dk1"/>
              </a:solidFill>
              <a:effectLst/>
              <a:latin typeface="Arial" panose="020B0604020202020204" pitchFamily="34" charset="0"/>
              <a:cs typeface="Arial" panose="020B0604020202020204" pitchFamily="34" charset="0"/>
            </a:rPr>
            <a:t> have a </a:t>
          </a:r>
          <a:r>
            <a:rPr lang="en-GB" sz="1200">
              <a:latin typeface="Arial" panose="020B0604020202020204" pitchFamily="34" charset="0"/>
              <a:cs typeface="Arial" panose="020B0604020202020204" pitchFamily="34" charset="0"/>
            </a:rPr>
            <a:t>number of babies who have not got a breastfeeding indicator filled in and are working on this issue.</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Q2 2014/15 Maternity Providers: </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endParaRPr>
        </a:p>
        <a:p>
          <a:pPr>
            <a:lnSpc>
              <a:spcPct val="115000"/>
            </a:lnSpc>
            <a:spcAft>
              <a:spcPts val="1000"/>
            </a:spcAft>
          </a:pPr>
          <a:r>
            <a:rPr lang="en-GB" sz="1200" b="0">
              <a:effectLst/>
              <a:latin typeface="Arial"/>
              <a:ea typeface="Calibri"/>
              <a:cs typeface="Times New Roman"/>
            </a:rPr>
            <a:t>As of the 01/07/2014 RVL BARNET AND FARM CHASE HOSPITALS merged with RAL ROYAL FREE LONDON NHS FOUNDATION TRUST to form a larger trust, hence the data validation flag for 2014/15 Q2 maternities was removed. </a:t>
          </a:r>
        </a:p>
        <a:p>
          <a:pPr>
            <a:lnSpc>
              <a:spcPct val="115000"/>
            </a:lnSpc>
            <a:spcAft>
              <a:spcPts val="1000"/>
            </a:spcAft>
          </a:pPr>
          <a:r>
            <a:rPr lang="en-GB" sz="1200">
              <a:effectLst/>
              <a:latin typeface="Arial"/>
              <a:ea typeface="Calibri"/>
              <a:cs typeface="Times New Roman"/>
            </a:rPr>
            <a:t>RJE UNIVERSITY HOSPITALS OF NORTH MIDLANDS NHS TRUST contribution for GP Practices M83070 and M83074 was excluded as it was submitted in an erroneous manner i.e. -1 was submitted under the indicator for breastfeeding not initiated and there were no maternities submitted for these GP Practice codes.  </a:t>
          </a:r>
          <a:endParaRPr lang="en-GB" sz="1200">
            <a:effectLst/>
            <a:latin typeface="+mn-lt"/>
            <a:ea typeface="Calibri"/>
            <a:cs typeface="Times New Roman"/>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Q1</a:t>
          </a:r>
          <a:r>
            <a:rPr lang="en-GB" sz="1200" b="1" baseline="0">
              <a:solidFill>
                <a:sysClr val="windowText" lastClr="000000"/>
              </a:solidFill>
              <a:effectLst/>
              <a:latin typeface="Arial" panose="020B0604020202020204" pitchFamily="34" charset="0"/>
              <a:ea typeface="Calibri"/>
              <a:cs typeface="Arial" panose="020B0604020202020204" pitchFamily="34" charset="0"/>
            </a:rPr>
            <a:t> &amp; Q2 2014/15 </a:t>
          </a:r>
          <a:r>
            <a:rPr lang="en-GB" sz="1200" b="1">
              <a:solidFill>
                <a:sysClr val="windowText" lastClr="000000"/>
              </a:solidFill>
              <a:effectLst/>
              <a:latin typeface="Arial" panose="020B0604020202020204" pitchFamily="34" charset="0"/>
              <a:ea typeface="Calibri"/>
              <a:cs typeface="Arial" panose="020B0604020202020204" pitchFamily="34" charset="0"/>
            </a:rPr>
            <a:t>Maternity Providers: </a:t>
          </a:r>
        </a:p>
        <a:p>
          <a:pPr>
            <a:lnSpc>
              <a:spcPct val="115000"/>
            </a:lnSpc>
            <a:spcAft>
              <a:spcPts val="1000"/>
            </a:spcAft>
          </a:pPr>
          <a:r>
            <a:rPr lang="en-GB" sz="1200" b="0">
              <a:effectLst/>
              <a:latin typeface="Arial"/>
              <a:ea typeface="Calibri"/>
              <a:cs typeface="Times New Roman"/>
            </a:rPr>
            <a:t>R1F ISLE OF WIGHT NHS TRUST does not have data at GP level for booking, therefore this data was submitted under V81999 and under CCG code 10L. </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a:ea typeface="Calibri"/>
              <a:cs typeface="Times New Roman"/>
            </a:rPr>
            <a:t>RJD MID STAFFORDSHIRE NHS FOUNDATION TRUST does not have data at GP level, therefore all </a:t>
          </a:r>
          <a:r>
            <a:rPr kumimoji="0" lang="en-GB" sz="1200" b="0" i="0" u="none" strike="noStrike" kern="0" cap="none" spc="0" normalizeH="0" baseline="0" noProof="0">
              <a:ln>
                <a:noFill/>
              </a:ln>
              <a:solidFill>
                <a:sysClr val="windowText" lastClr="000000"/>
              </a:solidFill>
              <a:effectLst/>
              <a:uLnTx/>
              <a:uFillTx/>
              <a:latin typeface="Arial"/>
              <a:ea typeface="Calibri"/>
              <a:cs typeface="Times New Roman"/>
            </a:rPr>
            <a:t>data was submitted under V81999 under CCG code 05V.</a:t>
          </a:r>
          <a:endParaRPr lang="en-GB" sz="1200" b="0">
            <a:solidFill>
              <a:sysClr val="windowText" lastClr="000000"/>
            </a:solidFill>
            <a:effectLst/>
            <a:latin typeface="+mn-lt"/>
            <a:ea typeface="Calibri"/>
            <a:cs typeface="Times New Roman"/>
          </a:endParaRPr>
        </a:p>
        <a:p>
          <a:pPr>
            <a:lnSpc>
              <a:spcPct val="115000"/>
            </a:lnSpc>
            <a:spcAft>
              <a:spcPts val="1000"/>
            </a:spcAft>
          </a:pPr>
          <a:r>
            <a:rPr lang="en-GB" sz="1200" b="0">
              <a:solidFill>
                <a:sysClr val="windowText" lastClr="000000"/>
              </a:solidFill>
              <a:effectLst/>
              <a:latin typeface="Arial"/>
              <a:ea typeface="Calibri"/>
              <a:cs typeface="Times New Roman"/>
            </a:rPr>
            <a:t>RNQ KETTERING GENERAL HOSPITAL NHS FOUNDATION TRUST only has paper based systems for 12 week risk assessment so they do not have the GP level of data.  This will be submitted under V81999 and under CCG code 04G (as they do not have this level of data either).  This is their main commissioners but only covers 50/60% of their activity.</a:t>
          </a:r>
          <a:endParaRPr lang="en-GB" sz="1200" b="0">
            <a:solidFill>
              <a:sysClr val="windowText" lastClr="000000"/>
            </a:solidFill>
            <a:effectLst/>
            <a:latin typeface="+mn-lt"/>
            <a:ea typeface="Calibri"/>
            <a:cs typeface="Times New Roman"/>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RN3 GREAT WESTERN HOSPITALS NHS FOUNDATION TRUST as of 01/06/2014 some of the Maternity services were transferred to RD1 ROYAL UNITED BATH NHS TRUST, hence the data validation flag for 2014/15 Q1 and Q2 maternities was removed to account for this.</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RD1 ROYAL UNITED HOSPITAL BATH NHS TRUST as of the 01/06/2014 some of the Maternity services were transferred from RN3 GREAT WESTERN HOSPITALS NHS FOUNDATION TRUST to RD1 ROYAL UNITED BATH NHS TRUST.  Data for this Trust has not been subject to validation as validation is compared against historic data and there will not be any data for this yet.  Therefore, the validation flag for 2014/15 Q1 and Q2 maternities was removed. </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RJZ KING'S COLLEGE HOSPITAL NHS FOUNDATION TRUST reported that where the breastfeeding status is not known it is these mothers whose babies went to Special Care Baby Unit before being fed on their labour ward and, as a result, are not able to record the feeding status for these mothers / babies following delivery.  The next point at which the feeding status would be recorded is at discharge and it cannot be known for sure whether or not that would have been within 48 hours.  The Provider changed to a new clinical system for capturing this data in October 2013. </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RJ2 LEWISHAM AND GREENWICH NHS TRUST only submitting information for Q3 onwards, as the LEWISHAM AND GREENWICH NHS TRUST was only formed in October 2013.  </a:t>
          </a:r>
          <a:r>
            <a:rPr lang="en-GB" sz="1200" b="0">
              <a:effectLst/>
              <a:latin typeface="Arial"/>
              <a:ea typeface="Calibri"/>
            </a:rPr>
            <a:t>Also in July, there was the implementation of Cerner and as such there have been data quality issues with capturing the information correctly.</a:t>
          </a:r>
          <a:r>
            <a:rPr lang="en-GB" sz="1200" b="0" baseline="0">
              <a:effectLst/>
              <a:latin typeface="Arial"/>
              <a:ea typeface="Calibri"/>
            </a:rPr>
            <a:t>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The required field for capturing the breastfeeding initiation status is currently not mandated and as with any new system there have been data quality issues.  There is a plan for Cerner to have this made a mandated field from January 2015, but for Q3 the service will be monitoring the use of the system to try and resolve the issue as much as they can.</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Q1</a:t>
          </a:r>
          <a:r>
            <a:rPr lang="en-GB" sz="1200" b="1" baseline="0">
              <a:solidFill>
                <a:sysClr val="windowText" lastClr="000000"/>
              </a:solidFill>
              <a:effectLst/>
              <a:latin typeface="Arial" panose="020B0604020202020204" pitchFamily="34" charset="0"/>
              <a:ea typeface="Calibri"/>
              <a:cs typeface="Arial" panose="020B0604020202020204" pitchFamily="34" charset="0"/>
            </a:rPr>
            <a:t> 2014/15 </a:t>
          </a:r>
          <a:r>
            <a:rPr lang="en-GB" sz="1200" b="1">
              <a:solidFill>
                <a:sysClr val="windowText" lastClr="000000"/>
              </a:solidFill>
              <a:effectLst/>
              <a:latin typeface="Arial" panose="020B0604020202020204" pitchFamily="34" charset="0"/>
              <a:ea typeface="Calibri"/>
              <a:cs typeface="Arial" panose="020B0604020202020204" pitchFamily="34" charset="0"/>
            </a:rPr>
            <a:t>6-8 week Breastfeeding Providers: </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ysClr val="windowText" lastClr="000000"/>
              </a:solidFill>
              <a:effectLst/>
              <a:latin typeface="Arial" panose="020B0604020202020204" pitchFamily="34" charset="0"/>
              <a:ea typeface="Times New Roman"/>
              <a:cs typeface="Arial" panose="020B0604020202020204" pitchFamily="34" charset="0"/>
            </a:rPr>
            <a:t>NTV CSH SURREY report that not all Health Visitors are creating “development checks tables” when a child is checked at 6-8 weeks which means that some of the data is missing; work is ongoing to resolve this issue. </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ysClr val="windowText" lastClr="000000"/>
              </a:solidFill>
              <a:effectLst/>
              <a:latin typeface="Arial" panose="020B0604020202020204" pitchFamily="34" charset="0"/>
              <a:ea typeface="Calibri"/>
              <a:cs typeface="Arial" panose="020B0604020202020204" pitchFamily="34" charset="0"/>
            </a:rPr>
            <a:t>RY9 HOUNSLOW AND RICHMOND COMMUNITY HEALTHCARE NHS TRUST highlighted an issue with RiO code (v3.1) whereby if a child’s CCG code cannot be identified the scripts defaults to the organisation code.  Advised to submit these under the GP Code of V81999 allocating the CCG code based on the patient’s postcode.  There were around 30 patients’ postcodes that could not be identified, owing to two lead commissioning CCGs, these patients were excluded as the Provider was not sure where to allocate them.   </a:t>
          </a:r>
        </a:p>
        <a:p>
          <a:pPr>
            <a:lnSpc>
              <a:spcPct val="115000"/>
            </a:lnSpc>
            <a:spcAft>
              <a:spcPts val="1000"/>
            </a:spcAft>
          </a:pPr>
          <a:r>
            <a:rPr lang="en-GB" sz="1200">
              <a:solidFill>
                <a:sysClr val="windowText" lastClr="000000"/>
              </a:solidFill>
              <a:effectLst/>
              <a:latin typeface="Arial" panose="020B0604020202020204" pitchFamily="34" charset="0"/>
              <a:ea typeface="Calibri"/>
              <a:cs typeface="Arial" panose="020B0604020202020204" pitchFamily="34" charset="0"/>
            </a:rPr>
            <a:t>R1C SOLENT NHS TRUST report data quality issues linked to their data warehouse and the current patient system being used.  Once the data is validated and cleansed by the service it should be possible to re-run the extract to show the cleansed data, however it is not pulling through the data in all cases; work is ongoing to resolve this issue. </a:t>
          </a:r>
        </a:p>
        <a:p>
          <a:pPr>
            <a:lnSpc>
              <a:spcPct val="115000"/>
            </a:lnSpc>
            <a:spcAft>
              <a:spcPts val="1000"/>
            </a:spcAft>
          </a:pPr>
          <a:r>
            <a:rPr lang="en-GB" sz="1200">
              <a:solidFill>
                <a:sysClr val="windowText" lastClr="000000"/>
              </a:solidFill>
              <a:effectLst/>
              <a:latin typeface="Arial" panose="020B0604020202020204" pitchFamily="34" charset="0"/>
              <a:ea typeface="Calibri"/>
              <a:cs typeface="Arial" panose="020B0604020202020204" pitchFamily="34" charset="0"/>
            </a:rPr>
            <a:t>RA9 SOUTH DEVON HEALTHCARE NHS FOUNDATION TRUST only submitted data for Torbay addresses and have not submitted data for Plymouth or South Devon.</a:t>
          </a:r>
        </a:p>
        <a:p>
          <a:pPr>
            <a:lnSpc>
              <a:spcPct val="115000"/>
            </a:lnSpc>
            <a:spcAft>
              <a:spcPts val="1000"/>
            </a:spcAft>
          </a:pPr>
          <a:r>
            <a:rPr lang="en-GB" sz="1200">
              <a:solidFill>
                <a:sysClr val="windowText" lastClr="000000"/>
              </a:solidFill>
              <a:effectLst/>
              <a:latin typeface="Arial" panose="020B0604020202020204" pitchFamily="34" charset="0"/>
              <a:ea typeface="Calibri"/>
              <a:cs typeface="Arial" panose="020B0604020202020204" pitchFamily="34" charset="0"/>
            </a:rPr>
            <a:t>RJ7 ST GEORGE'S HEALTHCARE NHS TRUST reported that the high percentage of babies with not known breastfeeding status is due to late submission of the 6-8 week checks data by the GPs and onto EMIS; work ongoing to resolve this issue.  </a:t>
          </a:r>
        </a:p>
        <a:p>
          <a:pPr>
            <a:lnSpc>
              <a:spcPct val="115000"/>
            </a:lnSpc>
            <a:spcAft>
              <a:spcPts val="1000"/>
            </a:spcAft>
          </a:pPr>
          <a:r>
            <a:rPr lang="en-GB" sz="1200">
              <a:solidFill>
                <a:sysClr val="windowText" lastClr="000000"/>
              </a:solidFill>
              <a:effectLst/>
              <a:latin typeface="Arial" panose="020B0604020202020204" pitchFamily="34" charset="0"/>
              <a:ea typeface="Calibri"/>
              <a:cs typeface="Arial" panose="020B0604020202020204" pitchFamily="34" charset="0"/>
            </a:rPr>
            <a:t>NDA VIRGIN CARE SERVICES LTD contribution for 09L East Surrey CCG was excluded from the publication files as this was duplicated data submitted by NDJ FIRST COMMUNITY HEALTH AND CARE CIC. </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1"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rPr>
            <a:t>Q2 2014/15 6-8 week Breastfeeding Providers: </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ysClr val="windowText" lastClr="000000"/>
              </a:solidFill>
              <a:effectLst/>
              <a:latin typeface="Arial" panose="020B0604020202020204" pitchFamily="34" charset="0"/>
              <a:ea typeface="Calibri"/>
              <a:cs typeface="Arial" panose="020B0604020202020204" pitchFamily="34" charset="0"/>
            </a:rPr>
            <a:t>RT2</a:t>
          </a:r>
          <a:r>
            <a:rPr lang="en-GB" sz="1200" baseline="0">
              <a:solidFill>
                <a:sysClr val="windowText" lastClr="000000"/>
              </a:solidFill>
              <a:effectLst/>
              <a:latin typeface="Arial" panose="020B0604020202020204" pitchFamily="34" charset="0"/>
              <a:ea typeface="Calibri"/>
              <a:cs typeface="Arial" panose="020B0604020202020204" pitchFamily="34" charset="0"/>
            </a:rPr>
            <a:t> PENNINE CARE NHS FOUNDATION TRUST </a:t>
          </a:r>
          <a:r>
            <a:rPr lang="en-GB" sz="1200">
              <a:solidFill>
                <a:sysClr val="windowText" lastClr="000000"/>
              </a:solidFill>
              <a:effectLst/>
              <a:latin typeface="Arial" panose="020B0604020202020204" pitchFamily="34" charset="0"/>
              <a:ea typeface="Calibri"/>
              <a:cs typeface="Arial" panose="020B0604020202020204" pitchFamily="34" charset="0"/>
            </a:rPr>
            <a:t>a</a:t>
          </a:r>
          <a:r>
            <a:rPr lang="en-GB" sz="1200" baseline="0">
              <a:solidFill>
                <a:sysClr val="windowText" lastClr="000000"/>
              </a:solidFill>
              <a:effectLst/>
              <a:latin typeface="Arial" panose="020B0604020202020204" pitchFamily="34" charset="0"/>
              <a:ea typeface="Calibri"/>
              <a:cs typeface="Arial" panose="020B0604020202020204" pitchFamily="34" charset="0"/>
            </a:rPr>
            <a:t> national incident has been raised regarding GP's not informing Child Health Departments in a timely fashion of children that they register / de-register.  This affects </a:t>
          </a:r>
          <a:r>
            <a:rPr lang="en-GB" sz="1200">
              <a:solidFill>
                <a:schemeClr val="dk1"/>
              </a:solidFill>
              <a:effectLst/>
              <a:latin typeface="Arial" panose="020B0604020202020204" pitchFamily="34" charset="0"/>
              <a:ea typeface="+mn-ea"/>
              <a:cs typeface="Arial" panose="020B0604020202020204" pitchFamily="34" charset="0"/>
            </a:rPr>
            <a:t>all four areas that Pennine Care submits for;</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Oldham, HMR, Trafford and Bury).  The Child Health</a:t>
          </a:r>
          <a:r>
            <a:rPr lang="en-GB" sz="1200" baseline="0">
              <a:solidFill>
                <a:schemeClr val="dk1"/>
              </a:solidFill>
              <a:effectLst/>
              <a:latin typeface="Arial" panose="020B0604020202020204" pitchFamily="34" charset="0"/>
              <a:ea typeface="+mn-ea"/>
              <a:cs typeface="Arial" panose="020B0604020202020204" pitchFamily="34" charset="0"/>
            </a:rPr>
            <a:t> Department </a:t>
          </a:r>
          <a:r>
            <a:rPr lang="en-GB" sz="1200">
              <a:solidFill>
                <a:schemeClr val="dk1"/>
              </a:solidFill>
              <a:effectLst/>
              <a:latin typeface="Arial" panose="020B0604020202020204" pitchFamily="34" charset="0"/>
              <a:ea typeface="+mn-ea"/>
              <a:cs typeface="Arial" panose="020B0604020202020204" pitchFamily="34" charset="0"/>
            </a:rPr>
            <a:t>in Heywood, Middleton and Rochdale CCG have reported that the 2 pieces of paperwork are not always being completed by GPs (the 6-8 week contact form (Health Visitor) and the 6-8 week Health Review GP).</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Trafford;</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are currently some issues around the movement of the relevant paperwork from Health Visitor teams into the Child Health Department. </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This issue is being actively managed and progressed.</a:t>
          </a:r>
        </a:p>
        <a:p>
          <a:pPr>
            <a:lnSpc>
              <a:spcPct val="115000"/>
            </a:lnSpc>
            <a:spcAft>
              <a:spcPts val="1000"/>
            </a:spcAft>
          </a:pPr>
          <a:r>
            <a:rPr lang="en-GB" sz="1200">
              <a:solidFill>
                <a:schemeClr val="dk1"/>
              </a:solidFill>
              <a:effectLst/>
              <a:latin typeface="Arial" panose="020B0604020202020204" pitchFamily="34" charset="0"/>
              <a:ea typeface="+mn-ea"/>
              <a:cs typeface="Arial" panose="020B0604020202020204" pitchFamily="34" charset="0"/>
            </a:rPr>
            <a:t>RDY DORSET HEALTHCARE UNIVERSITY NHS FOUNDATION TRUST introduced a</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new electronic system for data collection which has presented data quality issues as clinicians adjust to a different method of recording information.</a:t>
          </a:r>
          <a:r>
            <a:rPr lang="en-GB" sz="1200" baseline="0">
              <a:solidFill>
                <a:schemeClr val="dk1"/>
              </a:solidFill>
              <a:effectLst/>
              <a:latin typeface="Arial" panose="020B0604020202020204" pitchFamily="34" charset="0"/>
              <a:ea typeface="+mn-ea"/>
              <a:cs typeface="Arial" panose="020B0604020202020204" pitchFamily="34" charset="0"/>
            </a:rPr>
            <a:t>  The Provider has been </a:t>
          </a:r>
          <a:r>
            <a:rPr lang="en-GB" sz="1200">
              <a:solidFill>
                <a:schemeClr val="dk1"/>
              </a:solidFill>
              <a:effectLst/>
              <a:latin typeface="Arial" panose="020B0604020202020204" pitchFamily="34" charset="0"/>
              <a:ea typeface="+mn-ea"/>
              <a:cs typeface="Arial" panose="020B0604020202020204" pitchFamily="34" charset="0"/>
            </a:rPr>
            <a:t>proactively working to resolve these issues and have implemented systems and processes to improve data capture across the</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health visitor teams.</a:t>
          </a:r>
          <a:r>
            <a:rPr lang="en-GB" sz="1200" baseline="0">
              <a:solidFill>
                <a:schemeClr val="dk1"/>
              </a:solidFill>
              <a:effectLst/>
              <a:latin typeface="Arial" panose="020B0604020202020204" pitchFamily="34" charset="0"/>
              <a:ea typeface="+mn-ea"/>
              <a:cs typeface="Arial" panose="020B0604020202020204" pitchFamily="34" charset="0"/>
            </a:rPr>
            <a:t>  It is </a:t>
          </a:r>
          <a:r>
            <a:rPr lang="en-GB" sz="1200">
              <a:solidFill>
                <a:schemeClr val="dk1"/>
              </a:solidFill>
              <a:effectLst/>
              <a:latin typeface="Arial" panose="020B0604020202020204" pitchFamily="34" charset="0"/>
              <a:ea typeface="+mn-ea"/>
              <a:cs typeface="Arial" panose="020B0604020202020204" pitchFamily="34" charset="0"/>
            </a:rPr>
            <a:t>anticipated that the reported coverage will increase in the Q3 2014/15 return.</a:t>
          </a:r>
        </a:p>
        <a:p>
          <a:pPr>
            <a:lnSpc>
              <a:spcPct val="115000"/>
            </a:lnSpc>
            <a:spcAft>
              <a:spcPts val="1000"/>
            </a:spcAft>
          </a:pPr>
          <a:r>
            <a:rPr lang="en-GB" sz="1200">
              <a:solidFill>
                <a:schemeClr val="dk1"/>
              </a:solidFill>
              <a:effectLst/>
              <a:latin typeface="Arial" panose="020B0604020202020204" pitchFamily="34" charset="0"/>
              <a:ea typeface="+mn-ea"/>
              <a:cs typeface="Arial" panose="020B0604020202020204" pitchFamily="34" charset="0"/>
            </a:rPr>
            <a:t>RC3 EALING HOSPITAL NHS TRUST only submitted data for the number of eligible children and did not supply the number of infants whom were totally, partially or not at all breastfed.  This is because RC3 EALING HOSPITAL NHS TRUST does not provide a service for the 6-8 weeks breastfeeding review, this is done by the Ealing GPs and there is no data collection system in place to collate this information from the GPs.</a:t>
          </a: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Data Failing Validation</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Maternity Providers:</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ysClr val="windowText" lastClr="000000"/>
              </a:solidFill>
              <a:effectLst/>
              <a:latin typeface="Arial" panose="020B0604020202020204" pitchFamily="34" charset="0"/>
              <a:ea typeface="Calibri"/>
              <a:cs typeface="Arial" panose="020B0604020202020204" pitchFamily="34" charset="0"/>
            </a:rPr>
            <a:t>Q2 2014/15 data quality:</a:t>
          </a:r>
        </a:p>
        <a:p>
          <a:pPr marL="342900" lvl="0" indent="-342900">
            <a:lnSpc>
              <a:spcPct val="115000"/>
            </a:lnSpc>
            <a:spcAft>
              <a:spcPts val="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All of the 138 Trusts that submitted data passed the -10% / +20% validation standards when compared against HES maternities figure </a:t>
          </a:r>
        </a:p>
        <a:p>
          <a:pPr marL="342900" lvl="0" indent="-342900">
            <a:lnSpc>
              <a:spcPct val="115000"/>
            </a:lnSpc>
            <a:spcAft>
              <a:spcPts val="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122</a:t>
          </a:r>
          <a:r>
            <a:rPr lang="en-GB" sz="1200" baseline="0">
              <a:solidFill>
                <a:sysClr val="windowText" lastClr="000000"/>
              </a:solidFill>
              <a:effectLst/>
              <a:latin typeface="Arial" panose="020B0604020202020204" pitchFamily="34" charset="0"/>
              <a:ea typeface="Calibri"/>
              <a:cs typeface="Arial" panose="020B0604020202020204" pitchFamily="34" charset="0"/>
            </a:rPr>
            <a:t> </a:t>
          </a:r>
          <a:r>
            <a:rPr lang="en-GB" sz="1200">
              <a:solidFill>
                <a:sysClr val="windowText" lastClr="000000"/>
              </a:solidFill>
              <a:effectLst/>
              <a:latin typeface="Arial" panose="020B0604020202020204" pitchFamily="34" charset="0"/>
              <a:ea typeface="Calibri"/>
              <a:cs typeface="Arial" panose="020B0604020202020204" pitchFamily="34" charset="0"/>
            </a:rPr>
            <a:t>out of the 138 Trusts that submitted data met the required 95% recording coverage standard, this is where there are less than 5% of the eligible maternities for whom a breastfeeding status is not known </a:t>
          </a:r>
        </a:p>
        <a:p>
          <a:pPr marL="342900" lvl="0" indent="-342900">
            <a:lnSpc>
              <a:spcPct val="115000"/>
            </a:lnSpc>
            <a:spcAft>
              <a:spcPts val="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122</a:t>
          </a:r>
          <a:r>
            <a:rPr lang="en-GB" sz="1200" baseline="0">
              <a:solidFill>
                <a:sysClr val="windowText" lastClr="000000"/>
              </a:solidFill>
              <a:effectLst/>
              <a:latin typeface="Arial" panose="020B0604020202020204" pitchFamily="34" charset="0"/>
              <a:ea typeface="Calibri"/>
              <a:cs typeface="Arial" panose="020B0604020202020204" pitchFamily="34" charset="0"/>
            </a:rPr>
            <a:t> </a:t>
          </a:r>
          <a:r>
            <a:rPr lang="en-GB" sz="1200">
              <a:solidFill>
                <a:sysClr val="windowText" lastClr="000000"/>
              </a:solidFill>
              <a:effectLst/>
              <a:latin typeface="Arial" panose="020B0604020202020204" pitchFamily="34" charset="0"/>
              <a:ea typeface="Calibri"/>
              <a:cs typeface="Arial" panose="020B0604020202020204" pitchFamily="34" charset="0"/>
            </a:rPr>
            <a:t>out of the 138</a:t>
          </a:r>
          <a:r>
            <a:rPr lang="en-GB" sz="1200" baseline="0">
              <a:solidFill>
                <a:sysClr val="windowText" lastClr="000000"/>
              </a:solidFill>
              <a:effectLst/>
              <a:latin typeface="Arial" panose="020B0604020202020204" pitchFamily="34" charset="0"/>
              <a:ea typeface="Calibri"/>
              <a:cs typeface="Arial" panose="020B0604020202020204" pitchFamily="34" charset="0"/>
            </a:rPr>
            <a:t> </a:t>
          </a:r>
          <a:r>
            <a:rPr lang="en-GB" sz="1200">
              <a:solidFill>
                <a:sysClr val="windowText" lastClr="000000"/>
              </a:solidFill>
              <a:effectLst/>
              <a:latin typeface="Arial" panose="020B0604020202020204" pitchFamily="34" charset="0"/>
              <a:ea typeface="Calibri"/>
              <a:cs typeface="Arial" panose="020B0604020202020204" pitchFamily="34" charset="0"/>
            </a:rPr>
            <a:t>Trusts that submitted data passed both validation checks </a:t>
          </a:r>
        </a:p>
        <a:p>
          <a:pPr marL="342900" lvl="0" indent="-342900">
            <a:lnSpc>
              <a:spcPct val="115000"/>
            </a:lnSpc>
            <a:spcAft>
              <a:spcPts val="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Data aggregated to the CCG level; 205 out of the 211 CCGs passed the -10% / +20% validation standards when compared against recorded ONS births figures </a:t>
          </a:r>
        </a:p>
        <a:p>
          <a:pPr marL="342900" lvl="0" indent="-342900">
            <a:lnSpc>
              <a:spcPct val="115000"/>
            </a:lnSpc>
            <a:spcAft>
              <a:spcPts val="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Data aggregated to the CCG level; 189 out of the 211 CCGs met the required 95% recording coverage standard, this is where there are less than 5% of the eligible maternities for whom a breastfeeding status is not known </a:t>
          </a:r>
        </a:p>
        <a:p>
          <a:pPr marL="342900" lvl="0" indent="-342900">
            <a:lnSpc>
              <a:spcPct val="115000"/>
            </a:lnSpc>
            <a:spcAft>
              <a:spcPts val="100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Data aggregated to the CCG level; 185 out of the 211 CCGs passed both validation checks </a:t>
          </a:r>
        </a:p>
        <a:p>
          <a:pPr>
            <a:lnSpc>
              <a:spcPct val="115000"/>
            </a:lnSpc>
            <a:spcAft>
              <a:spcPts val="1000"/>
            </a:spcAft>
          </a:pPr>
          <a:r>
            <a:rPr lang="en-GB" sz="1200" b="1">
              <a:solidFill>
                <a:sysClr val="windowText" lastClr="000000"/>
              </a:solidFill>
              <a:effectLst/>
              <a:latin typeface="Arial" panose="020B0604020202020204" pitchFamily="34" charset="0"/>
              <a:ea typeface="Calibri"/>
              <a:cs typeface="Arial" panose="020B0604020202020204" pitchFamily="34" charset="0"/>
            </a:rPr>
            <a:t>6-8 week Breastfeeding Providers:</a:t>
          </a:r>
          <a:endParaRPr lang="en-GB" sz="1200">
            <a:solidFill>
              <a:sysClr val="windowText" lastClr="000000"/>
            </a:solidFill>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ysClr val="windowText" lastClr="000000"/>
              </a:solidFill>
              <a:effectLst/>
              <a:latin typeface="Arial" panose="020B0604020202020204" pitchFamily="34" charset="0"/>
              <a:ea typeface="Calibri"/>
              <a:cs typeface="Arial" panose="020B0604020202020204" pitchFamily="34" charset="0"/>
            </a:rPr>
            <a:t>Q2 2014/15 data quality:</a:t>
          </a:r>
        </a:p>
        <a:p>
          <a:pPr marL="342900" lvl="0" indent="-342900">
            <a:lnSpc>
              <a:spcPct val="115000"/>
            </a:lnSpc>
            <a:spcAft>
              <a:spcPts val="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Data aggregated to the CCG level; 190 out of the 211 CCGs met the -10% / +20% validation standards when compared against recorded ONS births figures</a:t>
          </a:r>
        </a:p>
        <a:p>
          <a:pPr marL="342900" lvl="0" indent="-342900">
            <a:lnSpc>
              <a:spcPct val="115000"/>
            </a:lnSpc>
            <a:spcAft>
              <a:spcPts val="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Data aggregated to the CCG level; 124 out of the 211 CCGs met the required 95% recording coverage standard, this is where less than 5% of eligible children’s 6-8 week breastfeeding status is not being recorded on the CHIS</a:t>
          </a:r>
        </a:p>
        <a:p>
          <a:pPr marL="342900" lvl="0" indent="-342900">
            <a:lnSpc>
              <a:spcPct val="115000"/>
            </a:lnSpc>
            <a:spcAft>
              <a:spcPts val="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Data aggregated to the CCG level; none of</a:t>
          </a:r>
          <a:r>
            <a:rPr lang="en-GB" sz="1200" baseline="0">
              <a:solidFill>
                <a:sysClr val="windowText" lastClr="000000"/>
              </a:solidFill>
              <a:effectLst/>
              <a:latin typeface="Arial" panose="020B0604020202020204" pitchFamily="34" charset="0"/>
              <a:ea typeface="Calibri"/>
              <a:cs typeface="Arial" panose="020B0604020202020204" pitchFamily="34" charset="0"/>
            </a:rPr>
            <a:t> the </a:t>
          </a:r>
          <a:r>
            <a:rPr lang="en-GB" sz="1200">
              <a:solidFill>
                <a:sysClr val="windowText" lastClr="000000"/>
              </a:solidFill>
              <a:effectLst/>
              <a:latin typeface="Arial" panose="020B0604020202020204" pitchFamily="34" charset="0"/>
              <a:ea typeface="Calibri"/>
              <a:cs typeface="Arial" panose="020B0604020202020204" pitchFamily="34" charset="0"/>
            </a:rPr>
            <a:t>211 CCGs reported a higher breastfeeding initiation percentage rate than that of the breastfeeding percentage rate at 6-8 weeks </a:t>
          </a:r>
        </a:p>
        <a:p>
          <a:pPr marL="342900" lvl="0" indent="-342900">
            <a:lnSpc>
              <a:spcPct val="115000"/>
            </a:lnSpc>
            <a:spcAft>
              <a:spcPts val="1000"/>
            </a:spcAft>
            <a:buFont typeface="Symbol"/>
            <a:buChar char=""/>
          </a:pPr>
          <a:r>
            <a:rPr lang="en-GB" sz="1200">
              <a:solidFill>
                <a:sysClr val="windowText" lastClr="000000"/>
              </a:solidFill>
              <a:effectLst/>
              <a:latin typeface="Arial" panose="020B0604020202020204" pitchFamily="34" charset="0"/>
              <a:ea typeface="Calibri"/>
              <a:cs typeface="Arial" panose="020B0604020202020204" pitchFamily="34" charset="0"/>
            </a:rPr>
            <a:t>Data aggregated to the CCG level; 116 of the 211 CCGs passed all validation checks </a:t>
          </a:r>
        </a:p>
        <a:p>
          <a:endParaRPr lang="en-GB" sz="1100" b="1">
            <a:solidFill>
              <a:schemeClr val="dk1"/>
            </a:solidFill>
            <a:effectLst/>
            <a:latin typeface="+mn-lt"/>
            <a:ea typeface="+mn-ea"/>
            <a:cs typeface="+mn-cs"/>
          </a:endParaRPr>
        </a:p>
      </xdr:txBody>
    </xdr:sp>
    <xdr:clientData/>
  </xdr:twoCellAnchor>
  <xdr:twoCellAnchor editAs="oneCell">
    <xdr:from>
      <xdr:col>8</xdr:col>
      <xdr:colOff>117475</xdr:colOff>
      <xdr:row>0</xdr:row>
      <xdr:rowOff>130175</xdr:rowOff>
    </xdr:from>
    <xdr:to>
      <xdr:col>9</xdr:col>
      <xdr:colOff>418041</xdr:colOff>
      <xdr:row>3</xdr:row>
      <xdr:rowOff>148114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4275" y="130175"/>
          <a:ext cx="910166"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45</xdr:row>
      <xdr:rowOff>142874</xdr:rowOff>
    </xdr:to>
    <xdr:sp macro="" textlink="">
      <xdr:nvSpPr>
        <xdr:cNvPr id="22529" name="Text Box 1"/>
        <xdr:cNvSpPr txBox="1">
          <a:spLocks noChangeArrowheads="1"/>
        </xdr:cNvSpPr>
      </xdr:nvSpPr>
      <xdr:spPr bwMode="auto">
        <a:xfrm>
          <a:off x="0" y="0"/>
          <a:ext cx="7064375" cy="838199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Breastfeeding initiation</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Since April 2003, data on the local breastfeeding initiation has been requested on a quarterly basis, historically from all PCTs.  This information provides more timely, frequent and local information on breastfeeding initiation than the Infant Feeding Survey.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Since April 2013 this data is now being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For breastfeeding initiation, each provider is required to submit actual figures for the quarter and year end out turn figures for the following three items:</a:t>
          </a:r>
        </a:p>
        <a:p>
          <a:pPr algn="l" rtl="0">
            <a:defRPr sz="1000"/>
          </a:pPr>
          <a:endParaRPr lang="en-GB" sz="11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Wingdings"/>
            </a:rPr>
            <a:t>§</a:t>
          </a:r>
          <a:r>
            <a:rPr lang="en-GB" sz="1200" b="0" i="0" u="none" strike="noStrike" baseline="0">
              <a:solidFill>
                <a:srgbClr val="000000"/>
              </a:solidFill>
              <a:latin typeface="Arial"/>
              <a:cs typeface="Arial"/>
            </a:rPr>
            <a:t> the number of maternities</a:t>
          </a:r>
        </a:p>
        <a:p>
          <a:pPr algn="l" rtl="0">
            <a:defRPr sz="1000"/>
          </a:pPr>
          <a:r>
            <a:rPr lang="en-GB" sz="1200" b="0" i="0" u="none" strike="noStrike" baseline="0">
              <a:solidFill>
                <a:srgbClr val="000000"/>
              </a:solidFill>
              <a:latin typeface="Wingdings"/>
            </a:rPr>
            <a:t>§</a:t>
          </a:r>
          <a:r>
            <a:rPr lang="en-GB" sz="1200" b="0" i="0" u="none" strike="noStrike" baseline="0">
              <a:solidFill>
                <a:srgbClr val="000000"/>
              </a:solidFill>
              <a:latin typeface="Arial"/>
              <a:cs typeface="Arial"/>
            </a:rPr>
            <a:t> the number of mothers initiating breastfeeding</a:t>
          </a:r>
        </a:p>
        <a:p>
          <a:pPr algn="l" rtl="0">
            <a:defRPr sz="1000"/>
          </a:pPr>
          <a:r>
            <a:rPr lang="en-GB" sz="1200" b="0" i="0" u="none" strike="noStrike" baseline="0">
              <a:solidFill>
                <a:srgbClr val="000000"/>
              </a:solidFill>
              <a:latin typeface="Wingdings"/>
            </a:rPr>
            <a:t>§</a:t>
          </a:r>
          <a:r>
            <a:rPr lang="en-GB" sz="1200" b="0" i="0" u="none" strike="noStrike" baseline="0">
              <a:solidFill>
                <a:srgbClr val="000000"/>
              </a:solidFill>
              <a:latin typeface="Arial"/>
              <a:cs typeface="Arial"/>
            </a:rPr>
            <a:t> the number of mothers not initiating breastfeeding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200" b="0" i="0" u="none" strike="noStrike" baseline="0">
            <a:solidFill>
              <a:schemeClr val="accent1"/>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following validation rules are applied to the data</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5391150</xdr:colOff>
      <xdr:row>0</xdr:row>
      <xdr:rowOff>57150</xdr:rowOff>
    </xdr:from>
    <xdr:to>
      <xdr:col>0</xdr:col>
      <xdr:colOff>6286499</xdr:colOff>
      <xdr:row>3</xdr:row>
      <xdr:rowOff>46514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5715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xdr:rowOff>
    </xdr:from>
    <xdr:to>
      <xdr:col>0</xdr:col>
      <xdr:colOff>5598000</xdr:colOff>
      <xdr:row>0</xdr:row>
      <xdr:rowOff>1</xdr:rowOff>
    </xdr:to>
    <xdr:cxnSp macro="">
      <xdr:nvCxnSpPr>
        <xdr:cNvPr id="7" name="Straight Connector 6"/>
        <xdr:cNvCxnSpPr/>
      </xdr:nvCxnSpPr>
      <xdr:spPr>
        <a:xfrm>
          <a:off x="0" y="1"/>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114300</xdr:rowOff>
    </xdr:from>
    <xdr:to>
      <xdr:col>0</xdr:col>
      <xdr:colOff>5876925</xdr:colOff>
      <xdr:row>38</xdr:row>
      <xdr:rowOff>133350</xdr:rowOff>
    </xdr:to>
    <xdr:grpSp>
      <xdr:nvGrpSpPr>
        <xdr:cNvPr id="2" name="Group 1"/>
        <xdr:cNvGrpSpPr/>
      </xdr:nvGrpSpPr>
      <xdr:grpSpPr>
        <a:xfrm>
          <a:off x="0" y="4848226"/>
          <a:ext cx="6156325" cy="2154237"/>
          <a:chOff x="0" y="4540250"/>
          <a:chExt cx="5876925" cy="2187575"/>
        </a:xfrm>
      </xdr:grpSpPr>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40250"/>
            <a:ext cx="5876925" cy="2187575"/>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3" name="Straight Connector 2"/>
          <xdr:cNvCxnSpPr/>
        </xdr:nvCxnSpPr>
        <xdr:spPr>
          <a:xfrm>
            <a:off x="257175" y="6457950"/>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a:off x="257175" y="5895975"/>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380999</xdr:colOff>
      <xdr:row>57</xdr:row>
      <xdr:rowOff>31750</xdr:rowOff>
    </xdr:to>
    <xdr:sp macro="" textlink="">
      <xdr:nvSpPr>
        <xdr:cNvPr id="21515" name="Text Box 11"/>
        <xdr:cNvSpPr txBox="1">
          <a:spLocks noChangeArrowheads="1"/>
        </xdr:cNvSpPr>
      </xdr:nvSpPr>
      <xdr:spPr bwMode="auto">
        <a:xfrm>
          <a:off x="0" y="0"/>
          <a:ext cx="7572374" cy="102235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Breastfeeding at 6-8 weeks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Since April 2008, data on the local prevalence of breastfeeding at 6-8 weeks has been requested on a quarterly basis, historically from all PCTs.   This is in addition to data collected on initiation of breastfeeding.  This information provides more timely, frequent and local information on breastfeeding prevalence after the mother and baby have been discharged from hospital than the Infant Feeding Survey.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Since April 2013 this data is now being collected directly from child health information system providers via the data collection tool that is part of Unify2, a web based system set up to collect performance and other central returns directly from the NHS.  The figures are typically derived by child health records from information recorded at infants’ 6-8 week check.</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For breastfeeding prevalence, each child health information system is required to submit actual figures for the quarter and the year end out turn figures for the following four items:</a:t>
          </a:r>
        </a:p>
        <a:p>
          <a:pPr algn="l" rtl="0">
            <a:defRPr sz="1000"/>
          </a:pPr>
          <a:endParaRPr lang="en-GB" sz="11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Wingdings"/>
            </a:rPr>
            <a:t>§</a:t>
          </a:r>
          <a:r>
            <a:rPr lang="en-GB" sz="1200" b="0" i="0" u="none" strike="noStrike" baseline="0">
              <a:solidFill>
                <a:srgbClr val="000000"/>
              </a:solidFill>
              <a:latin typeface="Arial"/>
              <a:cs typeface="Arial"/>
            </a:rPr>
            <a:t> The number of infants due a 6–8 week check in each quarter.</a:t>
          </a:r>
        </a:p>
        <a:p>
          <a:pPr algn="l" rtl="0">
            <a:defRPr sz="1000"/>
          </a:pPr>
          <a:r>
            <a:rPr lang="en-GB" sz="1200" b="0" i="0" u="none" strike="noStrike" baseline="0">
              <a:solidFill>
                <a:srgbClr val="000000"/>
              </a:solidFill>
              <a:latin typeface="Wingdings"/>
            </a:rPr>
            <a:t>§</a:t>
          </a:r>
          <a:r>
            <a:rPr lang="en-GB" sz="1200" b="0" i="0" u="none" strike="noStrike" baseline="0">
              <a:solidFill>
                <a:srgbClr val="000000"/>
              </a:solidFill>
              <a:latin typeface="Arial"/>
              <a:cs typeface="Arial"/>
            </a:rPr>
            <a:t> The number of infants being “totally” breastfed (defined as infants who are exclusively receiving breast milk at 6-8 weeks of age - that is, they are NOT receiving formula milk, any other liquids or food).</a:t>
          </a:r>
        </a:p>
        <a:p>
          <a:pPr algn="l" rtl="0">
            <a:defRPr sz="1000"/>
          </a:pPr>
          <a:r>
            <a:rPr lang="en-GB" sz="1200" b="0" i="0" u="none" strike="noStrike" baseline="0">
              <a:solidFill>
                <a:srgbClr val="000000"/>
              </a:solidFill>
              <a:latin typeface="Wingdings"/>
            </a:rPr>
            <a:t>§</a:t>
          </a:r>
          <a:r>
            <a:rPr lang="en-GB" sz="1200" b="0" i="0" u="none" strike="noStrike" baseline="0">
              <a:solidFill>
                <a:srgbClr val="000000"/>
              </a:solidFill>
              <a:latin typeface="Arial"/>
              <a:cs typeface="Arial"/>
            </a:rPr>
            <a:t> The number of infants being “partially” breastfed (defined as infants who are currently receiving breast milk at 6-8 weeks of age and who are also receiving formula milk or any other liquids or food). </a:t>
          </a:r>
        </a:p>
        <a:p>
          <a:pPr algn="l" rtl="0">
            <a:defRPr sz="1000"/>
          </a:pPr>
          <a:r>
            <a:rPr lang="en-GB" sz="1200" b="0" i="0" u="none" strike="noStrike" baseline="0">
              <a:solidFill>
                <a:srgbClr val="000000"/>
              </a:solidFill>
              <a:latin typeface="Wingdings"/>
            </a:rPr>
            <a:t>§</a:t>
          </a:r>
          <a:r>
            <a:rPr lang="en-GB" sz="1200" b="0" i="0" u="none" strike="noStrike" baseline="0">
              <a:solidFill>
                <a:srgbClr val="000000"/>
              </a:solidFill>
              <a:latin typeface="Arial"/>
              <a:cs typeface="Arial"/>
            </a:rPr>
            <a:t> The number of infants being “not at all” breastfed (defined as infants who are not currently receiving any breast milk at 6-8 weeks of age).</a:t>
          </a:r>
        </a:p>
        <a:p>
          <a:pPr algn="l" rtl="0">
            <a:defRPr sz="1000"/>
          </a:pPr>
          <a:endParaRPr lang="en-GB" sz="1100" b="0" i="0" u="none" strike="noStrike" baseline="0">
            <a:solidFill>
              <a:srgbClr val="000000"/>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200" b="0" i="0" u="none" strike="noStrike" baseline="0">
            <a:solidFill>
              <a:schemeClr val="accent1"/>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following validation rules are applied to the data:</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four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validation checks must be passed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0</xdr:colOff>
      <xdr:row>30</xdr:row>
      <xdr:rowOff>6350</xdr:rowOff>
    </xdr:from>
    <xdr:to>
      <xdr:col>0</xdr:col>
      <xdr:colOff>5876925</xdr:colOff>
      <xdr:row>44</xdr:row>
      <xdr:rowOff>63500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02300"/>
          <a:ext cx="5876925"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5581650</xdr:colOff>
      <xdr:row>0</xdr:row>
      <xdr:rowOff>114300</xdr:rowOff>
    </xdr:from>
    <xdr:to>
      <xdr:col>0</xdr:col>
      <xdr:colOff>6476999</xdr:colOff>
      <xdr:row>3</xdr:row>
      <xdr:rowOff>103664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11430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5867400</xdr:colOff>
      <xdr:row>30</xdr:row>
      <xdr:rowOff>9525</xdr:rowOff>
    </xdr:from>
    <xdr:to>
      <xdr:col>0</xdr:col>
      <xdr:colOff>5867400</xdr:colOff>
      <xdr:row>42</xdr:row>
      <xdr:rowOff>98325</xdr:rowOff>
    </xdr:to>
    <xdr:cxnSp macro="">
      <xdr:nvCxnSpPr>
        <xdr:cNvPr id="3" name="Straight Connector 2"/>
        <xdr:cNvCxnSpPr/>
      </xdr:nvCxnSpPr>
      <xdr:spPr>
        <a:xfrm flipH="1">
          <a:off x="5867400" y="5705475"/>
          <a:ext cx="0" cy="207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250825</xdr:colOff>
      <xdr:row>42</xdr:row>
      <xdr:rowOff>114300</xdr:rowOff>
    </xdr:from>
    <xdr:to>
      <xdr:col>0</xdr:col>
      <xdr:colOff>5866825</xdr:colOff>
      <xdr:row>42</xdr:row>
      <xdr:rowOff>114300</xdr:rowOff>
    </xdr:to>
    <xdr:cxnSp macro="">
      <xdr:nvCxnSpPr>
        <xdr:cNvPr id="7" name="Straight Connector 6"/>
        <xdr:cNvCxnSpPr/>
      </xdr:nvCxnSpPr>
      <xdr:spPr>
        <a:xfrm>
          <a:off x="250825" y="7791450"/>
          <a:ext cx="5616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492126</xdr:colOff>
      <xdr:row>1</xdr:row>
      <xdr:rowOff>95250</xdr:rowOff>
    </xdr:from>
    <xdr:to>
      <xdr:col>2</xdr:col>
      <xdr:colOff>15875</xdr:colOff>
      <xdr:row>51</xdr:row>
      <xdr:rowOff>0</xdr:rowOff>
    </xdr:to>
    <xdr:sp macro="" textlink="">
      <xdr:nvSpPr>
        <xdr:cNvPr id="2049" name="Text Box 1"/>
        <xdr:cNvSpPr txBox="1">
          <a:spLocks noChangeArrowheads="1"/>
        </xdr:cNvSpPr>
      </xdr:nvSpPr>
      <xdr:spPr bwMode="auto">
        <a:xfrm>
          <a:off x="492126" y="285750"/>
          <a:ext cx="7191374" cy="955675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endParaRPr lang="en-GB" sz="1600" b="1" i="0" u="none" strike="noStrike" baseline="0">
            <a:solidFill>
              <a:schemeClr val="accent1"/>
            </a:solidFill>
            <a:latin typeface="Arial"/>
            <a:cs typeface="Arial"/>
          </a:endParaRPr>
        </a:p>
        <a:p>
          <a:pPr algn="l" rtl="0">
            <a:defRPr sz="1000"/>
          </a:pPr>
          <a:r>
            <a:rPr lang="en-GB" sz="1600" b="1" i="0" u="none" strike="noStrike" baseline="0">
              <a:solidFill>
                <a:schemeClr val="accent1"/>
              </a:solidFill>
              <a:latin typeface="Arial"/>
              <a:cs typeface="Arial"/>
            </a:rPr>
            <a:t>Context</a:t>
          </a:r>
          <a:endParaRPr lang="en-GB" sz="1600" b="0" i="0" u="none" strike="noStrike" baseline="0">
            <a:solidFill>
              <a:schemeClr val="accent1"/>
            </a:solidFill>
            <a:latin typeface="Arial"/>
            <a:cs typeface="Arial"/>
          </a:endParaRPr>
        </a:p>
        <a:p>
          <a:pPr algn="l" rtl="0">
            <a:lnSpc>
              <a:spcPts val="1100"/>
            </a:lnSpc>
            <a:defRPr sz="1000"/>
          </a:pPr>
          <a:endParaRPr lang="en-GB" sz="1200" b="0" i="0" u="none" strike="noStrike" baseline="0">
            <a:solidFill>
              <a:srgbClr val="000000"/>
            </a:solidFill>
            <a:latin typeface="Arial"/>
            <a:cs typeface="Arial"/>
          </a:endParaRPr>
        </a:p>
        <a:p>
          <a:pPr>
            <a:spcAft>
              <a:spcPts val="0"/>
            </a:spcAft>
          </a:pPr>
          <a:r>
            <a:rPr lang="en-GB" sz="1200">
              <a:effectLst/>
              <a:latin typeface="Arial"/>
              <a:ea typeface="Calibri"/>
              <a:cs typeface="Times New Roman"/>
            </a:rPr>
            <a:t>There is a clear case for investing in services to support breastfeeding as part of a local child health strategy.  This is particularly important for mothers from low income groups, as it is known that they are less likely to breastfeed.  Breastfeeding protects the health of babies and mothers, and reduces the risk of illness. (NICE, 2008)</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Breast milk is the best form of nutrition for infants, and exclusive breastfeeding is recommended for the first six months (26 weeks) of an infant’s life.  Thereafter, breastfeeding should continue for as long as the mother and baby wish, while gradually introducing the baby to a more varied diet.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In recent years, research has shown that infants who are not breastfed are more likely to have infections in the short-term such as gastroenteritis, respiratory and ear infections, and particularly infections requiring hospitalisation.  In the longer term, evidence suggests that infants who are not breastfed are more likely to become obese in later childhood, which means they are more likely to develop type 2 diabetes, and tend to have slightly higher levels of blood pressure and blood cholesterol in adulthood.  For mothers, breastfeeding is associated with a reduction in the risk of breast and ovarian cancers.  A recent study also suggests a positive association between breastfeeding and parenting capability, particularly among single and low-income mothers.</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Results from the UK Infant Feeding Survey 2010 showed that 83% of women in England breastfed their babies after birth, 78% after two days and 57% at six weeks.  The differences between the two sets of results is likely to be due to the fact that the Infant Feeding Survey is based on self-reported information from women who agreed to take part in the survey; and the fact that breastfeeding status is not captured for all infants in the statistics covered in this report</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National Institute for Health and Clinical Excellence (NICE), Improving the nutrition of pregnant and breastfeeding mothers and children in low-income households, London: NICE, 2008.</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Chen A et al, Breastfeeding and the Risk of Postneonatal Death in the United States. Pediatrics 2004;113;e435-e439</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World Health Organization, Global Strategy for Infant and Young Child Feeding, Geneva: World Health Organization, 2003.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Quigley MA et al, Breastfeeding and hospitalization for diarrheal and respiratory infection in the</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United Kingdom Millennium Cohort Study, Pediatrics, 2007; 119(4):e837–42.</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Chantry CJ et al, Full Breastfeeding Duration and Associated Decrease in Respiratory Tract Infection in US Children, Pediatrics 2006;117;425-432.</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Horta B et al, Evidence on the long-term effects of breastfeeding, Geneva: World Health Organization, 2007.</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Ip S et al, Breastfeeding and maternal and infant health outcomes in developed countries, Boston, Massachusetts: Agency for Healthcare Research and Quality, US Department of Health and Human Services, 2007.</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WCRF/AICR (2007) Food, nutrition, physical Activity and the prevention of cancer: a global perspective. Washington DC, AICR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Gutman L et al, Nurturing parenting capability – the early years, London: Institute of Education, Centre for Research on the Wider Benefits of Learning, 2009.</a:t>
          </a:r>
          <a:endParaRPr lang="en-GB" sz="1100">
            <a:effectLst/>
            <a:latin typeface="+mn-lt"/>
            <a:ea typeface="Calibri"/>
            <a:cs typeface="Times New Roman"/>
          </a:endParaRP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sz="1200"/>
        </a:p>
      </xdr:txBody>
    </xdr:sp>
    <xdr:clientData/>
  </xdr:twoCellAnchor>
  <xdr:twoCellAnchor editAs="oneCell">
    <xdr:from>
      <xdr:col>0</xdr:col>
      <xdr:colOff>6508750</xdr:colOff>
      <xdr:row>1</xdr:row>
      <xdr:rowOff>47625</xdr:rowOff>
    </xdr:from>
    <xdr:to>
      <xdr:col>1</xdr:col>
      <xdr:colOff>339724</xdr:colOff>
      <xdr:row>4</xdr:row>
      <xdr:rowOff>56039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0" y="238125"/>
          <a:ext cx="895349" cy="595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20</xdr:row>
      <xdr:rowOff>76200</xdr:rowOff>
    </xdr:to>
    <xdr:sp macro="" textlink="">
      <xdr:nvSpPr>
        <xdr:cNvPr id="23553" name="Text Box 1"/>
        <xdr:cNvSpPr txBox="1">
          <a:spLocks noChangeArrowheads="1"/>
        </xdr:cNvSpPr>
      </xdr:nvSpPr>
      <xdr:spPr bwMode="auto">
        <a:xfrm>
          <a:off x="0" y="0"/>
          <a:ext cx="7067550" cy="40386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200" b="1" i="0" u="none" strike="noStrike" baseline="0">
              <a:solidFill>
                <a:schemeClr val="accent1"/>
              </a:solidFill>
              <a:latin typeface="Arial" panose="020B0604020202020204" pitchFamily="34" charset="0"/>
              <a:cs typeface="Arial" panose="020B0604020202020204" pitchFamily="34" charset="0"/>
            </a:rPr>
            <a:t>Contacts</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media enquiries only please contact the Department of Health press office on 020 7210 5221.</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other enquiries relating to the statistics and to offer feedback on the report, please contact:</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Julie Douglas or Alex Porter</a:t>
          </a:r>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NHS England</a:t>
          </a:r>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Email: england.dataflows@nhs.net</a:t>
          </a:r>
          <a:endParaRPr lang="en-GB" sz="1200">
            <a:effectLst/>
            <a:latin typeface="Arial" panose="020B0604020202020204" pitchFamily="34" charset="0"/>
            <a:cs typeface="Arial" panose="020B0604020202020204" pitchFamily="34" charset="0"/>
          </a:endParaRPr>
        </a:p>
        <a:p>
          <a:pPr rtl="0"/>
          <a:endParaRPr lang="en-GB" sz="11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165099</xdr:colOff>
      <xdr:row>1</xdr:row>
      <xdr:rowOff>47624</xdr:rowOff>
    </xdr:from>
    <xdr:to>
      <xdr:col>1</xdr:col>
      <xdr:colOff>333375</xdr:colOff>
      <xdr:row>81</xdr:row>
      <xdr:rowOff>28575</xdr:rowOff>
    </xdr:to>
    <xdr:sp macro="" textlink="">
      <xdr:nvSpPr>
        <xdr:cNvPr id="7169" name="Text Box 1"/>
        <xdr:cNvSpPr txBox="1">
          <a:spLocks noChangeArrowheads="1"/>
        </xdr:cNvSpPr>
      </xdr:nvSpPr>
      <xdr:spPr bwMode="auto">
        <a:xfrm>
          <a:off x="165099" y="253999"/>
          <a:ext cx="7232651" cy="15252701"/>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600" b="1" i="0" u="none" strike="noStrike" kern="0" cap="none" spc="0" normalizeH="0" baseline="0" noProof="0">
              <a:ln>
                <a:noFill/>
              </a:ln>
              <a:solidFill>
                <a:srgbClr val="4F81BD"/>
              </a:solidFill>
              <a:effectLst/>
              <a:uLnTx/>
              <a:uFillTx/>
              <a:latin typeface="Arial"/>
              <a:ea typeface="+mn-ea"/>
              <a:cs typeface="Arial"/>
            </a:rPr>
            <a:t>Summary of results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The Q1 2013/14 onward collection of 12 week risk assessment, breastfeeding Initiation and 6-8 week breastfeeding data was collected directly from maternity service providers and child health information system providers.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138 maternity providers were identified for 12 week &amp; breastfeeding initiation submissions. During Q1 2014/15 providers who had not submitted during 2013/14 were given a final opportunity to do so as a result we have received data returns covering 133 of these providers Q1 - Q3, an uptake rate of 96%, for Q4 136 providers submitted data, an uptake rate of 99%.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As of the 01/06/2014 some of the Maternity services transferred from RN3 Great Western Hospitals NHS Foundation Trust to RD1 Royal United Bath NHS Trust as a result 139 provider trusts submitted data from Q1 2014/15. The level of maternity provider submissions at Q1 2014/15 was 100%.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As of the 01/07/2014 RVL Barnet &amp; Chase Farm Hospitals NHS Trust became a part of RAL Royal Free NHS Foundation Trust as a result 138 provider trusts submitted data from Q2 2014/15.  The level of maternity provider submissions at Q2 2014/15 was 100%.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As data submissions are now above the validation limits we have sufficient data coverage to publish an England figure for the Q1 - Q4 2013/14 &amp; Q1 - Q2 2014/15.</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111 Child Health Information System (CHIS) providers were identified for 6-8 week breastfeeding prevalence submissions. We have received data returns covering 106 of these providers Q1 - Q4, an uptake rate of 95%.  110 CHIS Providers were identified for 6-8 week breastfeeding prevalence submissions for Q2 2014/15.  We recieved data returns covering 105 of these providers with an uptake rate of 95%.</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In 2013/14 the number of eligible children with no breastfeeding prevalence status recorded was 10.4%. As insufficient data passing the 95% data completeness we are unable to publish the 6-8 week breastfeeding prevalence England figures for Q1 - Q4 2013/14 and Q1 - Q2 2014/15.</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400" b="0" i="0" u="none" strike="noStrike" kern="0" cap="none" spc="0" normalizeH="0" baseline="0" noProof="0">
            <a:ln>
              <a:noFill/>
            </a:ln>
            <a:solidFill>
              <a:srgbClr val="4F81BD"/>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4F81BD"/>
              </a:solidFill>
              <a:effectLst/>
              <a:uLnTx/>
              <a:uFillTx/>
              <a:latin typeface="Arial"/>
              <a:ea typeface="+mn-ea"/>
              <a:cs typeface="Arial"/>
            </a:rPr>
            <a:t>Initiation of breastfeeding</a:t>
          </a:r>
          <a:endParaRPr kumimoji="0" lang="en-GB" sz="1400" b="0" i="0" u="none" strike="noStrike" kern="0" cap="none" spc="0" normalizeH="0" baseline="0" noProof="0">
            <a:ln>
              <a:noFill/>
            </a:ln>
            <a:solidFill>
              <a:srgbClr val="4F81BD"/>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FF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In England the Q2 2014/15 rate of breastfeeding initiation was 74.4%.  The annual percentage was 74.0% in 2013/14, 73.9% in 2012/13 and 2011/12 (74.0%) and which was slightly higher than 2010/11 (73.7%), 2009/10 (72.7%) and 2008/09 (71.7%) (Table 1).</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In England amongst the 185 CCGs that passed validation in Q2, breastfeeding initiation ranged from 46.7% in NHS South Tees CCG to 92.2% in NHS Hounslow CCG (Table 5).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FF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In England amongst the 122 Trusts passed validation, breastfeeding initiation ranged from 48.2% in South Tyneside NHS Foundation Trust to 93.7% in West Middlesex University Hospital NHS Trust (Table 4).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4F81BD"/>
              </a:solidFill>
              <a:effectLst/>
              <a:uLnTx/>
              <a:uFillTx/>
              <a:latin typeface="Arial"/>
              <a:ea typeface="+mn-ea"/>
              <a:cs typeface="Arial"/>
            </a:rPr>
            <a:t>Prevalence of breastfeeding at 6-8 weeks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1" i="0" u="none" strike="noStrike" kern="0" cap="none" spc="0" normalizeH="0" baseline="0" noProof="0">
            <a:ln>
              <a:noFill/>
            </a:ln>
            <a:solidFill>
              <a:srgbClr val="00808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The 6-8 week breastfeeding prevalence figures are based on the number of infants recorded by CCGs as totally or partially breastfeeding, as a percentage of all infants due a 6-8 week check.</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When making comparisons over time, it is best to limit this to those quarters with high and consistent levels of coverage.  There is evidence that the significant improvements in data coverage that were achieved in the early quarters of data collection affected the comparability of the prevalence estimates over time.  This is because improvements in coverage have resulted in the inclusion in the statistics of a disproportionately higher number of women who are not breastfeeding.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FF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In 2012/13 prevalence at 6-8 weeks was 47.2%, in 2011/12 47.2% of infants due a 6-8 week check were being breastfed at 6-8 weeks (Table 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FF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In England the breastfeeding prevalence at 6-8 weeks was not published in 2013/14 due to the number children with no recorded status of 6-8 week breastfeeding prevalence being greater than 5% of all eligible children.  In Q2 2014/15 12.9% of eligible children at 6-8 weeks in England did not have 6-8 breastfeeding status recorded and the Q2 2014/15 cannot be published due to this failure of data completeness.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FF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In Q2 2014/15 95</a:t>
          </a:r>
          <a:r>
            <a:rPr kumimoji="0" lang="en-GB" sz="1200" b="0" i="0" u="none" strike="noStrike" kern="0" cap="none" spc="0" normalizeH="0" baseline="0" noProof="0">
              <a:ln>
                <a:noFill/>
              </a:ln>
              <a:solidFill>
                <a:srgbClr val="FF0000"/>
              </a:solidFill>
              <a:effectLst/>
              <a:uLnTx/>
              <a:uFillTx/>
              <a:latin typeface="Arial"/>
              <a:ea typeface="+mn-ea"/>
              <a:cs typeface="Arial"/>
            </a:rPr>
            <a:t> </a:t>
          </a:r>
          <a:r>
            <a:rPr kumimoji="0" lang="en-GB" sz="1200" b="0" i="0" u="none" strike="noStrike" kern="0" cap="none" spc="0" normalizeH="0" baseline="0" noProof="0">
              <a:ln>
                <a:noFill/>
              </a:ln>
              <a:solidFill>
                <a:sysClr val="windowText" lastClr="000000"/>
              </a:solidFill>
              <a:effectLst/>
              <a:uLnTx/>
              <a:uFillTx/>
              <a:latin typeface="Arial"/>
              <a:ea typeface="+mn-ea"/>
              <a:cs typeface="Arial"/>
            </a:rPr>
            <a:t>CCGs failed to pass validation checks. 21 failed as the number of eligible children submitted failed to meet the -10% +20% number of expected children.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FF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An additional 74 CCGs failed due to more than 5% of their eligible children having no breastfeeding status recorded, among the CCGs that failed on 95% recording coverage validation failures was NHS Harrow CCG where the 6-8 week breastfeeding status of 100% eligible children was not known*.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ea typeface="+mn-ea"/>
              <a:cs typeface="Arial"/>
            </a:rPr>
            <a:t>Amongst the 116 CCGs that passed validation, breastfeeding prevalence as a percentage of infants due a 6-8 week check ranged from 11.9% in NHS Rotherham CCG to 81.9% in NHS City &amp; Hackney CCG (Table 7).</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000" b="0" i="1" u="none" strike="noStrike" kern="0" cap="none" spc="0" normalizeH="0" baseline="0" noProof="0">
            <a:ln>
              <a:noFill/>
            </a:ln>
            <a:solidFill>
              <a:srgbClr val="FF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1" u="none" strike="noStrike" kern="0" cap="none" spc="0" normalizeH="0" baseline="0" noProof="0">
              <a:ln>
                <a:noFill/>
              </a:ln>
              <a:solidFill>
                <a:sysClr val="windowText" lastClr="000000"/>
              </a:solidFill>
              <a:effectLst/>
              <a:uLnTx/>
              <a:uFillTx/>
              <a:latin typeface="Arial"/>
              <a:ea typeface="+mn-ea"/>
              <a:cs typeface="Arial"/>
            </a:rPr>
            <a:t>* RC3 EALING HOSPITAL NHS TRUST only submitted data for the number of eligible children and did not supply the number of infants whom were totally, partially or not at all breastfed.  This is because EALING HOSPITAL NHS TRUST does not provide a service for the 6-8 weeks breastfeeding review, this is done by the Ealing GPs and there is no data collection system in place to collate this information from the GPs.</a:t>
          </a:r>
          <a:endParaRPr kumimoji="0" lang="en-GB" sz="1000" b="0" i="1"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600" b="1" i="0" u="none" strike="noStrike" kern="0" cap="none" spc="0" normalizeH="0" baseline="0" noProof="0">
            <a:ln>
              <a:noFill/>
            </a:ln>
            <a:solidFill>
              <a:schemeClr val="accent1"/>
            </a:solidFill>
            <a:effectLst/>
            <a:uLnTx/>
            <a:uFillTx/>
            <a:latin typeface="Arial"/>
            <a:ea typeface="+mn-ea"/>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ysClr val="windowText" lastClr="000000"/>
              </a:solidFill>
              <a:effectLst/>
              <a:uLnTx/>
              <a:uFillTx/>
              <a:latin typeface="+mn-lt"/>
              <a:ea typeface="+mn-ea"/>
              <a:cs typeface="+mn-cs"/>
            </a:rPr>
            <a:t>Please see Data Quality notes for trust specific explanations</a:t>
          </a:r>
          <a:endParaRPr kumimoji="0" lang="en-GB" sz="1000" b="0" i="1" u="none" strike="noStrike" kern="0" cap="none" spc="0" normalizeH="0" baseline="0" noProof="0">
            <a:ln>
              <a:noFill/>
            </a:ln>
            <a:solidFill>
              <a:srgbClr val="FF0000"/>
            </a:solidFill>
            <a:effectLst/>
            <a:uLnTx/>
            <a:uFillTx/>
            <a:latin typeface="Arial"/>
            <a:ea typeface="+mn-ea"/>
            <a:cs typeface="Arial"/>
          </a:endParaRPr>
        </a:p>
        <a:p>
          <a:pPr algn="l" rtl="0">
            <a:defRPr sz="1000"/>
          </a:pPr>
          <a:endParaRPr lang="en-GB" sz="1600" b="1" i="0" u="none" strike="noStrike" baseline="0">
            <a:solidFill>
              <a:schemeClr val="accent1"/>
            </a:solidFill>
            <a:latin typeface="Arial"/>
            <a:cs typeface="Arial"/>
          </a:endParaRPr>
        </a:p>
      </xdr:txBody>
    </xdr:sp>
    <xdr:clientData/>
  </xdr:twoCellAnchor>
  <xdr:twoCellAnchor editAs="oneCell">
    <xdr:from>
      <xdr:col>1</xdr:col>
      <xdr:colOff>292100</xdr:colOff>
      <xdr:row>0</xdr:row>
      <xdr:rowOff>66675</xdr:rowOff>
    </xdr:from>
    <xdr:to>
      <xdr:col>2</xdr:col>
      <xdr:colOff>590549</xdr:colOff>
      <xdr:row>3</xdr:row>
      <xdr:rowOff>65564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9650" y="66675"/>
          <a:ext cx="9080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895349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662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409575</xdr:colOff>
      <xdr:row>0</xdr:row>
      <xdr:rowOff>85725</xdr:rowOff>
    </xdr:from>
    <xdr:to>
      <xdr:col>13</xdr:col>
      <xdr:colOff>85724</xdr:colOff>
      <xdr:row>3</xdr:row>
      <xdr:rowOff>122714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8175" y="8572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1038225</xdr:colOff>
      <xdr:row>0</xdr:row>
      <xdr:rowOff>38100</xdr:rowOff>
    </xdr:from>
    <xdr:to>
      <xdr:col>8</xdr:col>
      <xdr:colOff>1933574</xdr:colOff>
      <xdr:row>3</xdr:row>
      <xdr:rowOff>8414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3810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609600</xdr:colOff>
      <xdr:row>1</xdr:row>
      <xdr:rowOff>9525</xdr:rowOff>
    </xdr:from>
    <xdr:to>
      <xdr:col>3</xdr:col>
      <xdr:colOff>723899</xdr:colOff>
      <xdr:row>4</xdr:row>
      <xdr:rowOff>113189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23812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6719316" cy="98557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VSMR\Maps\201112%20Q2%20BFI%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logue.ic.nhs.uk/publications/hospital/maternity/nhs-mater-eng-2012-13/nhs-mate-eng-2012-13-pla-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HS%20CB/DFDC/03_Work%20Streams/07_Public%20Health/Flow%201%20-%20COVER/AT%20extract%20files/Child%20Immunisation%20Extract_Q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dougla6\AppData\Local\Microsoft\Windows\Temporary%20Internet%20Files\Content.Outlook\YU67V775\Breastfeeding_Q3_24.02.14%200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refreshError="1"/>
      <sheetData sheetId="1" refreshError="1"/>
      <sheetData sheetId="2" refreshError="1"/>
      <sheetData sheetId="3">
        <row r="1">
          <cell r="R1">
            <v>1</v>
          </cell>
        </row>
        <row r="2">
          <cell r="Q2" t="str">
            <v>Qtr Actual % initiated BF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A1011"/>
      <sheetName val="TC1011"/>
      <sheetName val="TD1011"/>
      <sheetName val="TE1011"/>
      <sheetName val="TF1011"/>
      <sheetName val="TG1011"/>
      <sheetName val="TA1213"/>
      <sheetName val="TB1213"/>
      <sheetName val="TC1213"/>
      <sheetName val="TD1213"/>
      <sheetName val="TE1213"/>
      <sheetName val="TF1213"/>
      <sheetName val="TG1213"/>
      <sheetName val="TH1011"/>
      <sheetName val="TH1213"/>
      <sheetName val="TB1011"/>
      <sheetName val="MPDP Flat file (12-13)"/>
      <sheetName val="MPDP Flat file (11-12)"/>
      <sheetName val="Sheet1"/>
      <sheetName val="Reference"/>
      <sheetName val="TA0910"/>
      <sheetName val="TB0910"/>
      <sheetName val="TC0910"/>
      <sheetName val="TD0910"/>
      <sheetName val="TE0910"/>
      <sheetName val="TF0910"/>
      <sheetName val="TG0910"/>
      <sheetName val="TH0910"/>
      <sheetName val="TA0809"/>
      <sheetName val="TB0809"/>
      <sheetName val="TC0809"/>
      <sheetName val="TD0809"/>
      <sheetName val="TE0809"/>
      <sheetName val="TF0809"/>
      <sheetName val="TG0809"/>
      <sheetName val="TH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H1" t="str">
            <v>ENGLAND</v>
          </cell>
        </row>
        <row r="3">
          <cell r="H3" t="str">
            <v>EAST MIDLANDS STRATEGIC HEALTH AUTHORITY</v>
          </cell>
        </row>
        <row r="4">
          <cell r="H4" t="str">
            <v>EAST OF ENGLAND STRATEGIC HEALTH AUTHORITY</v>
          </cell>
        </row>
        <row r="5">
          <cell r="H5" t="str">
            <v>LONDON STRATEGIC HEALTH AUTHORITY</v>
          </cell>
        </row>
        <row r="6">
          <cell r="H6" t="str">
            <v>NORTH EAST STRATEGIC HEALTH AUTHORITY</v>
          </cell>
        </row>
        <row r="7">
          <cell r="H7" t="str">
            <v>NORTH WEST STRATEGIC HEALTH AUTHORITY</v>
          </cell>
        </row>
        <row r="8">
          <cell r="H8" t="str">
            <v>SOUTH CENTRAL STRATEGIC HEALTH AUTHORITY</v>
          </cell>
        </row>
        <row r="9">
          <cell r="H9" t="str">
            <v>SOUTH EAST COAST STRATEGIC HEALTH AUTHORITY</v>
          </cell>
        </row>
        <row r="10">
          <cell r="H10" t="str">
            <v>SOUTH WEST STRATEGIC HEALTH AUTHORITY</v>
          </cell>
        </row>
        <row r="11">
          <cell r="H11" t="str">
            <v>WEST MIDLANDS STRATEGIC HEALTH AUTHORITY</v>
          </cell>
        </row>
        <row r="12">
          <cell r="H12" t="str">
            <v>YORKSHIRE AND THE HUMBER STRATEGIC HEALTH AUTHORITY</v>
          </cell>
        </row>
        <row r="14">
          <cell r="H14" t="str">
            <v>Airedale NHS Foundation Trust</v>
          </cell>
        </row>
        <row r="15">
          <cell r="H15" t="str">
            <v>Ashford and St Peter's Hospitals NHS Foundation Trust</v>
          </cell>
        </row>
        <row r="16">
          <cell r="H16" t="str">
            <v>Barking, Havering and Redbridge University Hospitals NHS Trust</v>
          </cell>
        </row>
        <row r="17">
          <cell r="H17" t="str">
            <v>Barnet and Chase Farm Hospitals NHS Trust</v>
          </cell>
        </row>
        <row r="18">
          <cell r="H18" t="str">
            <v>Barnsley Hospital NHS Foundation Trust</v>
          </cell>
        </row>
        <row r="19">
          <cell r="H19" t="str">
            <v>Barts Health NHS Trust</v>
          </cell>
        </row>
        <row r="20">
          <cell r="H20" t="str">
            <v>Basildon and Thurrock University Hospitals NHS Foundation Trust</v>
          </cell>
        </row>
        <row r="21">
          <cell r="H21" t="str">
            <v>Bedford Hospital NHS Trust</v>
          </cell>
        </row>
        <row r="22">
          <cell r="H22" t="str">
            <v>Birmingham Women's NHS Foundation Trust</v>
          </cell>
        </row>
        <row r="23">
          <cell r="H23" t="str">
            <v>Blackpool Teaching Hospitals NHS Foundation Trust</v>
          </cell>
        </row>
        <row r="24">
          <cell r="H24" t="str">
            <v>Bolton NHS Foundation Trust</v>
          </cell>
        </row>
        <row r="25">
          <cell r="H25" t="str">
            <v>Bradford Teaching Hospitals NHS Foundation Trust</v>
          </cell>
        </row>
        <row r="26">
          <cell r="H26" t="str">
            <v>Brighton and Sussex University Hospitals NHS Trust</v>
          </cell>
        </row>
        <row r="27">
          <cell r="H27" t="str">
            <v>Buckinghamshire Healthcare NHS Trust</v>
          </cell>
        </row>
        <row r="28">
          <cell r="H28" t="str">
            <v>Burton Hospitals NHS Foundation Trust</v>
          </cell>
        </row>
        <row r="29">
          <cell r="H29" t="str">
            <v>Calderdale and Huddersfield NHS Foundation Trust</v>
          </cell>
        </row>
        <row r="30">
          <cell r="H30" t="str">
            <v>Cambridge University Hospitals NHS Foundation Trust</v>
          </cell>
        </row>
        <row r="31">
          <cell r="H31" t="str">
            <v>Central Manchester University Hospitals NHS Foundation Trust</v>
          </cell>
        </row>
        <row r="32">
          <cell r="H32" t="str">
            <v>Chelsea and Westminster Hospital NHS Foundation Trust</v>
          </cell>
        </row>
        <row r="33">
          <cell r="H33" t="str">
            <v>Chesterfield Royal Hospital NHS Foundation Trust</v>
          </cell>
        </row>
        <row r="34">
          <cell r="H34" t="str">
            <v>City Hospitals Sunderland NHS Foundation Trust</v>
          </cell>
        </row>
        <row r="35">
          <cell r="H35" t="str">
            <v>Colchester Hospital University NHS Foundation Trust</v>
          </cell>
        </row>
        <row r="36">
          <cell r="H36" t="str">
            <v>Countess of Chester Hospital NHS Foundation Trust</v>
          </cell>
        </row>
        <row r="37">
          <cell r="H37" t="str">
            <v>County Durham and Darlington NHS Foundation Trust</v>
          </cell>
        </row>
        <row r="38">
          <cell r="H38" t="str">
            <v>Croydon Health Services NHS Trust</v>
          </cell>
        </row>
        <row r="39">
          <cell r="H39" t="str">
            <v>Dartford and Gravesham NHS Trust</v>
          </cell>
        </row>
        <row r="40">
          <cell r="H40" t="str">
            <v>Derby Hospitals NHS Foundation Trust</v>
          </cell>
        </row>
        <row r="41">
          <cell r="H41" t="str">
            <v>Doncaster and Bassetlaw Hospitals NHS Foundation Trust</v>
          </cell>
        </row>
        <row r="42">
          <cell r="H42" t="str">
            <v>Dorset County Hospital NHS Foundation Trust</v>
          </cell>
        </row>
        <row r="43">
          <cell r="H43" t="str">
            <v>Ealing Hospital NHS Trust</v>
          </cell>
        </row>
        <row r="44">
          <cell r="H44" t="str">
            <v>East and North Hertfordshire NHS Trust</v>
          </cell>
        </row>
        <row r="45">
          <cell r="H45" t="str">
            <v>East Cheshire NHS Trust</v>
          </cell>
        </row>
        <row r="46">
          <cell r="H46" t="str">
            <v>East Kent Hospitals University NHS Foundation Trust</v>
          </cell>
        </row>
        <row r="47">
          <cell r="H47" t="str">
            <v>East Lancashire Hospitals NHS Trust</v>
          </cell>
        </row>
        <row r="48">
          <cell r="H48" t="str">
            <v>East Sussex Healthcare NHS Trust</v>
          </cell>
        </row>
        <row r="49">
          <cell r="H49" t="str">
            <v>Epsom and St Helier University Hospitals NHS Trust</v>
          </cell>
        </row>
        <row r="50">
          <cell r="H50" t="str">
            <v>Frimley Park Hospital NHS Foundation Trust</v>
          </cell>
        </row>
        <row r="51">
          <cell r="H51" t="str">
            <v>Gateshead Health NHS Foundation Trust</v>
          </cell>
        </row>
        <row r="52">
          <cell r="H52" t="str">
            <v>George Eliot Hospital NHS Trust</v>
          </cell>
        </row>
        <row r="53">
          <cell r="H53" t="str">
            <v>Gloucestershire Hospitals NHS Foundation Trust</v>
          </cell>
        </row>
        <row r="54">
          <cell r="H54" t="str">
            <v>Great Western Hospitals NHS Foundation Trust</v>
          </cell>
        </row>
        <row r="55">
          <cell r="H55" t="str">
            <v>Guy's and St Thomas' NHS Foundation Trust</v>
          </cell>
        </row>
        <row r="56">
          <cell r="H56" t="str">
            <v>Hampshire Hospitals NHS Foundation Trust</v>
          </cell>
        </row>
        <row r="57">
          <cell r="H57" t="str">
            <v>Harrogate and District NHS Foundation Trust</v>
          </cell>
        </row>
        <row r="58">
          <cell r="H58" t="str">
            <v>Heart of England NHS Foundation Trust</v>
          </cell>
        </row>
        <row r="59">
          <cell r="H59" t="str">
            <v>Heatherwood and Wexham Park Hospitals NHS Foundation Trust</v>
          </cell>
        </row>
        <row r="60">
          <cell r="H60" t="str">
            <v>Hinchingbrooke Health Care NHS Trust</v>
          </cell>
        </row>
        <row r="61">
          <cell r="H61" t="str">
            <v>Homerton University Hospital NHS Foundation Trust</v>
          </cell>
        </row>
        <row r="62">
          <cell r="H62" t="str">
            <v>Hull and East Yorkshire Hospitals NHS Trust</v>
          </cell>
        </row>
        <row r="63">
          <cell r="H63" t="str">
            <v>Imperial College Healthcare NHS Trust</v>
          </cell>
        </row>
        <row r="64">
          <cell r="H64" t="str">
            <v>Ipswich Hospital NHS Trust</v>
          </cell>
        </row>
        <row r="65">
          <cell r="H65" t="str">
            <v>Isle of Wight NHS Trust</v>
          </cell>
        </row>
        <row r="66">
          <cell r="H66" t="str">
            <v>James Paget University Hospitals NHS Foundation Trust</v>
          </cell>
        </row>
        <row r="67">
          <cell r="H67" t="str">
            <v>Kettering General Hospital NHS Foundation Trust</v>
          </cell>
        </row>
        <row r="68">
          <cell r="H68" t="str">
            <v>King's College Hospital NHS Foundation Trust</v>
          </cell>
        </row>
        <row r="69">
          <cell r="H69" t="str">
            <v>Kingston Hospital NHS Trust</v>
          </cell>
        </row>
        <row r="70">
          <cell r="H70" t="str">
            <v>Lancashire Teaching Hospitals NHS Foundation Trust</v>
          </cell>
        </row>
        <row r="71">
          <cell r="H71" t="str">
            <v>Leeds Teaching Hospitals NHS Trust</v>
          </cell>
        </row>
        <row r="72">
          <cell r="H72" t="str">
            <v>Lewisham Healthcare NHS Trust</v>
          </cell>
        </row>
        <row r="73">
          <cell r="H73" t="str">
            <v>Liverpool Women's NHS Foundation Trust</v>
          </cell>
        </row>
        <row r="74">
          <cell r="H74" t="str">
            <v>Luton and Dunstable Hospital NHS Foundation Trust</v>
          </cell>
        </row>
        <row r="75">
          <cell r="H75" t="str">
            <v>Maidstone and Tunbridge Wells NHS Trust</v>
          </cell>
        </row>
        <row r="76">
          <cell r="H76" t="str">
            <v>Medway NHS Foundation Trust</v>
          </cell>
        </row>
        <row r="77">
          <cell r="H77" t="str">
            <v>Mid Cheshire Hospitals NHS Foundation Trust</v>
          </cell>
        </row>
        <row r="78">
          <cell r="H78" t="str">
            <v>Mid Essex Hospital Services NHS Trust</v>
          </cell>
        </row>
        <row r="79">
          <cell r="H79" t="str">
            <v>Mid Staffordshire NHS Foundation Trust</v>
          </cell>
        </row>
        <row r="80">
          <cell r="H80" t="str">
            <v>Mid Yorkshire Hospitals NHS Trust</v>
          </cell>
        </row>
        <row r="81">
          <cell r="H81" t="str">
            <v>Milton Keynes Hospital NHS Foundation Trust</v>
          </cell>
        </row>
        <row r="82">
          <cell r="H82" t="str">
            <v>Norfolk and Norwich University Hospitals NHS Foundation Trust</v>
          </cell>
        </row>
        <row r="83">
          <cell r="H83" t="str">
            <v>North Bristol NHS Trust</v>
          </cell>
        </row>
        <row r="84">
          <cell r="H84" t="str">
            <v>North Cumbria University Hospitals NHS Trust</v>
          </cell>
        </row>
        <row r="85">
          <cell r="H85" t="str">
            <v>North Middlesex University Hospital NHS Trust</v>
          </cell>
        </row>
        <row r="86">
          <cell r="H86" t="str">
            <v>North Tees and Hartlepool NHS Foundation Trust</v>
          </cell>
        </row>
        <row r="87">
          <cell r="H87" t="str">
            <v>North West London Hospitals NHS Trust</v>
          </cell>
        </row>
        <row r="88">
          <cell r="H88" t="str">
            <v>Northampton General Hospital NHS Trust</v>
          </cell>
        </row>
        <row r="89">
          <cell r="H89" t="str">
            <v>Northern Devon Healthcare NHS Trust</v>
          </cell>
        </row>
        <row r="90">
          <cell r="H90" t="str">
            <v>Northern Lincolnshire and Goole Hospitals NHS Foundation Trust</v>
          </cell>
        </row>
        <row r="91">
          <cell r="H91" t="str">
            <v>Northumbria Healthcare NHS Foundation Trust</v>
          </cell>
        </row>
        <row r="92">
          <cell r="H92" t="str">
            <v>Nottingham University Hospitals NHS Trust</v>
          </cell>
        </row>
        <row r="93">
          <cell r="H93" t="str">
            <v>Oxford University Hospitals NHS Trust</v>
          </cell>
        </row>
        <row r="94">
          <cell r="H94" t="str">
            <v>Pennine Acute Hospitals NHS Trust</v>
          </cell>
        </row>
        <row r="95">
          <cell r="H95" t="str">
            <v>Peterborough and Stamford Hospitals NHS Foundation Trust</v>
          </cell>
        </row>
        <row r="96">
          <cell r="H96" t="str">
            <v>Plymouth Hospitals NHS Trust</v>
          </cell>
        </row>
        <row r="97">
          <cell r="H97" t="str">
            <v>Poole Hospital NHS Foundation Trust</v>
          </cell>
        </row>
        <row r="98">
          <cell r="H98" t="str">
            <v>Portsmouth Hospitals NHS Trust</v>
          </cell>
        </row>
        <row r="99">
          <cell r="H99" t="str">
            <v>Royal Berkshire NHS Foundation Trust</v>
          </cell>
        </row>
        <row r="100">
          <cell r="H100" t="str">
            <v>Royal Cornwall Hospitals NHS Trust</v>
          </cell>
        </row>
        <row r="101">
          <cell r="H101" t="str">
            <v>Royal Devon and Exeter NHS Foundation Trust</v>
          </cell>
        </row>
        <row r="102">
          <cell r="H102" t="str">
            <v>Royal Free London NHS Foundation Trust</v>
          </cell>
        </row>
        <row r="103">
          <cell r="H103" t="str">
            <v>Royal Surrey County Hospital NHS Foundation Trust</v>
          </cell>
        </row>
        <row r="104">
          <cell r="H104" t="str">
            <v>Salisbury NHS Foundation Trust</v>
          </cell>
        </row>
        <row r="105">
          <cell r="H105" t="str">
            <v>Sandwell and West Birmingham Hospitals NHS Trust</v>
          </cell>
        </row>
        <row r="106">
          <cell r="H106" t="str">
            <v>Sheffield Teaching Hospitals NHS Foundation Trust</v>
          </cell>
        </row>
        <row r="107">
          <cell r="H107" t="str">
            <v>Sherwood Forest Hospitals NHS Foundation Trust</v>
          </cell>
        </row>
        <row r="108">
          <cell r="H108" t="str">
            <v>Shrewsbury and Telford Hospital NHS Trust</v>
          </cell>
        </row>
        <row r="109">
          <cell r="H109" t="str">
            <v>South Devon Healthcare NHS Foundation Trust</v>
          </cell>
        </row>
        <row r="110">
          <cell r="H110" t="str">
            <v>South London Healthcare NHS Trust</v>
          </cell>
        </row>
        <row r="111">
          <cell r="H111" t="str">
            <v>South Tees Hospitals NHS Foundation Trust</v>
          </cell>
        </row>
        <row r="112">
          <cell r="H112" t="str">
            <v>South Tyneside NHS Foundation Trust</v>
          </cell>
        </row>
        <row r="113">
          <cell r="H113" t="str">
            <v>South Warwickshire NHS Foundation Trust</v>
          </cell>
        </row>
        <row r="114">
          <cell r="H114" t="str">
            <v>Southend University Hospital NHS Foundation Trust</v>
          </cell>
        </row>
        <row r="115">
          <cell r="H115" t="str">
            <v>Southport and Ormskirk Hospital NHS Trust</v>
          </cell>
        </row>
        <row r="116">
          <cell r="H116" t="str">
            <v>St George's Healthcare NHS Trust</v>
          </cell>
        </row>
        <row r="117">
          <cell r="H117" t="str">
            <v>St Helens and Knowsley Hospitals NHS Trust</v>
          </cell>
        </row>
        <row r="118">
          <cell r="H118" t="str">
            <v>Stockport NHS Foundation Trust</v>
          </cell>
        </row>
        <row r="119">
          <cell r="H119" t="str">
            <v>Surrey and Sussex Healthcare NHS Trust</v>
          </cell>
        </row>
        <row r="120">
          <cell r="H120" t="str">
            <v>Tameside Hospital NHS Foundation Trust</v>
          </cell>
        </row>
        <row r="121">
          <cell r="H121" t="str">
            <v>Taunton and Somerset NHS Foundation Trust</v>
          </cell>
        </row>
        <row r="122">
          <cell r="H122" t="str">
            <v>The Dudley Group NHS Foundation Trust</v>
          </cell>
        </row>
        <row r="123">
          <cell r="H123" t="str">
            <v>The Hillingdon Hospitals NHS Foundation Trust</v>
          </cell>
        </row>
        <row r="124">
          <cell r="H124" t="str">
            <v>The Newcastle Upon Tyne Hospitals NHS Foundation Trust</v>
          </cell>
        </row>
        <row r="125">
          <cell r="H125" t="str">
            <v>The Princess Alexandra Hospital NHS Trust</v>
          </cell>
        </row>
        <row r="126">
          <cell r="H126" t="str">
            <v>The Queen Elizabeth Hospital, King's Lynn, NHS Foundation Trust</v>
          </cell>
        </row>
        <row r="127">
          <cell r="H127" t="str">
            <v>The Rotherham NHS Foundation Trust</v>
          </cell>
        </row>
        <row r="128">
          <cell r="H128" t="str">
            <v>The Royal Bournemouth and Christchurch Hospitals NHS Foundation Trust</v>
          </cell>
        </row>
        <row r="129">
          <cell r="H129" t="str">
            <v>The Royal Wolverhampton NHS Trust</v>
          </cell>
        </row>
        <row r="130">
          <cell r="H130" t="str">
            <v>The Whittington Hospital NHS Trust</v>
          </cell>
        </row>
        <row r="131">
          <cell r="H131" t="str">
            <v>United Lincolnshire Hospitals NHS Trust</v>
          </cell>
        </row>
        <row r="132">
          <cell r="H132" t="str">
            <v>University College London Hospitals NHS Foundation Trust</v>
          </cell>
        </row>
        <row r="133">
          <cell r="H133" t="str">
            <v>University Hospital of North Staffordshire NHS Trust</v>
          </cell>
        </row>
        <row r="134">
          <cell r="H134" t="str">
            <v>University Hospital of South Manchester NHS Foundation Trust</v>
          </cell>
        </row>
        <row r="135">
          <cell r="H135" t="str">
            <v>University Hospital Southampton NHS Foundation Trust</v>
          </cell>
        </row>
        <row r="136">
          <cell r="H136" t="str">
            <v>University Hospitals Bristol NHS Foundation Trust</v>
          </cell>
        </row>
        <row r="137">
          <cell r="H137" t="str">
            <v>University Hospitals Coventry and Warwickshire NHS Trust</v>
          </cell>
        </row>
        <row r="138">
          <cell r="H138" t="str">
            <v>University Hospitals of Leicester NHS Trust</v>
          </cell>
        </row>
        <row r="139">
          <cell r="H139" t="str">
            <v>University Hospitals of Morecambe Bay NHS Foundation Trust</v>
          </cell>
        </row>
        <row r="140">
          <cell r="H140" t="str">
            <v>Walsall Healthcare NHS Trust</v>
          </cell>
        </row>
        <row r="141">
          <cell r="H141" t="str">
            <v>Warrington and Halton Hospitals NHS Foundation Trust</v>
          </cell>
        </row>
        <row r="142">
          <cell r="H142" t="str">
            <v>West Hertfordshire Hospitals NHS Trust</v>
          </cell>
        </row>
        <row r="143">
          <cell r="H143" t="str">
            <v>West Middlesex University Hospital NHS Trust</v>
          </cell>
        </row>
        <row r="144">
          <cell r="H144" t="str">
            <v>West Suffolk NHS Foundation Trust</v>
          </cell>
        </row>
        <row r="145">
          <cell r="H145" t="str">
            <v>Western Sussex Hospitals NHS Trust</v>
          </cell>
        </row>
        <row r="146">
          <cell r="H146" t="str">
            <v>Weston Area Health NHS Trust</v>
          </cell>
        </row>
        <row r="147">
          <cell r="H147" t="str">
            <v>Wirral University Teaching Hospital NHS Foundation Trust</v>
          </cell>
        </row>
        <row r="148">
          <cell r="H148" t="str">
            <v>Worcestershire Acute Hospitals NHS Trust</v>
          </cell>
        </row>
        <row r="149">
          <cell r="H149" t="str">
            <v>Wrightington, Wigan and Leigh NHS Foundation Trust</v>
          </cell>
        </row>
        <row r="150">
          <cell r="H150" t="str">
            <v>Wye Valley NHS Trust</v>
          </cell>
        </row>
        <row r="151">
          <cell r="H151" t="str">
            <v>Yeovil District Hospital NHS Foundation Trust</v>
          </cell>
        </row>
        <row r="152">
          <cell r="H152" t="str">
            <v>York Teaching Hospital NHS Foundation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S56:AE62"/>
  <sheetViews>
    <sheetView showGridLines="0" tabSelected="1" zoomScale="90" zoomScaleNormal="90" workbookViewId="0">
      <selection activeCell="A43" sqref="A43"/>
    </sheetView>
  </sheetViews>
  <sheetFormatPr defaultRowHeight="12.75" x14ac:dyDescent="0.2"/>
  <cols>
    <col min="19" max="31" width="9.140625" style="125"/>
  </cols>
  <sheetData>
    <row r="56" s="125" customFormat="1" x14ac:dyDescent="0.2"/>
    <row r="57" s="125" customFormat="1" x14ac:dyDescent="0.2"/>
    <row r="58" s="125" customFormat="1" x14ac:dyDescent="0.2"/>
    <row r="59" s="125" customFormat="1" x14ac:dyDescent="0.2"/>
    <row r="60" s="125" customFormat="1" x14ac:dyDescent="0.2"/>
    <row r="61" s="125" customFormat="1" x14ac:dyDescent="0.2"/>
    <row r="62" s="125" customFormat="1" x14ac:dyDescent="0.2"/>
  </sheetData>
  <pageMargins left="0.70866141732283472" right="0.70866141732283472" top="0.74803149606299213" bottom="0.74803149606299213" header="0.31496062992125984" footer="0.31496062992125984"/>
  <pageSetup paperSize="9" scale="6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212"/>
  <sheetViews>
    <sheetView workbookViewId="0"/>
  </sheetViews>
  <sheetFormatPr defaultRowHeight="15" x14ac:dyDescent="0.25"/>
  <cols>
    <col min="1" max="9" width="9.140625" style="102"/>
    <col min="10" max="11" width="10.7109375" style="102" customWidth="1"/>
    <col min="12" max="21" width="9.140625" style="102"/>
    <col min="22" max="23" width="10.7109375" style="102" customWidth="1"/>
    <col min="24" max="16384" width="9.140625" style="102"/>
  </cols>
  <sheetData>
    <row r="1" spans="1:23" ht="77.25" x14ac:dyDescent="0.25">
      <c r="A1" s="102" t="s">
        <v>304</v>
      </c>
      <c r="B1" s="102" t="s">
        <v>305</v>
      </c>
      <c r="C1" s="102" t="s">
        <v>70</v>
      </c>
      <c r="D1" s="102" t="s">
        <v>448</v>
      </c>
      <c r="E1" s="102" t="s">
        <v>70</v>
      </c>
      <c r="F1" s="102" t="s">
        <v>1133</v>
      </c>
      <c r="G1" s="103" t="s">
        <v>306</v>
      </c>
      <c r="H1" s="103" t="s">
        <v>307</v>
      </c>
      <c r="I1" s="103" t="s">
        <v>308</v>
      </c>
      <c r="J1" s="103" t="s">
        <v>309</v>
      </c>
      <c r="K1" s="103" t="s">
        <v>310</v>
      </c>
      <c r="M1" s="102" t="s">
        <v>304</v>
      </c>
      <c r="N1" s="102" t="s">
        <v>305</v>
      </c>
      <c r="O1" s="102" t="s">
        <v>70</v>
      </c>
      <c r="P1" s="102" t="s">
        <v>448</v>
      </c>
      <c r="Q1" s="102" t="s">
        <v>70</v>
      </c>
      <c r="R1" s="102" t="s">
        <v>1133</v>
      </c>
      <c r="S1" s="103" t="s">
        <v>306</v>
      </c>
      <c r="T1" s="103" t="s">
        <v>307</v>
      </c>
      <c r="U1" s="103" t="s">
        <v>308</v>
      </c>
      <c r="V1" s="103" t="s">
        <v>309</v>
      </c>
      <c r="W1" s="103" t="s">
        <v>310</v>
      </c>
    </row>
    <row r="2" spans="1:23" x14ac:dyDescent="0.25">
      <c r="A2" s="102" t="s">
        <v>311</v>
      </c>
      <c r="B2" s="102" t="s">
        <v>312</v>
      </c>
      <c r="C2" s="102" t="s">
        <v>553</v>
      </c>
      <c r="D2" s="102" t="s">
        <v>554</v>
      </c>
      <c r="E2" s="102" t="s">
        <v>568</v>
      </c>
      <c r="F2" s="102" t="s">
        <v>1134</v>
      </c>
      <c r="G2" s="104">
        <v>0.52577319587628868</v>
      </c>
      <c r="H2" s="104">
        <v>0.46597938144329898</v>
      </c>
      <c r="I2" s="27">
        <v>8.2474226804123713E-3</v>
      </c>
      <c r="J2" s="27">
        <v>-3.5785288270377746E-2</v>
      </c>
      <c r="K2" s="27">
        <v>-0.12296564195298376</v>
      </c>
      <c r="M2" s="102" t="s">
        <v>311</v>
      </c>
      <c r="N2" s="102" t="s">
        <v>312</v>
      </c>
      <c r="O2" s="102" t="s">
        <v>642</v>
      </c>
      <c r="P2" s="102" t="s">
        <v>643</v>
      </c>
      <c r="Q2" s="102" t="s">
        <v>666</v>
      </c>
      <c r="R2" s="102" t="s">
        <v>1135</v>
      </c>
      <c r="S2" s="104">
        <v>0.56955810147299513</v>
      </c>
      <c r="T2" s="104">
        <v>0.43044189852700493</v>
      </c>
      <c r="U2" s="27">
        <v>0</v>
      </c>
      <c r="V2" s="27">
        <v>-6.4318529862174567E-2</v>
      </c>
      <c r="W2" s="27">
        <v>-0.17208672086720866</v>
      </c>
    </row>
    <row r="3" spans="1:23" x14ac:dyDescent="0.25">
      <c r="A3" s="102" t="s">
        <v>311</v>
      </c>
      <c r="B3" s="102" t="s">
        <v>312</v>
      </c>
      <c r="C3" s="102" t="s">
        <v>472</v>
      </c>
      <c r="D3" s="102" t="s">
        <v>1136</v>
      </c>
      <c r="E3" s="102" t="s">
        <v>484</v>
      </c>
      <c r="F3" s="102" t="s">
        <v>327</v>
      </c>
      <c r="G3" s="104">
        <v>0.53340635268346115</v>
      </c>
      <c r="H3" s="104">
        <v>0.45345016429353779</v>
      </c>
      <c r="I3" s="27">
        <v>1.3143483023001095E-2</v>
      </c>
      <c r="J3" s="27">
        <v>6.6588785046729049E-2</v>
      </c>
      <c r="K3" s="27">
        <v>-5.2904564315352731E-2</v>
      </c>
      <c r="M3" s="102" t="s">
        <v>311</v>
      </c>
      <c r="N3" s="102" t="s">
        <v>312</v>
      </c>
      <c r="O3" s="102" t="s">
        <v>642</v>
      </c>
      <c r="P3" s="102" t="s">
        <v>643</v>
      </c>
      <c r="Q3" s="102" t="s">
        <v>669</v>
      </c>
      <c r="R3" s="102" t="s">
        <v>1137</v>
      </c>
      <c r="S3" s="104">
        <v>0.59883154819863682</v>
      </c>
      <c r="T3" s="104">
        <v>0.40116845180136318</v>
      </c>
      <c r="U3" s="27">
        <v>0</v>
      </c>
      <c r="V3" s="27">
        <v>5.1177072671443113E-2</v>
      </c>
      <c r="W3" s="27">
        <v>-6.9746376811594235E-2</v>
      </c>
    </row>
    <row r="4" spans="1:23" x14ac:dyDescent="0.25">
      <c r="A4" s="102" t="s">
        <v>311</v>
      </c>
      <c r="B4" s="102" t="s">
        <v>312</v>
      </c>
      <c r="C4" s="102" t="s">
        <v>642</v>
      </c>
      <c r="D4" s="102" t="s">
        <v>643</v>
      </c>
      <c r="E4" s="102" t="s">
        <v>666</v>
      </c>
      <c r="F4" s="102" t="s">
        <v>1135</v>
      </c>
      <c r="G4" s="104">
        <v>0.56955810147299513</v>
      </c>
      <c r="H4" s="104">
        <v>0.43044189852700493</v>
      </c>
      <c r="I4" s="27">
        <v>0</v>
      </c>
      <c r="J4" s="27">
        <v>-6.4318529862174567E-2</v>
      </c>
      <c r="K4" s="27">
        <v>-0.17208672086720866</v>
      </c>
      <c r="M4" s="102" t="s">
        <v>311</v>
      </c>
      <c r="N4" s="102" t="s">
        <v>312</v>
      </c>
      <c r="O4" s="102" t="s">
        <v>452</v>
      </c>
      <c r="P4" s="102" t="s">
        <v>1138</v>
      </c>
      <c r="Q4" s="102" t="s">
        <v>458</v>
      </c>
      <c r="R4" s="102" t="s">
        <v>1139</v>
      </c>
      <c r="S4" s="104">
        <v>0.6021897810218978</v>
      </c>
      <c r="T4" s="104">
        <v>0.3978102189781022</v>
      </c>
      <c r="U4" s="27">
        <v>0</v>
      </c>
      <c r="V4" s="27">
        <v>-4.5296167247386721E-2</v>
      </c>
      <c r="W4" s="27">
        <v>-0.14375000000000004</v>
      </c>
    </row>
    <row r="5" spans="1:23" x14ac:dyDescent="0.25">
      <c r="A5" s="102" t="s">
        <v>311</v>
      </c>
      <c r="B5" s="102" t="s">
        <v>312</v>
      </c>
      <c r="C5" s="102" t="s">
        <v>674</v>
      </c>
      <c r="D5" s="102" t="s">
        <v>1140</v>
      </c>
      <c r="E5" s="102" t="s">
        <v>692</v>
      </c>
      <c r="F5" s="102" t="s">
        <v>1141</v>
      </c>
      <c r="G5" s="104">
        <v>0.57243816254416957</v>
      </c>
      <c r="H5" s="104">
        <v>0.38162544169611307</v>
      </c>
      <c r="I5" s="27">
        <v>4.5936395759717315E-2</v>
      </c>
      <c r="J5" s="27">
        <v>0.1411290322580645</v>
      </c>
      <c r="K5" s="27">
        <v>-1.0489510489510523E-2</v>
      </c>
      <c r="M5" s="102" t="s">
        <v>311</v>
      </c>
      <c r="N5" s="102" t="s">
        <v>312</v>
      </c>
      <c r="O5" s="102" t="s">
        <v>489</v>
      </c>
      <c r="P5" s="102" t="s">
        <v>490</v>
      </c>
      <c r="Q5" s="102" t="s">
        <v>487</v>
      </c>
      <c r="R5" s="102" t="s">
        <v>322</v>
      </c>
      <c r="S5" s="104">
        <v>0.6424870466321243</v>
      </c>
      <c r="T5" s="104">
        <v>0.35751295336787564</v>
      </c>
      <c r="U5" s="27">
        <v>0</v>
      </c>
      <c r="V5" s="27">
        <v>2.0768431983384517E-3</v>
      </c>
      <c r="W5" s="27">
        <v>-5.3921568627451011E-2</v>
      </c>
    </row>
    <row r="6" spans="1:23" x14ac:dyDescent="0.25">
      <c r="A6" s="102" t="s">
        <v>311</v>
      </c>
      <c r="B6" s="102" t="s">
        <v>312</v>
      </c>
      <c r="C6" s="102" t="s">
        <v>472</v>
      </c>
      <c r="D6" s="102" t="s">
        <v>1136</v>
      </c>
      <c r="E6" s="102" t="s">
        <v>470</v>
      </c>
      <c r="F6" s="102" t="s">
        <v>1142</v>
      </c>
      <c r="G6" s="104">
        <v>0.57328990228013033</v>
      </c>
      <c r="H6" s="104">
        <v>0.42345276872964172</v>
      </c>
      <c r="I6" s="27">
        <v>3.2573289902280132E-3</v>
      </c>
      <c r="J6" s="27">
        <v>-1.9169329073482455E-2</v>
      </c>
      <c r="K6" s="27">
        <v>-0.13521126760563384</v>
      </c>
      <c r="M6" s="102" t="s">
        <v>311</v>
      </c>
      <c r="N6" s="102" t="s">
        <v>312</v>
      </c>
      <c r="O6" s="102" t="s">
        <v>625</v>
      </c>
      <c r="P6" s="102" t="s">
        <v>1143</v>
      </c>
      <c r="Q6" s="102" t="s">
        <v>623</v>
      </c>
      <c r="R6" s="102" t="s">
        <v>326</v>
      </c>
      <c r="S6" s="104">
        <v>0.65846153846153843</v>
      </c>
      <c r="T6" s="104">
        <v>0.34153846153846151</v>
      </c>
      <c r="U6" s="27">
        <v>0</v>
      </c>
      <c r="V6" s="27">
        <v>-7.5391180654338585E-2</v>
      </c>
      <c r="W6" s="27">
        <v>-0.1558441558441559</v>
      </c>
    </row>
    <row r="7" spans="1:23" x14ac:dyDescent="0.25">
      <c r="A7" s="102" t="s">
        <v>311</v>
      </c>
      <c r="B7" s="102" t="s">
        <v>312</v>
      </c>
      <c r="C7" s="102" t="s">
        <v>489</v>
      </c>
      <c r="D7" s="102" t="s">
        <v>490</v>
      </c>
      <c r="E7" s="102" t="s">
        <v>522</v>
      </c>
      <c r="F7" s="102" t="s">
        <v>1144</v>
      </c>
      <c r="G7" s="104">
        <v>0.5762897914379802</v>
      </c>
      <c r="H7" s="104">
        <v>0.41492864983534578</v>
      </c>
      <c r="I7" s="27">
        <v>8.7815587266739849E-3</v>
      </c>
      <c r="J7" s="27">
        <v>6.9248826291079757E-2</v>
      </c>
      <c r="K7" s="27">
        <v>-5.5958549222797971E-2</v>
      </c>
      <c r="M7" s="102" t="s">
        <v>311</v>
      </c>
      <c r="N7" s="102" t="s">
        <v>312</v>
      </c>
      <c r="O7" s="102" t="s">
        <v>527</v>
      </c>
      <c r="P7" s="102" t="s">
        <v>528</v>
      </c>
      <c r="Q7" s="102" t="s">
        <v>533</v>
      </c>
      <c r="R7" s="102" t="s">
        <v>1145</v>
      </c>
      <c r="S7" s="104">
        <v>0.65879828326180256</v>
      </c>
      <c r="T7" s="104">
        <v>0.34120171673819744</v>
      </c>
      <c r="U7" s="27">
        <v>0</v>
      </c>
      <c r="V7" s="27">
        <v>0.11750599520383687</v>
      </c>
      <c r="W7" s="27">
        <v>-0.11742424242424243</v>
      </c>
    </row>
    <row r="8" spans="1:23" x14ac:dyDescent="0.25">
      <c r="A8" s="102" t="s">
        <v>311</v>
      </c>
      <c r="B8" s="102" t="s">
        <v>312</v>
      </c>
      <c r="C8" s="102" t="s">
        <v>697</v>
      </c>
      <c r="D8" s="102" t="s">
        <v>1146</v>
      </c>
      <c r="E8" s="102" t="s">
        <v>703</v>
      </c>
      <c r="F8" s="102" t="s">
        <v>318</v>
      </c>
      <c r="G8" s="104">
        <v>0.58525852585258531</v>
      </c>
      <c r="H8" s="104">
        <v>0.37183718371837182</v>
      </c>
      <c r="I8" s="27">
        <v>4.2904290429042903E-2</v>
      </c>
      <c r="J8" s="27">
        <v>-3.9112050739957716E-2</v>
      </c>
      <c r="K8" s="27">
        <v>-9.7318768619662377E-2</v>
      </c>
      <c r="M8" s="102" t="s">
        <v>311</v>
      </c>
      <c r="N8" s="102" t="s">
        <v>312</v>
      </c>
      <c r="O8" s="102" t="s">
        <v>642</v>
      </c>
      <c r="P8" s="102" t="s">
        <v>643</v>
      </c>
      <c r="Q8" s="102" t="s">
        <v>660</v>
      </c>
      <c r="R8" s="102" t="s">
        <v>1147</v>
      </c>
      <c r="S8" s="104">
        <v>0.6595022624434389</v>
      </c>
      <c r="T8" s="104">
        <v>0.3404977375565611</v>
      </c>
      <c r="U8" s="27">
        <v>0</v>
      </c>
      <c r="V8" s="27">
        <v>-5.6563500533617916E-2</v>
      </c>
      <c r="W8" s="27">
        <v>-8.8659793814433008E-2</v>
      </c>
    </row>
    <row r="9" spans="1:23" x14ac:dyDescent="0.25">
      <c r="A9" s="102" t="s">
        <v>311</v>
      </c>
      <c r="B9" s="102" t="s">
        <v>312</v>
      </c>
      <c r="C9" s="102" t="s">
        <v>642</v>
      </c>
      <c r="D9" s="102" t="s">
        <v>643</v>
      </c>
      <c r="E9" s="102" t="s">
        <v>669</v>
      </c>
      <c r="F9" s="102" t="s">
        <v>1137</v>
      </c>
      <c r="G9" s="104">
        <v>0.59883154819863682</v>
      </c>
      <c r="H9" s="104">
        <v>0.40116845180136318</v>
      </c>
      <c r="I9" s="27">
        <v>0</v>
      </c>
      <c r="J9" s="27">
        <v>5.1177072671443113E-2</v>
      </c>
      <c r="K9" s="27">
        <v>-6.9746376811594235E-2</v>
      </c>
      <c r="M9" s="102" t="s">
        <v>311</v>
      </c>
      <c r="N9" s="102" t="s">
        <v>312</v>
      </c>
      <c r="O9" s="102" t="s">
        <v>452</v>
      </c>
      <c r="P9" s="102" t="s">
        <v>1138</v>
      </c>
      <c r="Q9" s="102" t="s">
        <v>455</v>
      </c>
      <c r="R9" s="102" t="s">
        <v>1148</v>
      </c>
      <c r="S9" s="104">
        <v>0.66894977168949776</v>
      </c>
      <c r="T9" s="104">
        <v>0.33105022831050229</v>
      </c>
      <c r="U9" s="27">
        <v>0</v>
      </c>
      <c r="V9" s="27">
        <v>-5.8064516129032295E-2</v>
      </c>
      <c r="W9" s="27">
        <v>-0.1428571428571429</v>
      </c>
    </row>
    <row r="10" spans="1:23" x14ac:dyDescent="0.25">
      <c r="A10" s="102" t="s">
        <v>311</v>
      </c>
      <c r="B10" s="102" t="s">
        <v>312</v>
      </c>
      <c r="C10" s="102" t="s">
        <v>452</v>
      </c>
      <c r="D10" s="102" t="s">
        <v>1138</v>
      </c>
      <c r="E10" s="102" t="s">
        <v>458</v>
      </c>
      <c r="F10" s="102" t="s">
        <v>1139</v>
      </c>
      <c r="G10" s="104">
        <v>0.6021897810218978</v>
      </c>
      <c r="H10" s="104">
        <v>0.3978102189781022</v>
      </c>
      <c r="I10" s="27">
        <v>0</v>
      </c>
      <c r="J10" s="27">
        <v>-4.5296167247386721E-2</v>
      </c>
      <c r="K10" s="27">
        <v>-0.14375000000000004</v>
      </c>
      <c r="M10" s="102" t="s">
        <v>311</v>
      </c>
      <c r="N10" s="102" t="s">
        <v>312</v>
      </c>
      <c r="O10" s="102" t="s">
        <v>452</v>
      </c>
      <c r="P10" s="102" t="s">
        <v>1138</v>
      </c>
      <c r="Q10" s="102" t="s">
        <v>464</v>
      </c>
      <c r="R10" s="102" t="s">
        <v>1149</v>
      </c>
      <c r="S10" s="104">
        <v>0.69028006589785829</v>
      </c>
      <c r="T10" s="104">
        <v>0.30971993410214166</v>
      </c>
      <c r="U10" s="27">
        <v>0</v>
      </c>
      <c r="V10" s="27">
        <v>3.9383561643835607E-2</v>
      </c>
      <c r="W10" s="27">
        <v>-6.1823802163833097E-2</v>
      </c>
    </row>
    <row r="11" spans="1:23" x14ac:dyDescent="0.25">
      <c r="A11" s="102" t="s">
        <v>311</v>
      </c>
      <c r="B11" s="102" t="s">
        <v>312</v>
      </c>
      <c r="C11" s="102" t="s">
        <v>527</v>
      </c>
      <c r="D11" s="102" t="s">
        <v>528</v>
      </c>
      <c r="E11" s="102" t="s">
        <v>548</v>
      </c>
      <c r="F11" s="102" t="s">
        <v>1150</v>
      </c>
      <c r="G11" s="104">
        <v>0.60750853242320824</v>
      </c>
      <c r="H11" s="104">
        <v>0.38225255972696248</v>
      </c>
      <c r="I11" s="27">
        <v>1.0238907849829351E-2</v>
      </c>
      <c r="J11" s="27">
        <v>0.19591836734693868</v>
      </c>
      <c r="K11" s="27">
        <v>-7.2784810126582333E-2</v>
      </c>
      <c r="M11" s="102" t="s">
        <v>311</v>
      </c>
      <c r="N11" s="102" t="s">
        <v>312</v>
      </c>
      <c r="O11" s="102" t="s">
        <v>527</v>
      </c>
      <c r="P11" s="102" t="s">
        <v>528</v>
      </c>
      <c r="Q11" s="102" t="s">
        <v>542</v>
      </c>
      <c r="R11" s="102" t="s">
        <v>1151</v>
      </c>
      <c r="S11" s="104">
        <v>0.69051321928460341</v>
      </c>
      <c r="T11" s="104">
        <v>0.30948678071539659</v>
      </c>
      <c r="U11" s="27">
        <v>0</v>
      </c>
      <c r="V11" s="27">
        <v>0.11438474870017323</v>
      </c>
      <c r="W11" s="27">
        <v>-1.3803680981595123E-2</v>
      </c>
    </row>
    <row r="12" spans="1:23" x14ac:dyDescent="0.25">
      <c r="A12" s="102" t="s">
        <v>311</v>
      </c>
      <c r="B12" s="102" t="s">
        <v>312</v>
      </c>
      <c r="C12" s="102" t="s">
        <v>489</v>
      </c>
      <c r="D12" s="102" t="s">
        <v>490</v>
      </c>
      <c r="E12" s="102" t="s">
        <v>507</v>
      </c>
      <c r="F12" s="102" t="s">
        <v>1152</v>
      </c>
      <c r="G12" s="104">
        <v>0.61413673232908461</v>
      </c>
      <c r="H12" s="104">
        <v>0.38470451911935111</v>
      </c>
      <c r="I12" s="27">
        <v>1.1587485515643105E-3</v>
      </c>
      <c r="J12" s="27">
        <v>-1.8202502844141044E-2</v>
      </c>
      <c r="K12" s="27">
        <v>-5.2689352360043906E-2</v>
      </c>
      <c r="M12" s="102" t="s">
        <v>311</v>
      </c>
      <c r="N12" s="102" t="s">
        <v>312</v>
      </c>
      <c r="O12" s="102" t="s">
        <v>801</v>
      </c>
      <c r="P12" s="102" t="s">
        <v>1153</v>
      </c>
      <c r="Q12" s="102" t="s">
        <v>813</v>
      </c>
      <c r="R12" s="102" t="s">
        <v>1154</v>
      </c>
      <c r="S12" s="104">
        <v>0.70601589103291718</v>
      </c>
      <c r="T12" s="104">
        <v>0.29398410896708288</v>
      </c>
      <c r="U12" s="27">
        <v>0</v>
      </c>
      <c r="V12" s="27">
        <v>8.0091533180777219E-3</v>
      </c>
      <c r="W12" s="27">
        <v>-2.4363233665559259E-2</v>
      </c>
    </row>
    <row r="13" spans="1:23" x14ac:dyDescent="0.25">
      <c r="A13" s="102" t="s">
        <v>311</v>
      </c>
      <c r="B13" s="102" t="s">
        <v>312</v>
      </c>
      <c r="C13" s="102" t="s">
        <v>720</v>
      </c>
      <c r="D13" s="102" t="s">
        <v>1155</v>
      </c>
      <c r="E13" s="102" t="s">
        <v>726</v>
      </c>
      <c r="F13" s="102" t="s">
        <v>1156</v>
      </c>
      <c r="G13" s="104">
        <v>0.61764705882352944</v>
      </c>
      <c r="H13" s="104">
        <v>0.35294117647058826</v>
      </c>
      <c r="I13" s="27">
        <v>2.9411764705882353E-2</v>
      </c>
      <c r="J13" s="27">
        <v>-7.7966101694915246E-2</v>
      </c>
      <c r="K13" s="27">
        <v>-0.15132605304212166</v>
      </c>
      <c r="M13" s="102" t="s">
        <v>311</v>
      </c>
      <c r="N13" s="102" t="s">
        <v>312</v>
      </c>
      <c r="O13" s="102" t="s">
        <v>720</v>
      </c>
      <c r="P13" s="102" t="s">
        <v>1155</v>
      </c>
      <c r="Q13" s="102" t="s">
        <v>747</v>
      </c>
      <c r="R13" s="102" t="s">
        <v>1157</v>
      </c>
      <c r="S13" s="104">
        <v>0.71599718111346022</v>
      </c>
      <c r="T13" s="104">
        <v>0.28400281888653983</v>
      </c>
      <c r="U13" s="27">
        <v>0</v>
      </c>
      <c r="V13" s="27">
        <v>-6.7061143984220917E-2</v>
      </c>
      <c r="W13" s="27">
        <v>-0.15686274509803921</v>
      </c>
    </row>
    <row r="14" spans="1:23" x14ac:dyDescent="0.25">
      <c r="A14" s="102" t="s">
        <v>311</v>
      </c>
      <c r="B14" s="102" t="s">
        <v>312</v>
      </c>
      <c r="C14" s="102" t="s">
        <v>489</v>
      </c>
      <c r="D14" s="102" t="s">
        <v>490</v>
      </c>
      <c r="E14" s="102" t="s">
        <v>487</v>
      </c>
      <c r="F14" s="102" t="s">
        <v>322</v>
      </c>
      <c r="G14" s="104">
        <v>0.6424870466321243</v>
      </c>
      <c r="H14" s="104">
        <v>0.35751295336787564</v>
      </c>
      <c r="I14" s="27">
        <v>0</v>
      </c>
      <c r="J14" s="27">
        <v>2.0768431983384517E-3</v>
      </c>
      <c r="K14" s="27">
        <v>-5.3921568627451011E-2</v>
      </c>
      <c r="M14" s="102" t="s">
        <v>311</v>
      </c>
      <c r="N14" s="102" t="s">
        <v>312</v>
      </c>
      <c r="O14" s="102" t="s">
        <v>847</v>
      </c>
      <c r="P14" s="102" t="s">
        <v>1158</v>
      </c>
      <c r="Q14" s="102" t="s">
        <v>850</v>
      </c>
      <c r="R14" s="102" t="s">
        <v>1159</v>
      </c>
      <c r="S14" s="104">
        <v>0.72378516624040923</v>
      </c>
      <c r="T14" s="104">
        <v>0.27621483375959077</v>
      </c>
      <c r="U14" s="27">
        <v>0</v>
      </c>
      <c r="V14" s="27">
        <v>5.1075268817204256E-2</v>
      </c>
      <c r="W14" s="27">
        <v>-4.8661800486618056E-2</v>
      </c>
    </row>
    <row r="15" spans="1:23" x14ac:dyDescent="0.25">
      <c r="A15" s="102" t="s">
        <v>311</v>
      </c>
      <c r="B15" s="102" t="s">
        <v>312</v>
      </c>
      <c r="C15" s="102" t="s">
        <v>452</v>
      </c>
      <c r="D15" s="102" t="s">
        <v>1138</v>
      </c>
      <c r="E15" s="102" t="s">
        <v>461</v>
      </c>
      <c r="F15" s="102" t="s">
        <v>1160</v>
      </c>
      <c r="G15" s="104">
        <v>0.64388489208633093</v>
      </c>
      <c r="H15" s="104">
        <v>0.33992805755395683</v>
      </c>
      <c r="I15" s="27">
        <v>1.618705035971223E-2</v>
      </c>
      <c r="J15" s="27">
        <v>-7.6411960132890311E-2</v>
      </c>
      <c r="K15" s="27">
        <v>-0.12302839116719244</v>
      </c>
      <c r="M15" s="102" t="s">
        <v>311</v>
      </c>
      <c r="N15" s="102" t="s">
        <v>312</v>
      </c>
      <c r="O15" s="102" t="s">
        <v>489</v>
      </c>
      <c r="P15" s="102" t="s">
        <v>490</v>
      </c>
      <c r="Q15" s="102" t="s">
        <v>495</v>
      </c>
      <c r="R15" s="102" t="s">
        <v>1161</v>
      </c>
      <c r="S15" s="104">
        <v>0.73657927590511862</v>
      </c>
      <c r="T15" s="104">
        <v>0.26342072409488138</v>
      </c>
      <c r="U15" s="27">
        <v>0</v>
      </c>
      <c r="V15" s="27">
        <v>0.1558441558441559</v>
      </c>
      <c r="W15" s="27">
        <v>-9.8887515451174801E-3</v>
      </c>
    </row>
    <row r="16" spans="1:23" x14ac:dyDescent="0.25">
      <c r="A16" s="102" t="s">
        <v>311</v>
      </c>
      <c r="B16" s="102" t="s">
        <v>312</v>
      </c>
      <c r="C16" s="102" t="s">
        <v>697</v>
      </c>
      <c r="D16" s="102" t="s">
        <v>1146</v>
      </c>
      <c r="E16" s="102" t="s">
        <v>712</v>
      </c>
      <c r="F16" s="102" t="s">
        <v>1162</v>
      </c>
      <c r="G16" s="104">
        <v>0.64597701149425291</v>
      </c>
      <c r="H16" s="104">
        <v>0.34022988505747126</v>
      </c>
      <c r="I16" s="27">
        <v>1.3793103448275862E-2</v>
      </c>
      <c r="J16" s="27">
        <v>-5.9459459459459407E-2</v>
      </c>
      <c r="K16" s="27">
        <v>-0.1003102378490176</v>
      </c>
      <c r="M16" s="102" t="s">
        <v>311</v>
      </c>
      <c r="N16" s="102" t="s">
        <v>312</v>
      </c>
      <c r="O16" s="102" t="s">
        <v>642</v>
      </c>
      <c r="P16" s="102" t="s">
        <v>643</v>
      </c>
      <c r="Q16" s="102" t="s">
        <v>640</v>
      </c>
      <c r="R16" s="102" t="s">
        <v>1163</v>
      </c>
      <c r="S16" s="104">
        <v>0.75561097256857856</v>
      </c>
      <c r="T16" s="104">
        <v>0.24438902743142144</v>
      </c>
      <c r="U16" s="27">
        <v>0</v>
      </c>
      <c r="V16" s="27">
        <v>-5.868544600938963E-2</v>
      </c>
      <c r="W16" s="27">
        <v>-0.15578947368421048</v>
      </c>
    </row>
    <row r="17" spans="1:23" x14ac:dyDescent="0.25">
      <c r="A17" s="102" t="s">
        <v>311</v>
      </c>
      <c r="B17" s="102" t="s">
        <v>312</v>
      </c>
      <c r="C17" s="102" t="s">
        <v>489</v>
      </c>
      <c r="D17" s="102" t="s">
        <v>490</v>
      </c>
      <c r="E17" s="102" t="s">
        <v>501</v>
      </c>
      <c r="F17" s="102" t="s">
        <v>1164</v>
      </c>
      <c r="G17" s="104">
        <v>0.64759427828348504</v>
      </c>
      <c r="H17" s="104">
        <v>0.34330299089726918</v>
      </c>
      <c r="I17" s="27">
        <v>9.1027308192457735E-3</v>
      </c>
      <c r="J17" s="27">
        <v>0.18125960061443935</v>
      </c>
      <c r="K17" s="27">
        <v>9.2329545454545414E-2</v>
      </c>
      <c r="M17" s="102" t="s">
        <v>311</v>
      </c>
      <c r="N17" s="102" t="s">
        <v>312</v>
      </c>
      <c r="O17" s="102" t="s">
        <v>1008</v>
      </c>
      <c r="P17" s="102" t="s">
        <v>1009</v>
      </c>
      <c r="Q17" s="102" t="s">
        <v>1014</v>
      </c>
      <c r="R17" s="102" t="s">
        <v>346</v>
      </c>
      <c r="S17" s="104">
        <v>0.75609756097560976</v>
      </c>
      <c r="T17" s="104">
        <v>0.24390243902439024</v>
      </c>
      <c r="U17" s="27">
        <v>0</v>
      </c>
      <c r="V17" s="27">
        <v>4.1269841269841345E-2</v>
      </c>
      <c r="W17" s="27">
        <v>-3.8123167155425186E-2</v>
      </c>
    </row>
    <row r="18" spans="1:23" x14ac:dyDescent="0.25">
      <c r="A18" s="102" t="s">
        <v>311</v>
      </c>
      <c r="B18" s="102" t="s">
        <v>312</v>
      </c>
      <c r="C18" s="102" t="s">
        <v>599</v>
      </c>
      <c r="D18" s="102" t="s">
        <v>1165</v>
      </c>
      <c r="E18" s="102" t="s">
        <v>617</v>
      </c>
      <c r="F18" s="102" t="s">
        <v>1166</v>
      </c>
      <c r="G18" s="104">
        <v>0.64814814814814814</v>
      </c>
      <c r="H18" s="104">
        <v>0.33703703703703702</v>
      </c>
      <c r="I18" s="27">
        <v>1.4814814814814815E-2</v>
      </c>
      <c r="J18" s="27">
        <v>9.7560975609756184E-2</v>
      </c>
      <c r="K18" s="27">
        <v>-0.11764705882352944</v>
      </c>
      <c r="M18" s="102" t="s">
        <v>311</v>
      </c>
      <c r="N18" s="102" t="s">
        <v>312</v>
      </c>
      <c r="O18" s="102" t="s">
        <v>642</v>
      </c>
      <c r="P18" s="102" t="s">
        <v>643</v>
      </c>
      <c r="Q18" s="102" t="s">
        <v>663</v>
      </c>
      <c r="R18" s="102" t="s">
        <v>1167</v>
      </c>
      <c r="S18" s="104">
        <v>0.75916230366492143</v>
      </c>
      <c r="T18" s="104">
        <v>0.24083769633507854</v>
      </c>
      <c r="U18" s="27">
        <v>0</v>
      </c>
      <c r="V18" s="27">
        <v>-4.5954045954045952E-2</v>
      </c>
      <c r="W18" s="27">
        <v>-7.4612403100775215E-2</v>
      </c>
    </row>
    <row r="19" spans="1:23" x14ac:dyDescent="0.25">
      <c r="A19" s="102" t="s">
        <v>311</v>
      </c>
      <c r="B19" s="102" t="s">
        <v>312</v>
      </c>
      <c r="C19" s="102" t="s">
        <v>697</v>
      </c>
      <c r="D19" s="102" t="s">
        <v>1146</v>
      </c>
      <c r="E19" s="102" t="s">
        <v>715</v>
      </c>
      <c r="F19" s="102" t="s">
        <v>1168</v>
      </c>
      <c r="G19" s="104">
        <v>0.65537383177570097</v>
      </c>
      <c r="H19" s="104">
        <v>0.34228971962616822</v>
      </c>
      <c r="I19" s="27">
        <v>2.3364485981308409E-3</v>
      </c>
      <c r="J19" s="27">
        <v>1.4218009478673022E-2</v>
      </c>
      <c r="K19" s="27">
        <v>-5.5187637969094872E-2</v>
      </c>
      <c r="M19" s="102" t="s">
        <v>311</v>
      </c>
      <c r="N19" s="102" t="s">
        <v>312</v>
      </c>
      <c r="O19" s="102" t="s">
        <v>720</v>
      </c>
      <c r="P19" s="102" t="s">
        <v>1155</v>
      </c>
      <c r="Q19" s="102" t="s">
        <v>732</v>
      </c>
      <c r="R19" s="102" t="s">
        <v>1169</v>
      </c>
      <c r="S19" s="104">
        <v>0.78865979381443296</v>
      </c>
      <c r="T19" s="104">
        <v>0.21134020618556701</v>
      </c>
      <c r="U19" s="27">
        <v>0</v>
      </c>
      <c r="V19" s="27">
        <v>-9.7674418604651203E-2</v>
      </c>
      <c r="W19" s="27">
        <v>-0.14032496307237818</v>
      </c>
    </row>
    <row r="20" spans="1:23" x14ac:dyDescent="0.25">
      <c r="A20" s="102" t="s">
        <v>311</v>
      </c>
      <c r="B20" s="102" t="s">
        <v>312</v>
      </c>
      <c r="C20" s="102" t="s">
        <v>573</v>
      </c>
      <c r="D20" s="102" t="s">
        <v>1170</v>
      </c>
      <c r="E20" s="102" t="s">
        <v>571</v>
      </c>
      <c r="F20" s="102" t="s">
        <v>1171</v>
      </c>
      <c r="G20" s="104">
        <v>0.65660685154975529</v>
      </c>
      <c r="H20" s="104">
        <v>0.31892332789559541</v>
      </c>
      <c r="I20" s="27">
        <v>2.4469820554649267E-2</v>
      </c>
      <c r="J20" s="27">
        <v>1.9118869492934287E-2</v>
      </c>
      <c r="K20" s="27">
        <v>-6.5548780487804881E-2</v>
      </c>
      <c r="M20" s="102" t="s">
        <v>311</v>
      </c>
      <c r="N20" s="102" t="s">
        <v>312</v>
      </c>
      <c r="O20" s="102" t="s">
        <v>873</v>
      </c>
      <c r="P20" s="102" t="s">
        <v>1172</v>
      </c>
      <c r="Q20" s="102" t="s">
        <v>876</v>
      </c>
      <c r="R20" s="102" t="s">
        <v>359</v>
      </c>
      <c r="S20" s="104">
        <v>0.80678851174934729</v>
      </c>
      <c r="T20" s="104">
        <v>0.19321148825065274</v>
      </c>
      <c r="U20" s="27">
        <v>0</v>
      </c>
      <c r="V20" s="27">
        <v>-8.5373134328358247E-2</v>
      </c>
      <c r="W20" s="27">
        <v>-0.10618436406067677</v>
      </c>
    </row>
    <row r="21" spans="1:23" x14ac:dyDescent="0.25">
      <c r="A21" s="102" t="s">
        <v>311</v>
      </c>
      <c r="B21" s="102" t="s">
        <v>312</v>
      </c>
      <c r="C21" s="102" t="s">
        <v>489</v>
      </c>
      <c r="D21" s="102" t="s">
        <v>490</v>
      </c>
      <c r="E21" s="102" t="s">
        <v>498</v>
      </c>
      <c r="F21" s="102" t="s">
        <v>1173</v>
      </c>
      <c r="G21" s="104">
        <v>0.6584022038567493</v>
      </c>
      <c r="H21" s="104">
        <v>0.32920110192837465</v>
      </c>
      <c r="I21" s="27">
        <v>1.2396694214876033E-2</v>
      </c>
      <c r="J21" s="27">
        <v>0</v>
      </c>
      <c r="K21" s="27">
        <v>-5.0980392156862786E-2</v>
      </c>
      <c r="M21" s="102" t="s">
        <v>311</v>
      </c>
      <c r="N21" s="102" t="s">
        <v>312</v>
      </c>
      <c r="O21" s="102" t="s">
        <v>752</v>
      </c>
      <c r="P21" s="102" t="s">
        <v>753</v>
      </c>
      <c r="Q21" s="102" t="s">
        <v>764</v>
      </c>
      <c r="R21" s="102" t="s">
        <v>1174</v>
      </c>
      <c r="S21" s="104">
        <v>0.8098591549295775</v>
      </c>
      <c r="T21" s="104">
        <v>0.19014084507042253</v>
      </c>
      <c r="U21" s="27">
        <v>0</v>
      </c>
      <c r="V21" s="27">
        <v>-6.115702479338847E-2</v>
      </c>
      <c r="W21" s="27">
        <v>-0.15601783060921248</v>
      </c>
    </row>
    <row r="22" spans="1:23" x14ac:dyDescent="0.25">
      <c r="A22" s="102" t="s">
        <v>311</v>
      </c>
      <c r="B22" s="102" t="s">
        <v>312</v>
      </c>
      <c r="C22" s="102" t="s">
        <v>625</v>
      </c>
      <c r="D22" s="102" t="s">
        <v>1143</v>
      </c>
      <c r="E22" s="102" t="s">
        <v>623</v>
      </c>
      <c r="F22" s="102" t="s">
        <v>326</v>
      </c>
      <c r="G22" s="104">
        <v>0.65846153846153843</v>
      </c>
      <c r="H22" s="104">
        <v>0.34153846153846151</v>
      </c>
      <c r="I22" s="27">
        <v>0</v>
      </c>
      <c r="J22" s="27">
        <v>-7.5391180654338585E-2</v>
      </c>
      <c r="K22" s="27">
        <v>-0.1558441558441559</v>
      </c>
      <c r="M22" s="102" t="s">
        <v>311</v>
      </c>
      <c r="N22" s="102" t="s">
        <v>312</v>
      </c>
      <c r="O22" s="102" t="s">
        <v>752</v>
      </c>
      <c r="P22" s="102" t="s">
        <v>753</v>
      </c>
      <c r="Q22" s="102" t="s">
        <v>761</v>
      </c>
      <c r="R22" s="102" t="s">
        <v>1175</v>
      </c>
      <c r="S22" s="104">
        <v>0.81791907514450868</v>
      </c>
      <c r="T22" s="104">
        <v>0.18208092485549132</v>
      </c>
      <c r="U22" s="27">
        <v>0</v>
      </c>
      <c r="V22" s="27">
        <v>-1.9830028328611915E-2</v>
      </c>
      <c r="W22" s="27">
        <v>-4.4198895027624308E-2</v>
      </c>
    </row>
    <row r="23" spans="1:23" x14ac:dyDescent="0.25">
      <c r="A23" s="102" t="s">
        <v>311</v>
      </c>
      <c r="B23" s="102" t="s">
        <v>312</v>
      </c>
      <c r="C23" s="102" t="s">
        <v>527</v>
      </c>
      <c r="D23" s="102" t="s">
        <v>528</v>
      </c>
      <c r="E23" s="102" t="s">
        <v>533</v>
      </c>
      <c r="F23" s="102" t="s">
        <v>1145</v>
      </c>
      <c r="G23" s="104">
        <v>0.65879828326180256</v>
      </c>
      <c r="H23" s="104">
        <v>0.34120171673819744</v>
      </c>
      <c r="I23" s="27">
        <v>0</v>
      </c>
      <c r="J23" s="27">
        <v>0.11750599520383687</v>
      </c>
      <c r="K23" s="27">
        <v>-0.11742424242424243</v>
      </c>
      <c r="M23" s="102" t="s">
        <v>311</v>
      </c>
      <c r="N23" s="102" t="s">
        <v>312</v>
      </c>
      <c r="O23" s="102" t="s">
        <v>752</v>
      </c>
      <c r="P23" s="102" t="s">
        <v>753</v>
      </c>
      <c r="Q23" s="102" t="s">
        <v>767</v>
      </c>
      <c r="R23" s="102" t="s">
        <v>1176</v>
      </c>
      <c r="S23" s="104">
        <v>0.82971014492753625</v>
      </c>
      <c r="T23" s="104">
        <v>0.17028985507246377</v>
      </c>
      <c r="U23" s="27">
        <v>0</v>
      </c>
      <c r="V23" s="27">
        <v>-8.6092715231788075E-2</v>
      </c>
      <c r="W23" s="27">
        <v>-0.19298245614035092</v>
      </c>
    </row>
    <row r="24" spans="1:23" x14ac:dyDescent="0.25">
      <c r="A24" s="102" t="s">
        <v>311</v>
      </c>
      <c r="B24" s="102" t="s">
        <v>312</v>
      </c>
      <c r="C24" s="102" t="s">
        <v>642</v>
      </c>
      <c r="D24" s="102" t="s">
        <v>643</v>
      </c>
      <c r="E24" s="102" t="s">
        <v>660</v>
      </c>
      <c r="F24" s="102" t="s">
        <v>1147</v>
      </c>
      <c r="G24" s="104">
        <v>0.6595022624434389</v>
      </c>
      <c r="H24" s="104">
        <v>0.3404977375565611</v>
      </c>
      <c r="I24" s="27">
        <v>0</v>
      </c>
      <c r="J24" s="27">
        <v>-5.6563500533617916E-2</v>
      </c>
      <c r="K24" s="27">
        <v>-8.8659793814433008E-2</v>
      </c>
      <c r="M24" s="102" t="s">
        <v>311</v>
      </c>
      <c r="N24" s="102" t="s">
        <v>312</v>
      </c>
      <c r="O24" s="102" t="s">
        <v>938</v>
      </c>
      <c r="P24" s="102" t="s">
        <v>1177</v>
      </c>
      <c r="Q24" s="102" t="s">
        <v>953</v>
      </c>
      <c r="R24" s="102" t="s">
        <v>1178</v>
      </c>
      <c r="S24" s="104">
        <v>0.83693516699410608</v>
      </c>
      <c r="T24" s="104">
        <v>0.16306483300589392</v>
      </c>
      <c r="U24" s="27">
        <v>0</v>
      </c>
      <c r="V24" s="27">
        <v>-9.7517730496453847E-2</v>
      </c>
      <c r="W24" s="27">
        <v>-0.12542955326460481</v>
      </c>
    </row>
    <row r="25" spans="1:23" x14ac:dyDescent="0.25">
      <c r="A25" s="102" t="s">
        <v>311</v>
      </c>
      <c r="B25" s="102" t="s">
        <v>312</v>
      </c>
      <c r="C25" s="102" t="s">
        <v>674</v>
      </c>
      <c r="D25" s="102" t="s">
        <v>1140</v>
      </c>
      <c r="E25" s="102" t="s">
        <v>686</v>
      </c>
      <c r="F25" s="102" t="s">
        <v>1179</v>
      </c>
      <c r="G25" s="104">
        <v>0.6598360655737705</v>
      </c>
      <c r="H25" s="104">
        <v>0.30874316939890711</v>
      </c>
      <c r="I25" s="27">
        <v>3.1420765027322405E-2</v>
      </c>
      <c r="J25" s="27">
        <v>-2.1390374331550777E-2</v>
      </c>
      <c r="K25" s="27">
        <v>-0.14084507042253525</v>
      </c>
      <c r="M25" s="102" t="s">
        <v>311</v>
      </c>
      <c r="N25" s="102" t="s">
        <v>312</v>
      </c>
      <c r="O25" s="102" t="s">
        <v>527</v>
      </c>
      <c r="P25" s="102" t="s">
        <v>528</v>
      </c>
      <c r="Q25" s="102" t="s">
        <v>536</v>
      </c>
      <c r="R25" s="102" t="s">
        <v>1180</v>
      </c>
      <c r="S25" s="104">
        <v>0.69907407407407407</v>
      </c>
      <c r="T25" s="104">
        <v>0.3</v>
      </c>
      <c r="U25" s="27">
        <v>9.2592592592592596E-4</v>
      </c>
      <c r="V25" s="27">
        <v>-6.6551426101987943E-2</v>
      </c>
      <c r="W25" s="27">
        <v>-0.15625</v>
      </c>
    </row>
    <row r="26" spans="1:23" x14ac:dyDescent="0.25">
      <c r="A26" s="102" t="s">
        <v>311</v>
      </c>
      <c r="B26" s="102" t="s">
        <v>312</v>
      </c>
      <c r="C26" s="102" t="s">
        <v>452</v>
      </c>
      <c r="D26" s="102" t="s">
        <v>1138</v>
      </c>
      <c r="E26" s="102" t="s">
        <v>455</v>
      </c>
      <c r="F26" s="102" t="s">
        <v>1148</v>
      </c>
      <c r="G26" s="104">
        <v>0.66894977168949776</v>
      </c>
      <c r="H26" s="104">
        <v>0.33105022831050229</v>
      </c>
      <c r="I26" s="27">
        <v>0</v>
      </c>
      <c r="J26" s="27">
        <v>-5.8064516129032295E-2</v>
      </c>
      <c r="K26" s="27">
        <v>-0.1428571428571429</v>
      </c>
      <c r="M26" s="102" t="s">
        <v>311</v>
      </c>
      <c r="N26" s="102" t="s">
        <v>312</v>
      </c>
      <c r="O26" s="102" t="s">
        <v>489</v>
      </c>
      <c r="P26" s="102" t="s">
        <v>490</v>
      </c>
      <c r="Q26" s="102" t="s">
        <v>513</v>
      </c>
      <c r="R26" s="102" t="s">
        <v>340</v>
      </c>
      <c r="S26" s="104">
        <v>0.73230088495575218</v>
      </c>
      <c r="T26" s="104">
        <v>0.2665929203539823</v>
      </c>
      <c r="U26" s="27">
        <v>1.1061946902654867E-3</v>
      </c>
      <c r="V26" s="27">
        <v>5.2386495925494714E-2</v>
      </c>
      <c r="W26" s="27">
        <v>1.1074197120708451E-3</v>
      </c>
    </row>
    <row r="27" spans="1:23" x14ac:dyDescent="0.25">
      <c r="A27" s="102" t="s">
        <v>311</v>
      </c>
      <c r="B27" s="102" t="s">
        <v>312</v>
      </c>
      <c r="C27" s="102" t="s">
        <v>553</v>
      </c>
      <c r="D27" s="102" t="s">
        <v>554</v>
      </c>
      <c r="E27" s="102" t="s">
        <v>565</v>
      </c>
      <c r="F27" s="102" t="s">
        <v>1181</v>
      </c>
      <c r="G27" s="104">
        <v>0.66938775510204085</v>
      </c>
      <c r="H27" s="104">
        <v>0.32653061224489793</v>
      </c>
      <c r="I27" s="27">
        <v>4.0816326530612249E-3</v>
      </c>
      <c r="J27" s="27">
        <v>6.5217391304347894E-2</v>
      </c>
      <c r="K27" s="27">
        <v>-0.1155234657039711</v>
      </c>
      <c r="M27" s="102" t="s">
        <v>311</v>
      </c>
      <c r="N27" s="102" t="s">
        <v>312</v>
      </c>
      <c r="O27" s="102" t="s">
        <v>778</v>
      </c>
      <c r="P27" s="102" t="s">
        <v>779</v>
      </c>
      <c r="Q27" s="102" t="s">
        <v>787</v>
      </c>
      <c r="R27" s="102" t="s">
        <v>1182</v>
      </c>
      <c r="S27" s="104">
        <v>0.76736111111111116</v>
      </c>
      <c r="T27" s="104">
        <v>0.23148148148148148</v>
      </c>
      <c r="U27" s="27">
        <v>1.1574074074074073E-3</v>
      </c>
      <c r="V27" s="27">
        <v>-2.3094688221708681E-3</v>
      </c>
      <c r="W27" s="27">
        <v>-9.148264984227128E-2</v>
      </c>
    </row>
    <row r="28" spans="1:23" x14ac:dyDescent="0.25">
      <c r="A28" s="102" t="s">
        <v>311</v>
      </c>
      <c r="B28" s="102" t="s">
        <v>312</v>
      </c>
      <c r="C28" s="102" t="s">
        <v>489</v>
      </c>
      <c r="D28" s="102" t="s">
        <v>490</v>
      </c>
      <c r="E28" s="102" t="s">
        <v>504</v>
      </c>
      <c r="F28" s="102" t="s">
        <v>1183</v>
      </c>
      <c r="G28" s="104">
        <v>0.68052256532066513</v>
      </c>
      <c r="H28" s="104">
        <v>0.30641330166270786</v>
      </c>
      <c r="I28" s="27">
        <v>1.3064133016627079E-2</v>
      </c>
      <c r="J28" s="27">
        <v>8.6451612903225783E-2</v>
      </c>
      <c r="K28" s="27">
        <v>-3.5502958579881616E-3</v>
      </c>
      <c r="M28" s="102" t="s">
        <v>311</v>
      </c>
      <c r="N28" s="102" t="s">
        <v>312</v>
      </c>
      <c r="O28" s="102" t="s">
        <v>489</v>
      </c>
      <c r="P28" s="102" t="s">
        <v>490</v>
      </c>
      <c r="Q28" s="102" t="s">
        <v>507</v>
      </c>
      <c r="R28" s="102" t="s">
        <v>1152</v>
      </c>
      <c r="S28" s="104">
        <v>0.61413673232908461</v>
      </c>
      <c r="T28" s="104">
        <v>0.38470451911935111</v>
      </c>
      <c r="U28" s="27">
        <v>1.1587485515643105E-3</v>
      </c>
      <c r="V28" s="27">
        <v>-1.8202502844141044E-2</v>
      </c>
      <c r="W28" s="27">
        <v>-5.2689352360043906E-2</v>
      </c>
    </row>
    <row r="29" spans="1:23" x14ac:dyDescent="0.25">
      <c r="A29" s="102" t="s">
        <v>311</v>
      </c>
      <c r="B29" s="102" t="s">
        <v>312</v>
      </c>
      <c r="C29" s="102" t="s">
        <v>801</v>
      </c>
      <c r="D29" s="102" t="s">
        <v>1153</v>
      </c>
      <c r="E29" s="102" t="s">
        <v>804</v>
      </c>
      <c r="F29" s="102" t="s">
        <v>1184</v>
      </c>
      <c r="G29" s="104">
        <v>0.68141592920353977</v>
      </c>
      <c r="H29" s="104">
        <v>0.2831858407079646</v>
      </c>
      <c r="I29" s="27">
        <v>3.5398230088495575E-2</v>
      </c>
      <c r="J29" s="27">
        <v>-2.1645021645021689E-2</v>
      </c>
      <c r="K29" s="27">
        <v>-0.11372549019607847</v>
      </c>
      <c r="M29" s="102" t="s">
        <v>311</v>
      </c>
      <c r="N29" s="102" t="s">
        <v>312</v>
      </c>
      <c r="O29" s="102" t="s">
        <v>489</v>
      </c>
      <c r="P29" s="102" t="s">
        <v>490</v>
      </c>
      <c r="Q29" s="102" t="s">
        <v>519</v>
      </c>
      <c r="R29" s="102" t="s">
        <v>1185</v>
      </c>
      <c r="S29" s="104">
        <v>0.78080229226361031</v>
      </c>
      <c r="T29" s="104">
        <v>0.2177650429799427</v>
      </c>
      <c r="U29" s="27">
        <v>1.4326647564469914E-3</v>
      </c>
      <c r="V29" s="27">
        <v>5.7636887608070175E-3</v>
      </c>
      <c r="W29" s="27">
        <v>-6.8090787716955981E-2</v>
      </c>
    </row>
    <row r="30" spans="1:23" x14ac:dyDescent="0.25">
      <c r="A30" s="102" t="s">
        <v>311</v>
      </c>
      <c r="B30" s="102" t="s">
        <v>312</v>
      </c>
      <c r="C30" s="102" t="s">
        <v>489</v>
      </c>
      <c r="D30" s="102" t="s">
        <v>490</v>
      </c>
      <c r="E30" s="102" t="s">
        <v>492</v>
      </c>
      <c r="F30" s="102" t="s">
        <v>1186</v>
      </c>
      <c r="G30" s="104">
        <v>0.68934911242603547</v>
      </c>
      <c r="H30" s="104">
        <v>0.30473372781065089</v>
      </c>
      <c r="I30" s="27">
        <v>5.9171597633136093E-3</v>
      </c>
      <c r="J30" s="27">
        <v>0.14382402707275799</v>
      </c>
      <c r="K30" s="27">
        <v>5.2959501557632294E-2</v>
      </c>
      <c r="M30" s="102" t="s">
        <v>311</v>
      </c>
      <c r="N30" s="102" t="s">
        <v>312</v>
      </c>
      <c r="O30" s="102" t="s">
        <v>642</v>
      </c>
      <c r="P30" s="102" t="s">
        <v>643</v>
      </c>
      <c r="Q30" s="102" t="s">
        <v>645</v>
      </c>
      <c r="R30" s="102" t="s">
        <v>1187</v>
      </c>
      <c r="S30" s="104">
        <v>0.74134790528233152</v>
      </c>
      <c r="T30" s="104">
        <v>0.25683060109289618</v>
      </c>
      <c r="U30" s="27">
        <v>1.8214936247723133E-3</v>
      </c>
      <c r="V30" s="27">
        <v>0.34229828850855748</v>
      </c>
      <c r="W30" s="27">
        <v>0.19088937093275482</v>
      </c>
    </row>
    <row r="31" spans="1:23" x14ac:dyDescent="0.25">
      <c r="A31" s="102" t="s">
        <v>311</v>
      </c>
      <c r="B31" s="102" t="s">
        <v>312</v>
      </c>
      <c r="C31" s="102" t="s">
        <v>452</v>
      </c>
      <c r="D31" s="102" t="s">
        <v>1138</v>
      </c>
      <c r="E31" s="102" t="s">
        <v>464</v>
      </c>
      <c r="F31" s="102" t="s">
        <v>1149</v>
      </c>
      <c r="G31" s="104">
        <v>0.69028006589785829</v>
      </c>
      <c r="H31" s="104">
        <v>0.30971993410214166</v>
      </c>
      <c r="I31" s="27">
        <v>0</v>
      </c>
      <c r="J31" s="27">
        <v>3.9383561643835607E-2</v>
      </c>
      <c r="K31" s="27">
        <v>-6.1823802163833097E-2</v>
      </c>
      <c r="M31" s="102" t="s">
        <v>311</v>
      </c>
      <c r="N31" s="102" t="s">
        <v>312</v>
      </c>
      <c r="O31" s="102" t="s">
        <v>527</v>
      </c>
      <c r="P31" s="102" t="s">
        <v>528</v>
      </c>
      <c r="Q31" s="102" t="s">
        <v>525</v>
      </c>
      <c r="R31" s="102" t="s">
        <v>1188</v>
      </c>
      <c r="S31" s="104">
        <v>0.73761467889908261</v>
      </c>
      <c r="T31" s="104">
        <v>0.26055045871559634</v>
      </c>
      <c r="U31" s="27">
        <v>1.834862385321101E-3</v>
      </c>
      <c r="V31" s="27">
        <v>1.4897579143389184E-2</v>
      </c>
      <c r="W31" s="27">
        <v>-8.0944350758853312E-2</v>
      </c>
    </row>
    <row r="32" spans="1:23" x14ac:dyDescent="0.25">
      <c r="A32" s="102" t="s">
        <v>311</v>
      </c>
      <c r="B32" s="102" t="s">
        <v>312</v>
      </c>
      <c r="C32" s="102" t="s">
        <v>527</v>
      </c>
      <c r="D32" s="102" t="s">
        <v>528</v>
      </c>
      <c r="E32" s="102" t="s">
        <v>542</v>
      </c>
      <c r="F32" s="102" t="s">
        <v>1151</v>
      </c>
      <c r="G32" s="104">
        <v>0.69051321928460341</v>
      </c>
      <c r="H32" s="104">
        <v>0.30948678071539659</v>
      </c>
      <c r="I32" s="27">
        <v>0</v>
      </c>
      <c r="J32" s="27">
        <v>0.11438474870017323</v>
      </c>
      <c r="K32" s="27">
        <v>-1.3803680981595123E-2</v>
      </c>
      <c r="M32" s="102" t="s">
        <v>311</v>
      </c>
      <c r="N32" s="102" t="s">
        <v>312</v>
      </c>
      <c r="O32" s="102" t="s">
        <v>847</v>
      </c>
      <c r="P32" s="102" t="s">
        <v>1158</v>
      </c>
      <c r="Q32" s="102" t="s">
        <v>859</v>
      </c>
      <c r="R32" s="102" t="s">
        <v>1189</v>
      </c>
      <c r="S32" s="104">
        <v>0.71003717472118955</v>
      </c>
      <c r="T32" s="104">
        <v>0.28810408921933084</v>
      </c>
      <c r="U32" s="27">
        <v>1.8587360594795538E-3</v>
      </c>
      <c r="V32" s="27">
        <v>3.4615384615384714E-2</v>
      </c>
      <c r="W32" s="27">
        <v>-9.8827470686767116E-2</v>
      </c>
    </row>
    <row r="33" spans="1:23" x14ac:dyDescent="0.25">
      <c r="A33" s="102" t="s">
        <v>311</v>
      </c>
      <c r="B33" s="102" t="s">
        <v>312</v>
      </c>
      <c r="C33" s="102" t="s">
        <v>599</v>
      </c>
      <c r="D33" s="102" t="s">
        <v>1165</v>
      </c>
      <c r="E33" s="102" t="s">
        <v>620</v>
      </c>
      <c r="F33" s="102" t="s">
        <v>1190</v>
      </c>
      <c r="G33" s="104">
        <v>0.69444444444444442</v>
      </c>
      <c r="H33" s="104">
        <v>0.26328502415458938</v>
      </c>
      <c r="I33" s="27">
        <v>4.2270531400966184E-2</v>
      </c>
      <c r="J33" s="27">
        <v>-1.6627078384798155E-2</v>
      </c>
      <c r="K33" s="27">
        <v>-8.4070796460177011E-2</v>
      </c>
      <c r="M33" s="102" t="s">
        <v>311</v>
      </c>
      <c r="N33" s="102" t="s">
        <v>312</v>
      </c>
      <c r="O33" s="102" t="s">
        <v>697</v>
      </c>
      <c r="P33" s="102" t="s">
        <v>1146</v>
      </c>
      <c r="Q33" s="102" t="s">
        <v>715</v>
      </c>
      <c r="R33" s="102" t="s">
        <v>1168</v>
      </c>
      <c r="S33" s="104">
        <v>0.65537383177570097</v>
      </c>
      <c r="T33" s="104">
        <v>0.34228971962616822</v>
      </c>
      <c r="U33" s="27">
        <v>2.3364485981308409E-3</v>
      </c>
      <c r="V33" s="27">
        <v>1.4218009478673022E-2</v>
      </c>
      <c r="W33" s="27">
        <v>-5.5187637969094872E-2</v>
      </c>
    </row>
    <row r="34" spans="1:23" x14ac:dyDescent="0.25">
      <c r="A34" s="102" t="s">
        <v>311</v>
      </c>
      <c r="B34" s="102" t="s">
        <v>312</v>
      </c>
      <c r="C34" s="102" t="s">
        <v>527</v>
      </c>
      <c r="D34" s="102" t="s">
        <v>528</v>
      </c>
      <c r="E34" s="102" t="s">
        <v>536</v>
      </c>
      <c r="F34" s="102" t="s">
        <v>1180</v>
      </c>
      <c r="G34" s="104">
        <v>0.69907407407407407</v>
      </c>
      <c r="H34" s="104">
        <v>0.3</v>
      </c>
      <c r="I34" s="27">
        <v>9.2592592592592596E-4</v>
      </c>
      <c r="J34" s="27">
        <v>-6.6551426101987943E-2</v>
      </c>
      <c r="K34" s="27">
        <v>-0.15625</v>
      </c>
      <c r="M34" s="102" t="s">
        <v>311</v>
      </c>
      <c r="N34" s="102" t="s">
        <v>312</v>
      </c>
      <c r="O34" s="102" t="s">
        <v>472</v>
      </c>
      <c r="P34" s="102" t="s">
        <v>1136</v>
      </c>
      <c r="Q34" s="102" t="s">
        <v>470</v>
      </c>
      <c r="R34" s="102" t="s">
        <v>1142</v>
      </c>
      <c r="S34" s="104">
        <v>0.57328990228013033</v>
      </c>
      <c r="T34" s="104">
        <v>0.42345276872964172</v>
      </c>
      <c r="U34" s="27">
        <v>3.2573289902280132E-3</v>
      </c>
      <c r="V34" s="27">
        <v>-1.9169329073482455E-2</v>
      </c>
      <c r="W34" s="27">
        <v>-0.13521126760563384</v>
      </c>
    </row>
    <row r="35" spans="1:23" x14ac:dyDescent="0.25">
      <c r="A35" s="102" t="s">
        <v>311</v>
      </c>
      <c r="B35" s="102" t="s">
        <v>312</v>
      </c>
      <c r="C35" s="102" t="s">
        <v>489</v>
      </c>
      <c r="D35" s="102" t="s">
        <v>490</v>
      </c>
      <c r="E35" s="102" t="s">
        <v>510</v>
      </c>
      <c r="F35" s="102" t="s">
        <v>1191</v>
      </c>
      <c r="G35" s="104">
        <v>0.70255474452554745</v>
      </c>
      <c r="H35" s="104">
        <v>0.28832116788321166</v>
      </c>
      <c r="I35" s="27">
        <v>9.1240875912408752E-3</v>
      </c>
      <c r="J35" s="27">
        <v>-5.1903114186851229E-2</v>
      </c>
      <c r="K35" s="27">
        <v>-6.8027210884353706E-2</v>
      </c>
      <c r="M35" s="102" t="s">
        <v>311</v>
      </c>
      <c r="N35" s="102" t="s">
        <v>312</v>
      </c>
      <c r="O35" s="102" t="s">
        <v>642</v>
      </c>
      <c r="P35" s="102" t="s">
        <v>643</v>
      </c>
      <c r="Q35" s="102" t="s">
        <v>657</v>
      </c>
      <c r="R35" s="102" t="s">
        <v>1192</v>
      </c>
      <c r="S35" s="104">
        <v>0.82565789473684215</v>
      </c>
      <c r="T35" s="104">
        <v>0.17105263157894737</v>
      </c>
      <c r="U35" s="27">
        <v>3.2894736842105261E-3</v>
      </c>
      <c r="V35" s="27">
        <v>1.6474464579900872E-3</v>
      </c>
      <c r="W35" s="27">
        <v>-8.8455772113943065E-2</v>
      </c>
    </row>
    <row r="36" spans="1:23" x14ac:dyDescent="0.25">
      <c r="A36" s="102" t="s">
        <v>311</v>
      </c>
      <c r="B36" s="102" t="s">
        <v>312</v>
      </c>
      <c r="C36" s="102" t="s">
        <v>801</v>
      </c>
      <c r="D36" s="102" t="s">
        <v>1153</v>
      </c>
      <c r="E36" s="102" t="s">
        <v>813</v>
      </c>
      <c r="F36" s="102" t="s">
        <v>1154</v>
      </c>
      <c r="G36" s="104">
        <v>0.70601589103291718</v>
      </c>
      <c r="H36" s="104">
        <v>0.29398410896708288</v>
      </c>
      <c r="I36" s="27">
        <v>0</v>
      </c>
      <c r="J36" s="27">
        <v>8.0091533180777219E-3</v>
      </c>
      <c r="K36" s="27">
        <v>-2.4363233665559259E-2</v>
      </c>
      <c r="M36" s="102" t="s">
        <v>311</v>
      </c>
      <c r="N36" s="102" t="s">
        <v>312</v>
      </c>
      <c r="O36" s="102" t="s">
        <v>674</v>
      </c>
      <c r="P36" s="102" t="s">
        <v>1140</v>
      </c>
      <c r="Q36" s="102" t="s">
        <v>672</v>
      </c>
      <c r="R36" s="102" t="s">
        <v>1193</v>
      </c>
      <c r="S36" s="104">
        <v>0.78833107191316143</v>
      </c>
      <c r="T36" s="104">
        <v>0.20759837177747625</v>
      </c>
      <c r="U36" s="27">
        <v>4.0705563093622792E-3</v>
      </c>
      <c r="V36" s="27">
        <v>2.9329608938547524E-2</v>
      </c>
      <c r="W36" s="27">
        <v>-2.6420079260237816E-2</v>
      </c>
    </row>
    <row r="37" spans="1:23" x14ac:dyDescent="0.25">
      <c r="A37" s="102" t="s">
        <v>311</v>
      </c>
      <c r="B37" s="102" t="s">
        <v>312</v>
      </c>
      <c r="C37" s="102" t="s">
        <v>847</v>
      </c>
      <c r="D37" s="102" t="s">
        <v>1158</v>
      </c>
      <c r="E37" s="102" t="s">
        <v>859</v>
      </c>
      <c r="F37" s="102" t="s">
        <v>1189</v>
      </c>
      <c r="G37" s="104">
        <v>0.71003717472118955</v>
      </c>
      <c r="H37" s="104">
        <v>0.28810408921933084</v>
      </c>
      <c r="I37" s="27">
        <v>1.8587360594795538E-3</v>
      </c>
      <c r="J37" s="27">
        <v>3.4615384615384714E-2</v>
      </c>
      <c r="K37" s="27">
        <v>-9.8827470686767116E-2</v>
      </c>
      <c r="M37" s="102" t="s">
        <v>311</v>
      </c>
      <c r="N37" s="102" t="s">
        <v>312</v>
      </c>
      <c r="O37" s="102" t="s">
        <v>553</v>
      </c>
      <c r="P37" s="102" t="s">
        <v>554</v>
      </c>
      <c r="Q37" s="102" t="s">
        <v>565</v>
      </c>
      <c r="R37" s="102" t="s">
        <v>1181</v>
      </c>
      <c r="S37" s="104">
        <v>0.66938775510204085</v>
      </c>
      <c r="T37" s="104">
        <v>0.32653061224489793</v>
      </c>
      <c r="U37" s="27">
        <v>4.0816326530612249E-3</v>
      </c>
      <c r="V37" s="27">
        <v>6.5217391304347894E-2</v>
      </c>
      <c r="W37" s="27">
        <v>-0.1155234657039711</v>
      </c>
    </row>
    <row r="38" spans="1:23" x14ac:dyDescent="0.25">
      <c r="A38" s="102" t="s">
        <v>311</v>
      </c>
      <c r="B38" s="102" t="s">
        <v>312</v>
      </c>
      <c r="C38" s="102" t="s">
        <v>824</v>
      </c>
      <c r="D38" s="102" t="s">
        <v>1194</v>
      </c>
      <c r="E38" s="102" t="s">
        <v>827</v>
      </c>
      <c r="F38" s="102" t="s">
        <v>1195</v>
      </c>
      <c r="G38" s="104">
        <v>0.71124620060790278</v>
      </c>
      <c r="H38" s="104">
        <v>0.28039513677811551</v>
      </c>
      <c r="I38" s="27">
        <v>8.3586626139817623E-3</v>
      </c>
      <c r="J38" s="27">
        <v>3.7854889589905349E-2</v>
      </c>
      <c r="K38" s="27">
        <v>-2.083333333333337E-2</v>
      </c>
      <c r="M38" s="102" t="s">
        <v>311</v>
      </c>
      <c r="N38" s="102" t="s">
        <v>312</v>
      </c>
      <c r="O38" s="102" t="s">
        <v>599</v>
      </c>
      <c r="P38" s="102" t="s">
        <v>1165</v>
      </c>
      <c r="Q38" s="102" t="s">
        <v>605</v>
      </c>
      <c r="R38" s="102" t="s">
        <v>1196</v>
      </c>
      <c r="S38" s="104">
        <v>0.82163742690058483</v>
      </c>
      <c r="T38" s="104">
        <v>0.17251461988304093</v>
      </c>
      <c r="U38" s="27">
        <v>5.8479532163742687E-3</v>
      </c>
      <c r="V38" s="27">
        <v>-4.7353760445682402E-2</v>
      </c>
      <c r="W38" s="27">
        <v>-0.21198156682027647</v>
      </c>
    </row>
    <row r="39" spans="1:23" x14ac:dyDescent="0.25">
      <c r="A39" s="102" t="s">
        <v>311</v>
      </c>
      <c r="B39" s="102" t="s">
        <v>312</v>
      </c>
      <c r="C39" s="102" t="s">
        <v>720</v>
      </c>
      <c r="D39" s="102" t="s">
        <v>1155</v>
      </c>
      <c r="E39" s="102" t="s">
        <v>747</v>
      </c>
      <c r="F39" s="102" t="s">
        <v>1157</v>
      </c>
      <c r="G39" s="104">
        <v>0.71599718111346022</v>
      </c>
      <c r="H39" s="104">
        <v>0.28400281888653983</v>
      </c>
      <c r="I39" s="27">
        <v>0</v>
      </c>
      <c r="J39" s="27">
        <v>-6.7061143984220917E-2</v>
      </c>
      <c r="K39" s="27">
        <v>-0.15686274509803921</v>
      </c>
      <c r="M39" s="102" t="s">
        <v>311</v>
      </c>
      <c r="N39" s="102" t="s">
        <v>312</v>
      </c>
      <c r="O39" s="102" t="s">
        <v>489</v>
      </c>
      <c r="P39" s="102" t="s">
        <v>490</v>
      </c>
      <c r="Q39" s="102" t="s">
        <v>492</v>
      </c>
      <c r="R39" s="102" t="s">
        <v>1186</v>
      </c>
      <c r="S39" s="104">
        <v>0.68934911242603547</v>
      </c>
      <c r="T39" s="104">
        <v>0.30473372781065089</v>
      </c>
      <c r="U39" s="27">
        <v>5.9171597633136093E-3</v>
      </c>
      <c r="V39" s="27">
        <v>0.14382402707275799</v>
      </c>
      <c r="W39" s="27">
        <v>5.2959501557632294E-2</v>
      </c>
    </row>
    <row r="40" spans="1:23" x14ac:dyDescent="0.25">
      <c r="A40" s="102" t="s">
        <v>311</v>
      </c>
      <c r="B40" s="102" t="s">
        <v>312</v>
      </c>
      <c r="C40" s="102" t="s">
        <v>847</v>
      </c>
      <c r="D40" s="102" t="s">
        <v>1158</v>
      </c>
      <c r="E40" s="102" t="s">
        <v>850</v>
      </c>
      <c r="F40" s="102" t="s">
        <v>1159</v>
      </c>
      <c r="G40" s="104">
        <v>0.72378516624040923</v>
      </c>
      <c r="H40" s="104">
        <v>0.27621483375959077</v>
      </c>
      <c r="I40" s="27">
        <v>0</v>
      </c>
      <c r="J40" s="27">
        <v>5.1075268817204256E-2</v>
      </c>
      <c r="K40" s="27">
        <v>-4.8661800486618056E-2</v>
      </c>
      <c r="M40" s="102" t="s">
        <v>311</v>
      </c>
      <c r="N40" s="102" t="s">
        <v>312</v>
      </c>
      <c r="O40" s="102" t="s">
        <v>976</v>
      </c>
      <c r="P40" s="102" t="s">
        <v>977</v>
      </c>
      <c r="Q40" s="102" t="s">
        <v>988</v>
      </c>
      <c r="R40" s="102" t="s">
        <v>1197</v>
      </c>
      <c r="S40" s="104">
        <v>0.78456591639871387</v>
      </c>
      <c r="T40" s="104">
        <v>0.20900321543408359</v>
      </c>
      <c r="U40" s="27">
        <v>6.4308681672025723E-3</v>
      </c>
      <c r="V40" s="27">
        <v>9.7402597402598268E-3</v>
      </c>
      <c r="W40" s="27">
        <v>-0.11142857142857143</v>
      </c>
    </row>
    <row r="41" spans="1:23" x14ac:dyDescent="0.25">
      <c r="A41" s="102" t="s">
        <v>311</v>
      </c>
      <c r="B41" s="102" t="s">
        <v>312</v>
      </c>
      <c r="C41" s="102" t="s">
        <v>778</v>
      </c>
      <c r="D41" s="102" t="s">
        <v>779</v>
      </c>
      <c r="E41" s="102" t="s">
        <v>784</v>
      </c>
      <c r="F41" s="102" t="s">
        <v>365</v>
      </c>
      <c r="G41" s="104">
        <v>0.72881355932203384</v>
      </c>
      <c r="H41" s="104">
        <v>0.25124626121635096</v>
      </c>
      <c r="I41" s="27">
        <v>1.9940179461615155E-2</v>
      </c>
      <c r="J41" s="27">
        <v>-5.1984877126654117E-2</v>
      </c>
      <c r="K41" s="27">
        <v>-6.8709377901578494E-2</v>
      </c>
      <c r="M41" s="102" t="s">
        <v>311</v>
      </c>
      <c r="N41" s="102" t="s">
        <v>312</v>
      </c>
      <c r="O41" s="102" t="s">
        <v>1037</v>
      </c>
      <c r="P41" s="102" t="s">
        <v>1038</v>
      </c>
      <c r="Q41" s="102" t="s">
        <v>1058</v>
      </c>
      <c r="R41" s="102" t="s">
        <v>1198</v>
      </c>
      <c r="S41" s="104">
        <v>0.91193181818181823</v>
      </c>
      <c r="T41" s="104">
        <v>8.049242424242424E-2</v>
      </c>
      <c r="U41" s="27">
        <v>7.575757575757576E-3</v>
      </c>
      <c r="V41" s="27">
        <v>-3.208065994500453E-2</v>
      </c>
      <c r="W41" s="27">
        <v>-8.4922010398613468E-2</v>
      </c>
    </row>
    <row r="42" spans="1:23" x14ac:dyDescent="0.25">
      <c r="A42" s="102" t="s">
        <v>311</v>
      </c>
      <c r="B42" s="102" t="s">
        <v>312</v>
      </c>
      <c r="C42" s="102" t="s">
        <v>489</v>
      </c>
      <c r="D42" s="102" t="s">
        <v>490</v>
      </c>
      <c r="E42" s="102" t="s">
        <v>513</v>
      </c>
      <c r="F42" s="102" t="s">
        <v>340</v>
      </c>
      <c r="G42" s="104">
        <v>0.73230088495575218</v>
      </c>
      <c r="H42" s="104">
        <v>0.2665929203539823</v>
      </c>
      <c r="I42" s="27">
        <v>1.1061946902654867E-3</v>
      </c>
      <c r="J42" s="27">
        <v>5.2386495925494714E-2</v>
      </c>
      <c r="K42" s="27">
        <v>1.1074197120708451E-3</v>
      </c>
      <c r="M42" s="102" t="s">
        <v>311</v>
      </c>
      <c r="N42" s="102" t="s">
        <v>312</v>
      </c>
      <c r="O42" s="102" t="s">
        <v>553</v>
      </c>
      <c r="P42" s="102" t="s">
        <v>554</v>
      </c>
      <c r="Q42" s="102" t="s">
        <v>568</v>
      </c>
      <c r="R42" s="102" t="s">
        <v>1134</v>
      </c>
      <c r="S42" s="104">
        <v>0.52577319587628868</v>
      </c>
      <c r="T42" s="104">
        <v>0.46597938144329898</v>
      </c>
      <c r="U42" s="27">
        <v>8.2474226804123713E-3</v>
      </c>
      <c r="V42" s="27">
        <v>-3.5785288270377746E-2</v>
      </c>
      <c r="W42" s="27">
        <v>-0.12296564195298376</v>
      </c>
    </row>
    <row r="43" spans="1:23" x14ac:dyDescent="0.25">
      <c r="A43" s="102" t="s">
        <v>311</v>
      </c>
      <c r="B43" s="102" t="s">
        <v>312</v>
      </c>
      <c r="C43" s="102" t="s">
        <v>489</v>
      </c>
      <c r="D43" s="102" t="s">
        <v>490</v>
      </c>
      <c r="E43" s="102" t="s">
        <v>495</v>
      </c>
      <c r="F43" s="102" t="s">
        <v>1161</v>
      </c>
      <c r="G43" s="104">
        <v>0.73657927590511862</v>
      </c>
      <c r="H43" s="104">
        <v>0.26342072409488138</v>
      </c>
      <c r="I43" s="27">
        <v>0</v>
      </c>
      <c r="J43" s="27">
        <v>0.1558441558441559</v>
      </c>
      <c r="K43" s="27">
        <v>-9.8887515451174801E-3</v>
      </c>
      <c r="M43" s="102" t="s">
        <v>311</v>
      </c>
      <c r="N43" s="102" t="s">
        <v>312</v>
      </c>
      <c r="O43" s="102" t="s">
        <v>824</v>
      </c>
      <c r="P43" s="102" t="s">
        <v>1194</v>
      </c>
      <c r="Q43" s="102" t="s">
        <v>827</v>
      </c>
      <c r="R43" s="102" t="s">
        <v>1195</v>
      </c>
      <c r="S43" s="104">
        <v>0.71124620060790278</v>
      </c>
      <c r="T43" s="104">
        <v>0.28039513677811551</v>
      </c>
      <c r="U43" s="27">
        <v>8.3586626139817623E-3</v>
      </c>
      <c r="V43" s="27">
        <v>3.7854889589905349E-2</v>
      </c>
      <c r="W43" s="27">
        <v>-2.083333333333337E-2</v>
      </c>
    </row>
    <row r="44" spans="1:23" x14ac:dyDescent="0.25">
      <c r="A44" s="102" t="s">
        <v>311</v>
      </c>
      <c r="B44" s="102" t="s">
        <v>312</v>
      </c>
      <c r="C44" s="102" t="s">
        <v>527</v>
      </c>
      <c r="D44" s="102" t="s">
        <v>528</v>
      </c>
      <c r="E44" s="102" t="s">
        <v>525</v>
      </c>
      <c r="F44" s="102" t="s">
        <v>1188</v>
      </c>
      <c r="G44" s="104">
        <v>0.73761467889908261</v>
      </c>
      <c r="H44" s="104">
        <v>0.26055045871559634</v>
      </c>
      <c r="I44" s="27">
        <v>1.834862385321101E-3</v>
      </c>
      <c r="J44" s="27">
        <v>1.4897579143389184E-2</v>
      </c>
      <c r="K44" s="27">
        <v>-8.0944350758853312E-2</v>
      </c>
      <c r="M44" s="102" t="s">
        <v>311</v>
      </c>
      <c r="N44" s="102" t="s">
        <v>312</v>
      </c>
      <c r="O44" s="102" t="s">
        <v>489</v>
      </c>
      <c r="P44" s="102" t="s">
        <v>490</v>
      </c>
      <c r="Q44" s="102" t="s">
        <v>522</v>
      </c>
      <c r="R44" s="102" t="s">
        <v>1144</v>
      </c>
      <c r="S44" s="104">
        <v>0.5762897914379802</v>
      </c>
      <c r="T44" s="104">
        <v>0.41492864983534578</v>
      </c>
      <c r="U44" s="27">
        <v>8.7815587266739849E-3</v>
      </c>
      <c r="V44" s="27">
        <v>6.9248826291079757E-2</v>
      </c>
      <c r="W44" s="27">
        <v>-5.5958549222797971E-2</v>
      </c>
    </row>
    <row r="45" spans="1:23" x14ac:dyDescent="0.25">
      <c r="A45" s="102" t="s">
        <v>311</v>
      </c>
      <c r="B45" s="102" t="s">
        <v>312</v>
      </c>
      <c r="C45" s="102" t="s">
        <v>642</v>
      </c>
      <c r="D45" s="102" t="s">
        <v>643</v>
      </c>
      <c r="E45" s="102" t="s">
        <v>645</v>
      </c>
      <c r="F45" s="102" t="s">
        <v>1187</v>
      </c>
      <c r="G45" s="104">
        <v>0.74134790528233152</v>
      </c>
      <c r="H45" s="104">
        <v>0.25683060109289618</v>
      </c>
      <c r="I45" s="27">
        <v>1.8214936247723133E-3</v>
      </c>
      <c r="J45" s="27">
        <v>0.34229828850855748</v>
      </c>
      <c r="K45" s="27">
        <v>0.19088937093275482</v>
      </c>
      <c r="M45" s="102" t="s">
        <v>311</v>
      </c>
      <c r="N45" s="102" t="s">
        <v>312</v>
      </c>
      <c r="O45" s="102" t="s">
        <v>489</v>
      </c>
      <c r="P45" s="102" t="s">
        <v>490</v>
      </c>
      <c r="Q45" s="102" t="s">
        <v>501</v>
      </c>
      <c r="R45" s="102" t="s">
        <v>1164</v>
      </c>
      <c r="S45" s="104">
        <v>0.64759427828348504</v>
      </c>
      <c r="T45" s="104">
        <v>0.34330299089726918</v>
      </c>
      <c r="U45" s="27">
        <v>9.1027308192457735E-3</v>
      </c>
      <c r="V45" s="27">
        <v>0.18125960061443935</v>
      </c>
      <c r="W45" s="27">
        <v>9.2329545454545414E-2</v>
      </c>
    </row>
    <row r="46" spans="1:23" x14ac:dyDescent="0.25">
      <c r="A46" s="102" t="s">
        <v>311</v>
      </c>
      <c r="B46" s="102" t="s">
        <v>312</v>
      </c>
      <c r="C46" s="102" t="s">
        <v>801</v>
      </c>
      <c r="D46" s="102" t="s">
        <v>1153</v>
      </c>
      <c r="E46" s="102" t="s">
        <v>819</v>
      </c>
      <c r="F46" s="102" t="s">
        <v>1199</v>
      </c>
      <c r="G46" s="104">
        <v>0.74332111052907279</v>
      </c>
      <c r="H46" s="104">
        <v>0.24410686223153483</v>
      </c>
      <c r="I46" s="27">
        <v>1.2572027239392353E-2</v>
      </c>
      <c r="J46" s="27">
        <v>-4.4544544544544595E-2</v>
      </c>
      <c r="K46" s="27">
        <v>-6.7415730337078705E-2</v>
      </c>
      <c r="M46" s="102" t="s">
        <v>311</v>
      </c>
      <c r="N46" s="102" t="s">
        <v>312</v>
      </c>
      <c r="O46" s="102" t="s">
        <v>489</v>
      </c>
      <c r="P46" s="102" t="s">
        <v>490</v>
      </c>
      <c r="Q46" s="102" t="s">
        <v>510</v>
      </c>
      <c r="R46" s="102" t="s">
        <v>1191</v>
      </c>
      <c r="S46" s="104">
        <v>0.70255474452554745</v>
      </c>
      <c r="T46" s="104">
        <v>0.28832116788321166</v>
      </c>
      <c r="U46" s="27">
        <v>9.1240875912408752E-3</v>
      </c>
      <c r="V46" s="27">
        <v>-5.1903114186851229E-2</v>
      </c>
      <c r="W46" s="27">
        <v>-6.8027210884353706E-2</v>
      </c>
    </row>
    <row r="47" spans="1:23" x14ac:dyDescent="0.25">
      <c r="A47" s="102" t="s">
        <v>311</v>
      </c>
      <c r="B47" s="102" t="s">
        <v>312</v>
      </c>
      <c r="C47" s="102" t="s">
        <v>697</v>
      </c>
      <c r="D47" s="102" t="s">
        <v>1146</v>
      </c>
      <c r="E47" s="102" t="s">
        <v>709</v>
      </c>
      <c r="F47" s="102" t="s">
        <v>1200</v>
      </c>
      <c r="G47" s="104">
        <v>0.75</v>
      </c>
      <c r="H47" s="104">
        <v>0.23939393939393938</v>
      </c>
      <c r="I47" s="27">
        <v>1.0606060606060607E-2</v>
      </c>
      <c r="J47" s="27">
        <v>0.26195028680688326</v>
      </c>
      <c r="K47" s="27">
        <v>0.134020618556701</v>
      </c>
      <c r="M47" s="102" t="s">
        <v>311</v>
      </c>
      <c r="N47" s="102" t="s">
        <v>312</v>
      </c>
      <c r="O47" s="102" t="s">
        <v>527</v>
      </c>
      <c r="P47" s="102" t="s">
        <v>528</v>
      </c>
      <c r="Q47" s="102" t="s">
        <v>548</v>
      </c>
      <c r="R47" s="102" t="s">
        <v>1150</v>
      </c>
      <c r="S47" s="104">
        <v>0.60750853242320824</v>
      </c>
      <c r="T47" s="104">
        <v>0.38225255972696248</v>
      </c>
      <c r="U47" s="27">
        <v>1.0238907849829351E-2</v>
      </c>
      <c r="V47" s="27">
        <v>0.19591836734693868</v>
      </c>
      <c r="W47" s="27">
        <v>-7.2784810126582333E-2</v>
      </c>
    </row>
    <row r="48" spans="1:23" x14ac:dyDescent="0.25">
      <c r="A48" s="102" t="s">
        <v>311</v>
      </c>
      <c r="B48" s="102" t="s">
        <v>312</v>
      </c>
      <c r="C48" s="102" t="s">
        <v>642</v>
      </c>
      <c r="D48" s="102" t="s">
        <v>643</v>
      </c>
      <c r="E48" s="102" t="s">
        <v>640</v>
      </c>
      <c r="F48" s="102" t="s">
        <v>1163</v>
      </c>
      <c r="G48" s="104">
        <v>0.75561097256857856</v>
      </c>
      <c r="H48" s="104">
        <v>0.24438902743142144</v>
      </c>
      <c r="I48" s="27">
        <v>0</v>
      </c>
      <c r="J48" s="27">
        <v>-5.868544600938963E-2</v>
      </c>
      <c r="K48" s="27">
        <v>-0.15578947368421048</v>
      </c>
      <c r="M48" s="102" t="s">
        <v>311</v>
      </c>
      <c r="N48" s="102" t="s">
        <v>312</v>
      </c>
      <c r="O48" s="102" t="s">
        <v>697</v>
      </c>
      <c r="P48" s="102" t="s">
        <v>1146</v>
      </c>
      <c r="Q48" s="102" t="s">
        <v>709</v>
      </c>
      <c r="R48" s="102" t="s">
        <v>1200</v>
      </c>
      <c r="S48" s="104">
        <v>0.75</v>
      </c>
      <c r="T48" s="104">
        <v>0.23939393939393938</v>
      </c>
      <c r="U48" s="27">
        <v>1.0606060606060607E-2</v>
      </c>
      <c r="V48" s="27">
        <v>0.26195028680688326</v>
      </c>
      <c r="W48" s="27">
        <v>0.134020618556701</v>
      </c>
    </row>
    <row r="49" spans="1:23" x14ac:dyDescent="0.25">
      <c r="A49" s="102" t="s">
        <v>311</v>
      </c>
      <c r="B49" s="102" t="s">
        <v>312</v>
      </c>
      <c r="C49" s="102" t="s">
        <v>1008</v>
      </c>
      <c r="D49" s="102" t="s">
        <v>1009</v>
      </c>
      <c r="E49" s="102" t="s">
        <v>1014</v>
      </c>
      <c r="F49" s="102" t="s">
        <v>346</v>
      </c>
      <c r="G49" s="104">
        <v>0.75609756097560976</v>
      </c>
      <c r="H49" s="104">
        <v>0.24390243902439024</v>
      </c>
      <c r="I49" s="27">
        <v>0</v>
      </c>
      <c r="J49" s="27">
        <v>4.1269841269841345E-2</v>
      </c>
      <c r="K49" s="27">
        <v>-3.8123167155425186E-2</v>
      </c>
      <c r="M49" s="102" t="s">
        <v>311</v>
      </c>
      <c r="N49" s="102" t="s">
        <v>312</v>
      </c>
      <c r="O49" s="102" t="s">
        <v>976</v>
      </c>
      <c r="P49" s="102" t="s">
        <v>977</v>
      </c>
      <c r="Q49" s="102" t="s">
        <v>997</v>
      </c>
      <c r="R49" s="102" t="s">
        <v>1201</v>
      </c>
      <c r="S49" s="104">
        <v>0.76282051282051277</v>
      </c>
      <c r="T49" s="104">
        <v>0.2264957264957265</v>
      </c>
      <c r="U49" s="27">
        <v>1.0683760683760684E-2</v>
      </c>
      <c r="V49" s="27">
        <v>3.3112582781456901E-2</v>
      </c>
      <c r="W49" s="27">
        <v>-0.10687022900763354</v>
      </c>
    </row>
    <row r="50" spans="1:23" x14ac:dyDescent="0.25">
      <c r="A50" s="102" t="s">
        <v>311</v>
      </c>
      <c r="B50" s="102" t="s">
        <v>312</v>
      </c>
      <c r="C50" s="102" t="s">
        <v>642</v>
      </c>
      <c r="D50" s="102" t="s">
        <v>643</v>
      </c>
      <c r="E50" s="102" t="s">
        <v>663</v>
      </c>
      <c r="F50" s="102" t="s">
        <v>1167</v>
      </c>
      <c r="G50" s="104">
        <v>0.75916230366492143</v>
      </c>
      <c r="H50" s="104">
        <v>0.24083769633507854</v>
      </c>
      <c r="I50" s="27">
        <v>0</v>
      </c>
      <c r="J50" s="27">
        <v>-4.5954045954045952E-2</v>
      </c>
      <c r="K50" s="27">
        <v>-7.4612403100775215E-2</v>
      </c>
      <c r="M50" s="102" t="s">
        <v>311</v>
      </c>
      <c r="N50" s="102" t="s">
        <v>312</v>
      </c>
      <c r="O50" s="102" t="s">
        <v>976</v>
      </c>
      <c r="P50" s="102" t="s">
        <v>977</v>
      </c>
      <c r="Q50" s="102" t="s">
        <v>991</v>
      </c>
      <c r="R50" s="102" t="s">
        <v>1202</v>
      </c>
      <c r="S50" s="104">
        <v>0.81793913507741589</v>
      </c>
      <c r="T50" s="104">
        <v>0.17084890549919915</v>
      </c>
      <c r="U50" s="27">
        <v>1.1211959423384944E-2</v>
      </c>
      <c r="V50" s="27">
        <v>-4.2922841083290697E-2</v>
      </c>
      <c r="W50" s="27">
        <v>-5.879396984924623E-2</v>
      </c>
    </row>
    <row r="51" spans="1:23" x14ac:dyDescent="0.25">
      <c r="A51" s="102" t="s">
        <v>311</v>
      </c>
      <c r="B51" s="102" t="s">
        <v>312</v>
      </c>
      <c r="C51" s="102" t="s">
        <v>976</v>
      </c>
      <c r="D51" s="102" t="s">
        <v>977</v>
      </c>
      <c r="E51" s="102" t="s">
        <v>997</v>
      </c>
      <c r="F51" s="102" t="s">
        <v>1201</v>
      </c>
      <c r="G51" s="104">
        <v>0.76282051282051277</v>
      </c>
      <c r="H51" s="104">
        <v>0.2264957264957265</v>
      </c>
      <c r="I51" s="27">
        <v>1.0683760683760684E-2</v>
      </c>
      <c r="J51" s="27">
        <v>3.3112582781456901E-2</v>
      </c>
      <c r="K51" s="27">
        <v>-0.10687022900763354</v>
      </c>
      <c r="M51" s="102" t="s">
        <v>311</v>
      </c>
      <c r="N51" s="102" t="s">
        <v>312</v>
      </c>
      <c r="O51" s="102" t="s">
        <v>938</v>
      </c>
      <c r="P51" s="102" t="s">
        <v>1177</v>
      </c>
      <c r="Q51" s="102" t="s">
        <v>936</v>
      </c>
      <c r="R51" s="102" t="s">
        <v>1203</v>
      </c>
      <c r="S51" s="104">
        <v>0.87564766839378239</v>
      </c>
      <c r="T51" s="104">
        <v>0.11269430051813471</v>
      </c>
      <c r="U51" s="27">
        <v>1.1658031088082901E-2</v>
      </c>
      <c r="V51" s="27">
        <v>5.1771117166212521E-2</v>
      </c>
      <c r="W51" s="27">
        <v>-4.4554455445544594E-2</v>
      </c>
    </row>
    <row r="52" spans="1:23" x14ac:dyDescent="0.25">
      <c r="A52" s="102" t="s">
        <v>311</v>
      </c>
      <c r="B52" s="102" t="s">
        <v>312</v>
      </c>
      <c r="C52" s="102" t="s">
        <v>778</v>
      </c>
      <c r="D52" s="102" t="s">
        <v>779</v>
      </c>
      <c r="E52" s="102" t="s">
        <v>787</v>
      </c>
      <c r="F52" s="102" t="s">
        <v>1182</v>
      </c>
      <c r="G52" s="104">
        <v>0.76736111111111116</v>
      </c>
      <c r="H52" s="104">
        <v>0.23148148148148148</v>
      </c>
      <c r="I52" s="27">
        <v>1.1574074074074073E-3</v>
      </c>
      <c r="J52" s="27">
        <v>-2.3094688221708681E-3</v>
      </c>
      <c r="K52" s="27">
        <v>-9.148264984227128E-2</v>
      </c>
      <c r="M52" s="102" t="s">
        <v>311</v>
      </c>
      <c r="N52" s="102" t="s">
        <v>312</v>
      </c>
      <c r="O52" s="102" t="s">
        <v>489</v>
      </c>
      <c r="P52" s="102" t="s">
        <v>490</v>
      </c>
      <c r="Q52" s="102" t="s">
        <v>498</v>
      </c>
      <c r="R52" s="102" t="s">
        <v>1173</v>
      </c>
      <c r="S52" s="104">
        <v>0.6584022038567493</v>
      </c>
      <c r="T52" s="104">
        <v>0.32920110192837465</v>
      </c>
      <c r="U52" s="27">
        <v>1.2396694214876033E-2</v>
      </c>
      <c r="V52" s="27">
        <v>0</v>
      </c>
      <c r="W52" s="27">
        <v>-5.0980392156862786E-2</v>
      </c>
    </row>
    <row r="53" spans="1:23" x14ac:dyDescent="0.25">
      <c r="A53" s="102" t="s">
        <v>311</v>
      </c>
      <c r="B53" s="102" t="s">
        <v>312</v>
      </c>
      <c r="C53" s="102" t="s">
        <v>489</v>
      </c>
      <c r="D53" s="102" t="s">
        <v>490</v>
      </c>
      <c r="E53" s="102" t="s">
        <v>519</v>
      </c>
      <c r="F53" s="102" t="s">
        <v>1185</v>
      </c>
      <c r="G53" s="104">
        <v>0.78080229226361031</v>
      </c>
      <c r="H53" s="104">
        <v>0.2177650429799427</v>
      </c>
      <c r="I53" s="27">
        <v>1.4326647564469914E-3</v>
      </c>
      <c r="J53" s="27">
        <v>5.7636887608070175E-3</v>
      </c>
      <c r="K53" s="27">
        <v>-6.8090787716955981E-2</v>
      </c>
      <c r="M53" s="102" t="s">
        <v>311</v>
      </c>
      <c r="N53" s="102" t="s">
        <v>312</v>
      </c>
      <c r="O53" s="102" t="s">
        <v>801</v>
      </c>
      <c r="P53" s="102" t="s">
        <v>1153</v>
      </c>
      <c r="Q53" s="102" t="s">
        <v>819</v>
      </c>
      <c r="R53" s="102" t="s">
        <v>1199</v>
      </c>
      <c r="S53" s="104">
        <v>0.74332111052907279</v>
      </c>
      <c r="T53" s="104">
        <v>0.24410686223153483</v>
      </c>
      <c r="U53" s="27">
        <v>1.2572027239392353E-2</v>
      </c>
      <c r="V53" s="27">
        <v>-4.4544544544544595E-2</v>
      </c>
      <c r="W53" s="27">
        <v>-6.7415730337078705E-2</v>
      </c>
    </row>
    <row r="54" spans="1:23" x14ac:dyDescent="0.25">
      <c r="A54" s="102" t="s">
        <v>311</v>
      </c>
      <c r="B54" s="102" t="s">
        <v>312</v>
      </c>
      <c r="C54" s="102" t="s">
        <v>976</v>
      </c>
      <c r="D54" s="102" t="s">
        <v>977</v>
      </c>
      <c r="E54" s="102" t="s">
        <v>988</v>
      </c>
      <c r="F54" s="102" t="s">
        <v>1197</v>
      </c>
      <c r="G54" s="104">
        <v>0.78456591639871387</v>
      </c>
      <c r="H54" s="104">
        <v>0.20900321543408359</v>
      </c>
      <c r="I54" s="27">
        <v>6.4308681672025723E-3</v>
      </c>
      <c r="J54" s="27">
        <v>9.7402597402598268E-3</v>
      </c>
      <c r="K54" s="27">
        <v>-0.11142857142857143</v>
      </c>
      <c r="M54" s="102" t="s">
        <v>311</v>
      </c>
      <c r="N54" s="102" t="s">
        <v>312</v>
      </c>
      <c r="O54" s="102" t="s">
        <v>489</v>
      </c>
      <c r="P54" s="102" t="s">
        <v>490</v>
      </c>
      <c r="Q54" s="102" t="s">
        <v>504</v>
      </c>
      <c r="R54" s="102" t="s">
        <v>1183</v>
      </c>
      <c r="S54" s="104">
        <v>0.68052256532066513</v>
      </c>
      <c r="T54" s="104">
        <v>0.30641330166270786</v>
      </c>
      <c r="U54" s="27">
        <v>1.3064133016627079E-2</v>
      </c>
      <c r="V54" s="27">
        <v>8.6451612903225783E-2</v>
      </c>
      <c r="W54" s="27">
        <v>-3.5502958579881616E-3</v>
      </c>
    </row>
    <row r="55" spans="1:23" x14ac:dyDescent="0.25">
      <c r="A55" s="102" t="s">
        <v>311</v>
      </c>
      <c r="B55" s="102" t="s">
        <v>312</v>
      </c>
      <c r="C55" s="102" t="s">
        <v>599</v>
      </c>
      <c r="D55" s="102" t="s">
        <v>1165</v>
      </c>
      <c r="E55" s="102" t="s">
        <v>602</v>
      </c>
      <c r="F55" s="102" t="s">
        <v>1204</v>
      </c>
      <c r="G55" s="104">
        <v>0.7857142857142857</v>
      </c>
      <c r="H55" s="104">
        <v>0.19565217391304349</v>
      </c>
      <c r="I55" s="27">
        <v>1.8633540372670808E-2</v>
      </c>
      <c r="J55" s="27">
        <v>-9.2957746478873227E-2</v>
      </c>
      <c r="K55" s="27">
        <v>-0.18274111675126903</v>
      </c>
      <c r="M55" s="102" t="s">
        <v>311</v>
      </c>
      <c r="N55" s="102" t="s">
        <v>312</v>
      </c>
      <c r="O55" s="102" t="s">
        <v>472</v>
      </c>
      <c r="P55" s="102" t="s">
        <v>1136</v>
      </c>
      <c r="Q55" s="102" t="s">
        <v>484</v>
      </c>
      <c r="R55" s="102" t="s">
        <v>327</v>
      </c>
      <c r="S55" s="104">
        <v>0.53340635268346115</v>
      </c>
      <c r="T55" s="104">
        <v>0.45345016429353779</v>
      </c>
      <c r="U55" s="27">
        <v>1.3143483023001095E-2</v>
      </c>
      <c r="V55" s="27">
        <v>6.6588785046729049E-2</v>
      </c>
      <c r="W55" s="27">
        <v>-5.2904564315352731E-2</v>
      </c>
    </row>
    <row r="56" spans="1:23" x14ac:dyDescent="0.25">
      <c r="A56" s="102" t="s">
        <v>311</v>
      </c>
      <c r="B56" s="102" t="s">
        <v>312</v>
      </c>
      <c r="C56" s="102" t="s">
        <v>674</v>
      </c>
      <c r="D56" s="102" t="s">
        <v>1140</v>
      </c>
      <c r="E56" s="102" t="s">
        <v>672</v>
      </c>
      <c r="F56" s="102" t="s">
        <v>1193</v>
      </c>
      <c r="G56" s="104">
        <v>0.78833107191316143</v>
      </c>
      <c r="H56" s="104">
        <v>0.20759837177747625</v>
      </c>
      <c r="I56" s="27">
        <v>4.0705563093622792E-3</v>
      </c>
      <c r="J56" s="27">
        <v>2.9329608938547524E-2</v>
      </c>
      <c r="K56" s="27">
        <v>-2.6420079260237816E-2</v>
      </c>
      <c r="M56" s="102" t="s">
        <v>311</v>
      </c>
      <c r="N56" s="102" t="s">
        <v>312</v>
      </c>
      <c r="O56" s="102" t="s">
        <v>824</v>
      </c>
      <c r="P56" s="102" t="s">
        <v>1194</v>
      </c>
      <c r="Q56" s="102" t="s">
        <v>836</v>
      </c>
      <c r="R56" s="102" t="s">
        <v>1205</v>
      </c>
      <c r="S56" s="104">
        <v>0.79356568364611257</v>
      </c>
      <c r="T56" s="104">
        <v>0.19302949061662197</v>
      </c>
      <c r="U56" s="27">
        <v>1.3404825737265416E-2</v>
      </c>
      <c r="V56" s="27">
        <v>5.3672316384180796E-2</v>
      </c>
      <c r="W56" s="27">
        <v>-8.3538083538083563E-2</v>
      </c>
    </row>
    <row r="57" spans="1:23" x14ac:dyDescent="0.25">
      <c r="A57" s="102" t="s">
        <v>311</v>
      </c>
      <c r="B57" s="102" t="s">
        <v>312</v>
      </c>
      <c r="C57" s="102" t="s">
        <v>720</v>
      </c>
      <c r="D57" s="102" t="s">
        <v>1155</v>
      </c>
      <c r="E57" s="102" t="s">
        <v>732</v>
      </c>
      <c r="F57" s="102" t="s">
        <v>1169</v>
      </c>
      <c r="G57" s="104">
        <v>0.78865979381443296</v>
      </c>
      <c r="H57" s="104">
        <v>0.21134020618556701</v>
      </c>
      <c r="I57" s="27">
        <v>0</v>
      </c>
      <c r="J57" s="27">
        <v>-9.7674418604651203E-2</v>
      </c>
      <c r="K57" s="27">
        <v>-0.14032496307237818</v>
      </c>
      <c r="M57" s="102" t="s">
        <v>311</v>
      </c>
      <c r="N57" s="102" t="s">
        <v>312</v>
      </c>
      <c r="O57" s="102" t="s">
        <v>697</v>
      </c>
      <c r="P57" s="102" t="s">
        <v>1146</v>
      </c>
      <c r="Q57" s="102" t="s">
        <v>712</v>
      </c>
      <c r="R57" s="102" t="s">
        <v>1162</v>
      </c>
      <c r="S57" s="104">
        <v>0.64597701149425291</v>
      </c>
      <c r="T57" s="104">
        <v>0.34022988505747126</v>
      </c>
      <c r="U57" s="27">
        <v>1.3793103448275862E-2</v>
      </c>
      <c r="V57" s="27">
        <v>-5.9459459459459407E-2</v>
      </c>
      <c r="W57" s="27">
        <v>-0.1003102378490176</v>
      </c>
    </row>
    <row r="58" spans="1:23" x14ac:dyDescent="0.25">
      <c r="A58" s="102" t="s">
        <v>311</v>
      </c>
      <c r="B58" s="102" t="s">
        <v>312</v>
      </c>
      <c r="C58" s="102" t="s">
        <v>824</v>
      </c>
      <c r="D58" s="102" t="s">
        <v>1194</v>
      </c>
      <c r="E58" s="102" t="s">
        <v>836</v>
      </c>
      <c r="F58" s="102" t="s">
        <v>1205</v>
      </c>
      <c r="G58" s="104">
        <v>0.79356568364611257</v>
      </c>
      <c r="H58" s="104">
        <v>0.19302949061662197</v>
      </c>
      <c r="I58" s="27">
        <v>1.3404825737265416E-2</v>
      </c>
      <c r="J58" s="27">
        <v>5.3672316384180796E-2</v>
      </c>
      <c r="K58" s="27">
        <v>-8.3538083538083563E-2</v>
      </c>
      <c r="M58" s="102" t="s">
        <v>311</v>
      </c>
      <c r="N58" s="102" t="s">
        <v>312</v>
      </c>
      <c r="O58" s="102" t="s">
        <v>599</v>
      </c>
      <c r="P58" s="102" t="s">
        <v>1165</v>
      </c>
      <c r="Q58" s="102" t="s">
        <v>617</v>
      </c>
      <c r="R58" s="102" t="s">
        <v>1166</v>
      </c>
      <c r="S58" s="104">
        <v>0.64814814814814814</v>
      </c>
      <c r="T58" s="104">
        <v>0.33703703703703702</v>
      </c>
      <c r="U58" s="27">
        <v>1.4814814814814815E-2</v>
      </c>
      <c r="V58" s="27">
        <v>9.7560975609756184E-2</v>
      </c>
      <c r="W58" s="27">
        <v>-0.11764705882352944</v>
      </c>
    </row>
    <row r="59" spans="1:23" x14ac:dyDescent="0.25">
      <c r="A59" s="102" t="s">
        <v>311</v>
      </c>
      <c r="B59" s="102" t="s">
        <v>312</v>
      </c>
      <c r="C59" s="102" t="s">
        <v>938</v>
      </c>
      <c r="D59" s="102" t="s">
        <v>1177</v>
      </c>
      <c r="E59" s="102" t="s">
        <v>941</v>
      </c>
      <c r="F59" s="102" t="s">
        <v>1206</v>
      </c>
      <c r="G59" s="104">
        <v>0.80518319928507598</v>
      </c>
      <c r="H59" s="104">
        <v>0.17515638963360142</v>
      </c>
      <c r="I59" s="27">
        <v>1.9660411081322611E-2</v>
      </c>
      <c r="J59" s="27">
        <v>-8.203445447087776E-2</v>
      </c>
      <c r="K59" s="27">
        <v>-0.13723978411719351</v>
      </c>
      <c r="M59" s="102" t="s">
        <v>311</v>
      </c>
      <c r="N59" s="102" t="s">
        <v>312</v>
      </c>
      <c r="O59" s="102" t="s">
        <v>452</v>
      </c>
      <c r="P59" s="102" t="s">
        <v>1138</v>
      </c>
      <c r="Q59" s="102" t="s">
        <v>461</v>
      </c>
      <c r="R59" s="102" t="s">
        <v>1160</v>
      </c>
      <c r="S59" s="104">
        <v>0.64388489208633093</v>
      </c>
      <c r="T59" s="104">
        <v>0.33992805755395683</v>
      </c>
      <c r="U59" s="27">
        <v>1.618705035971223E-2</v>
      </c>
      <c r="V59" s="27">
        <v>-7.6411960132890311E-2</v>
      </c>
      <c r="W59" s="27">
        <v>-0.12302839116719244</v>
      </c>
    </row>
    <row r="60" spans="1:23" x14ac:dyDescent="0.25">
      <c r="A60" s="102" t="s">
        <v>311</v>
      </c>
      <c r="B60" s="102" t="s">
        <v>312</v>
      </c>
      <c r="C60" s="102" t="s">
        <v>887</v>
      </c>
      <c r="D60" s="102" t="s">
        <v>1207</v>
      </c>
      <c r="E60" s="102" t="s">
        <v>890</v>
      </c>
      <c r="F60" s="102" t="s">
        <v>1208</v>
      </c>
      <c r="G60" s="104">
        <v>0.80560747663551402</v>
      </c>
      <c r="H60" s="104">
        <v>0.15514018691588785</v>
      </c>
      <c r="I60" s="27">
        <v>3.925233644859813E-2</v>
      </c>
      <c r="J60" s="27">
        <v>-6.1403508771929793E-2</v>
      </c>
      <c r="K60" s="27">
        <v>-0.10385259631490784</v>
      </c>
      <c r="M60" s="102" t="s">
        <v>311</v>
      </c>
      <c r="N60" s="102" t="s">
        <v>312</v>
      </c>
      <c r="O60" s="102" t="s">
        <v>599</v>
      </c>
      <c r="P60" s="102" t="s">
        <v>1165</v>
      </c>
      <c r="Q60" s="102" t="s">
        <v>602</v>
      </c>
      <c r="R60" s="102" t="s">
        <v>1204</v>
      </c>
      <c r="S60" s="104">
        <v>0.7857142857142857</v>
      </c>
      <c r="T60" s="104">
        <v>0.19565217391304349</v>
      </c>
      <c r="U60" s="27">
        <v>1.8633540372670808E-2</v>
      </c>
      <c r="V60" s="27">
        <v>-9.2957746478873227E-2</v>
      </c>
      <c r="W60" s="27">
        <v>-0.18274111675126903</v>
      </c>
    </row>
    <row r="61" spans="1:23" x14ac:dyDescent="0.25">
      <c r="A61" s="102" t="s">
        <v>311</v>
      </c>
      <c r="B61" s="102" t="s">
        <v>312</v>
      </c>
      <c r="C61" s="102" t="s">
        <v>873</v>
      </c>
      <c r="D61" s="102" t="s">
        <v>1172</v>
      </c>
      <c r="E61" s="102" t="s">
        <v>876</v>
      </c>
      <c r="F61" s="102" t="s">
        <v>359</v>
      </c>
      <c r="G61" s="104">
        <v>0.80678851174934729</v>
      </c>
      <c r="H61" s="104">
        <v>0.19321148825065274</v>
      </c>
      <c r="I61" s="27">
        <v>0</v>
      </c>
      <c r="J61" s="27">
        <v>-8.5373134328358247E-2</v>
      </c>
      <c r="K61" s="27">
        <v>-0.10618436406067677</v>
      </c>
      <c r="M61" s="102" t="s">
        <v>311</v>
      </c>
      <c r="N61" s="102" t="s">
        <v>312</v>
      </c>
      <c r="O61" s="102" t="s">
        <v>938</v>
      </c>
      <c r="P61" s="102" t="s">
        <v>1177</v>
      </c>
      <c r="Q61" s="102" t="s">
        <v>941</v>
      </c>
      <c r="R61" s="102" t="s">
        <v>1206</v>
      </c>
      <c r="S61" s="104">
        <v>0.80518319928507598</v>
      </c>
      <c r="T61" s="104">
        <v>0.17515638963360142</v>
      </c>
      <c r="U61" s="27">
        <v>1.9660411081322611E-2</v>
      </c>
      <c r="V61" s="27">
        <v>-8.203445447087776E-2</v>
      </c>
      <c r="W61" s="27">
        <v>-0.13723978411719351</v>
      </c>
    </row>
    <row r="62" spans="1:23" x14ac:dyDescent="0.25">
      <c r="A62" s="102" t="s">
        <v>311</v>
      </c>
      <c r="B62" s="102" t="s">
        <v>312</v>
      </c>
      <c r="C62" s="102" t="s">
        <v>752</v>
      </c>
      <c r="D62" s="102" t="s">
        <v>753</v>
      </c>
      <c r="E62" s="102" t="s">
        <v>764</v>
      </c>
      <c r="F62" s="102" t="s">
        <v>1174</v>
      </c>
      <c r="G62" s="104">
        <v>0.8098591549295775</v>
      </c>
      <c r="H62" s="104">
        <v>0.19014084507042253</v>
      </c>
      <c r="I62" s="27">
        <v>0</v>
      </c>
      <c r="J62" s="27">
        <v>-6.115702479338847E-2</v>
      </c>
      <c r="K62" s="27">
        <v>-0.15601783060921248</v>
      </c>
      <c r="M62" s="102" t="s">
        <v>311</v>
      </c>
      <c r="N62" s="102" t="s">
        <v>312</v>
      </c>
      <c r="O62" s="102" t="s">
        <v>1008</v>
      </c>
      <c r="P62" s="102" t="s">
        <v>1009</v>
      </c>
      <c r="Q62" s="102" t="s">
        <v>1017</v>
      </c>
      <c r="R62" s="102" t="s">
        <v>1209</v>
      </c>
      <c r="S62" s="104">
        <v>0.82266009852216748</v>
      </c>
      <c r="T62" s="104">
        <v>0.15763546798029557</v>
      </c>
      <c r="U62" s="27">
        <v>1.9704433497536946E-2</v>
      </c>
      <c r="V62" s="27">
        <v>1.6447368421053099E-3</v>
      </c>
      <c r="W62" s="27">
        <v>-0.10176991150442483</v>
      </c>
    </row>
    <row r="63" spans="1:23" x14ac:dyDescent="0.25">
      <c r="A63" s="102" t="s">
        <v>311</v>
      </c>
      <c r="B63" s="102" t="s">
        <v>312</v>
      </c>
      <c r="C63" s="102" t="s">
        <v>752</v>
      </c>
      <c r="D63" s="102" t="s">
        <v>753</v>
      </c>
      <c r="E63" s="102" t="s">
        <v>761</v>
      </c>
      <c r="F63" s="102" t="s">
        <v>1175</v>
      </c>
      <c r="G63" s="104">
        <v>0.81791907514450868</v>
      </c>
      <c r="H63" s="104">
        <v>0.18208092485549132</v>
      </c>
      <c r="I63" s="27">
        <v>0</v>
      </c>
      <c r="J63" s="27">
        <v>-1.9830028328611915E-2</v>
      </c>
      <c r="K63" s="27">
        <v>-4.4198895027624308E-2</v>
      </c>
      <c r="M63" s="102" t="s">
        <v>311</v>
      </c>
      <c r="N63" s="102" t="s">
        <v>312</v>
      </c>
      <c r="O63" s="102" t="s">
        <v>778</v>
      </c>
      <c r="P63" s="102" t="s">
        <v>779</v>
      </c>
      <c r="Q63" s="102" t="s">
        <v>784</v>
      </c>
      <c r="R63" s="102" t="s">
        <v>365</v>
      </c>
      <c r="S63" s="104">
        <v>0.72881355932203384</v>
      </c>
      <c r="T63" s="104">
        <v>0.25124626121635096</v>
      </c>
      <c r="U63" s="27">
        <v>1.9940179461615155E-2</v>
      </c>
      <c r="V63" s="27">
        <v>-5.1984877126654117E-2</v>
      </c>
      <c r="W63" s="27">
        <v>-6.8709377901578494E-2</v>
      </c>
    </row>
    <row r="64" spans="1:23" x14ac:dyDescent="0.25">
      <c r="A64" s="102" t="s">
        <v>311</v>
      </c>
      <c r="B64" s="102" t="s">
        <v>312</v>
      </c>
      <c r="C64" s="102" t="s">
        <v>976</v>
      </c>
      <c r="D64" s="102" t="s">
        <v>977</v>
      </c>
      <c r="E64" s="102" t="s">
        <v>991</v>
      </c>
      <c r="F64" s="102" t="s">
        <v>1202</v>
      </c>
      <c r="G64" s="104">
        <v>0.81793913507741589</v>
      </c>
      <c r="H64" s="104">
        <v>0.17084890549919915</v>
      </c>
      <c r="I64" s="27">
        <v>1.1211959423384944E-2</v>
      </c>
      <c r="J64" s="27">
        <v>-4.2922841083290697E-2</v>
      </c>
      <c r="K64" s="27">
        <v>-5.879396984924623E-2</v>
      </c>
      <c r="M64" s="102" t="s">
        <v>311</v>
      </c>
      <c r="N64" s="102" t="s">
        <v>312</v>
      </c>
      <c r="O64" s="102" t="s">
        <v>573</v>
      </c>
      <c r="P64" s="102" t="s">
        <v>1170</v>
      </c>
      <c r="Q64" s="102" t="s">
        <v>571</v>
      </c>
      <c r="R64" s="102" t="s">
        <v>1171</v>
      </c>
      <c r="S64" s="104">
        <v>0.65660685154975529</v>
      </c>
      <c r="T64" s="104">
        <v>0.31892332789559541</v>
      </c>
      <c r="U64" s="27">
        <v>2.4469820554649267E-2</v>
      </c>
      <c r="V64" s="27">
        <v>1.9118869492934287E-2</v>
      </c>
      <c r="W64" s="27">
        <v>-6.5548780487804881E-2</v>
      </c>
    </row>
    <row r="65" spans="1:23" x14ac:dyDescent="0.25">
      <c r="A65" s="102" t="s">
        <v>311</v>
      </c>
      <c r="B65" s="102" t="s">
        <v>312</v>
      </c>
      <c r="C65" s="102" t="s">
        <v>887</v>
      </c>
      <c r="D65" s="102" t="s">
        <v>1207</v>
      </c>
      <c r="E65" s="102" t="s">
        <v>885</v>
      </c>
      <c r="F65" s="102" t="s">
        <v>1210</v>
      </c>
      <c r="G65" s="104">
        <v>0.82083862770012705</v>
      </c>
      <c r="H65" s="104">
        <v>0.14040660736975857</v>
      </c>
      <c r="I65" s="27">
        <v>3.8754764930114358E-2</v>
      </c>
      <c r="J65" s="27">
        <v>-3.0191004313000591E-2</v>
      </c>
      <c r="K65" s="27">
        <v>-7.7914469830111299E-2</v>
      </c>
      <c r="M65" s="102" t="s">
        <v>311</v>
      </c>
      <c r="N65" s="102" t="s">
        <v>312</v>
      </c>
      <c r="O65" s="102" t="s">
        <v>720</v>
      </c>
      <c r="P65" s="102" t="s">
        <v>1155</v>
      </c>
      <c r="Q65" s="102" t="s">
        <v>726</v>
      </c>
      <c r="R65" s="102" t="s">
        <v>1156</v>
      </c>
      <c r="S65" s="104">
        <v>0.61764705882352944</v>
      </c>
      <c r="T65" s="104">
        <v>0.35294117647058826</v>
      </c>
      <c r="U65" s="27">
        <v>2.9411764705882353E-2</v>
      </c>
      <c r="V65" s="27">
        <v>-7.7966101694915246E-2</v>
      </c>
      <c r="W65" s="27">
        <v>-0.15132605304212166</v>
      </c>
    </row>
    <row r="66" spans="1:23" x14ac:dyDescent="0.25">
      <c r="A66" s="102" t="s">
        <v>311</v>
      </c>
      <c r="B66" s="102" t="s">
        <v>312</v>
      </c>
      <c r="C66" s="102" t="s">
        <v>599</v>
      </c>
      <c r="D66" s="102" t="s">
        <v>1165</v>
      </c>
      <c r="E66" s="102" t="s">
        <v>605</v>
      </c>
      <c r="F66" s="102" t="s">
        <v>1196</v>
      </c>
      <c r="G66" s="104">
        <v>0.82163742690058483</v>
      </c>
      <c r="H66" s="104">
        <v>0.17251461988304093</v>
      </c>
      <c r="I66" s="27">
        <v>5.8479532163742687E-3</v>
      </c>
      <c r="J66" s="27">
        <v>-4.7353760445682402E-2</v>
      </c>
      <c r="K66" s="27">
        <v>-0.21198156682027647</v>
      </c>
      <c r="M66" s="102" t="s">
        <v>311</v>
      </c>
      <c r="N66" s="102" t="s">
        <v>312</v>
      </c>
      <c r="O66" s="102" t="s">
        <v>1037</v>
      </c>
      <c r="P66" s="102" t="s">
        <v>1038</v>
      </c>
      <c r="Q66" s="102" t="s">
        <v>1094</v>
      </c>
      <c r="R66" s="102" t="s">
        <v>6</v>
      </c>
      <c r="S66" s="104">
        <v>0.88654781199351707</v>
      </c>
      <c r="T66" s="104">
        <v>8.2658022690437608E-2</v>
      </c>
      <c r="U66" s="27">
        <v>3.0794165316045379E-2</v>
      </c>
      <c r="V66" s="27">
        <v>0.14684014869888484</v>
      </c>
      <c r="W66" s="27">
        <v>5.4700854700854729E-2</v>
      </c>
    </row>
    <row r="67" spans="1:23" x14ac:dyDescent="0.25">
      <c r="A67" s="102" t="s">
        <v>311</v>
      </c>
      <c r="B67" s="102" t="s">
        <v>312</v>
      </c>
      <c r="C67" s="102" t="s">
        <v>1008</v>
      </c>
      <c r="D67" s="102" t="s">
        <v>1009</v>
      </c>
      <c r="E67" s="102" t="s">
        <v>1017</v>
      </c>
      <c r="F67" s="102" t="s">
        <v>1209</v>
      </c>
      <c r="G67" s="104">
        <v>0.82266009852216748</v>
      </c>
      <c r="H67" s="104">
        <v>0.15763546798029557</v>
      </c>
      <c r="I67" s="27">
        <v>1.9704433497536946E-2</v>
      </c>
      <c r="J67" s="27">
        <v>1.6447368421053099E-3</v>
      </c>
      <c r="K67" s="27">
        <v>-0.10176991150442483</v>
      </c>
      <c r="M67" s="102" t="s">
        <v>311</v>
      </c>
      <c r="N67" s="102" t="s">
        <v>312</v>
      </c>
      <c r="O67" s="102" t="s">
        <v>674</v>
      </c>
      <c r="P67" s="102" t="s">
        <v>1140</v>
      </c>
      <c r="Q67" s="102" t="s">
        <v>686</v>
      </c>
      <c r="R67" s="102" t="s">
        <v>1179</v>
      </c>
      <c r="S67" s="104">
        <v>0.6598360655737705</v>
      </c>
      <c r="T67" s="104">
        <v>0.30874316939890711</v>
      </c>
      <c r="U67" s="27">
        <v>3.1420765027322405E-2</v>
      </c>
      <c r="V67" s="27">
        <v>-2.1390374331550777E-2</v>
      </c>
      <c r="W67" s="27">
        <v>-0.14084507042253525</v>
      </c>
    </row>
    <row r="68" spans="1:23" x14ac:dyDescent="0.25">
      <c r="A68" s="102" t="s">
        <v>311</v>
      </c>
      <c r="B68" s="102" t="s">
        <v>312</v>
      </c>
      <c r="C68" s="102" t="s">
        <v>642</v>
      </c>
      <c r="D68" s="102" t="s">
        <v>643</v>
      </c>
      <c r="E68" s="102" t="s">
        <v>657</v>
      </c>
      <c r="F68" s="102" t="s">
        <v>1192</v>
      </c>
      <c r="G68" s="104">
        <v>0.82565789473684215</v>
      </c>
      <c r="H68" s="104">
        <v>0.17105263157894737</v>
      </c>
      <c r="I68" s="27">
        <v>3.2894736842105261E-3</v>
      </c>
      <c r="J68" s="27">
        <v>1.6474464579900872E-3</v>
      </c>
      <c r="K68" s="27">
        <v>-8.8455772113943065E-2</v>
      </c>
      <c r="M68" s="102" t="s">
        <v>311</v>
      </c>
      <c r="N68" s="102" t="s">
        <v>312</v>
      </c>
      <c r="O68" s="102" t="s">
        <v>801</v>
      </c>
      <c r="P68" s="102" t="s">
        <v>1153</v>
      </c>
      <c r="Q68" s="102" t="s">
        <v>804</v>
      </c>
      <c r="R68" s="102" t="s">
        <v>1184</v>
      </c>
      <c r="S68" s="104">
        <v>0.68141592920353977</v>
      </c>
      <c r="T68" s="104">
        <v>0.2831858407079646</v>
      </c>
      <c r="U68" s="27">
        <v>3.5398230088495575E-2</v>
      </c>
      <c r="V68" s="27">
        <v>-2.1645021645021689E-2</v>
      </c>
      <c r="W68" s="27">
        <v>-0.11372549019607847</v>
      </c>
    </row>
    <row r="69" spans="1:23" x14ac:dyDescent="0.25">
      <c r="A69" s="102" t="s">
        <v>311</v>
      </c>
      <c r="B69" s="102" t="s">
        <v>312</v>
      </c>
      <c r="C69" s="102" t="s">
        <v>752</v>
      </c>
      <c r="D69" s="102" t="s">
        <v>753</v>
      </c>
      <c r="E69" s="102" t="s">
        <v>767</v>
      </c>
      <c r="F69" s="102" t="s">
        <v>1176</v>
      </c>
      <c r="G69" s="104">
        <v>0.82971014492753625</v>
      </c>
      <c r="H69" s="104">
        <v>0.17028985507246377</v>
      </c>
      <c r="I69" s="27">
        <v>0</v>
      </c>
      <c r="J69" s="27">
        <v>-8.6092715231788075E-2</v>
      </c>
      <c r="K69" s="27">
        <v>-0.19298245614035092</v>
      </c>
      <c r="M69" s="102" t="s">
        <v>311</v>
      </c>
      <c r="N69" s="102" t="s">
        <v>312</v>
      </c>
      <c r="O69" s="102" t="s">
        <v>887</v>
      </c>
      <c r="P69" s="102" t="s">
        <v>1207</v>
      </c>
      <c r="Q69" s="102" t="s">
        <v>885</v>
      </c>
      <c r="R69" s="102" t="s">
        <v>1210</v>
      </c>
      <c r="S69" s="104">
        <v>0.82083862770012705</v>
      </c>
      <c r="T69" s="104">
        <v>0.14040660736975857</v>
      </c>
      <c r="U69" s="27">
        <v>3.8754764930114358E-2</v>
      </c>
      <c r="V69" s="27">
        <v>-3.0191004313000591E-2</v>
      </c>
      <c r="W69" s="27">
        <v>-7.7914469830111299E-2</v>
      </c>
    </row>
    <row r="70" spans="1:23" x14ac:dyDescent="0.25">
      <c r="A70" s="102" t="s">
        <v>311</v>
      </c>
      <c r="B70" s="102" t="s">
        <v>312</v>
      </c>
      <c r="C70" s="102" t="s">
        <v>938</v>
      </c>
      <c r="D70" s="102" t="s">
        <v>1177</v>
      </c>
      <c r="E70" s="102" t="s">
        <v>953</v>
      </c>
      <c r="F70" s="102" t="s">
        <v>1178</v>
      </c>
      <c r="G70" s="104">
        <v>0.83693516699410608</v>
      </c>
      <c r="H70" s="104">
        <v>0.16306483300589392</v>
      </c>
      <c r="I70" s="27">
        <v>0</v>
      </c>
      <c r="J70" s="27">
        <v>-9.7517730496453847E-2</v>
      </c>
      <c r="K70" s="27">
        <v>-0.12542955326460481</v>
      </c>
      <c r="M70" s="102" t="s">
        <v>311</v>
      </c>
      <c r="N70" s="102" t="s">
        <v>312</v>
      </c>
      <c r="O70" s="102" t="s">
        <v>887</v>
      </c>
      <c r="P70" s="102" t="s">
        <v>1207</v>
      </c>
      <c r="Q70" s="102" t="s">
        <v>890</v>
      </c>
      <c r="R70" s="102" t="s">
        <v>1208</v>
      </c>
      <c r="S70" s="104">
        <v>0.80560747663551402</v>
      </c>
      <c r="T70" s="104">
        <v>0.15514018691588785</v>
      </c>
      <c r="U70" s="27">
        <v>3.925233644859813E-2</v>
      </c>
      <c r="V70" s="27">
        <v>-6.1403508771929793E-2</v>
      </c>
      <c r="W70" s="27">
        <v>-0.10385259631490784</v>
      </c>
    </row>
    <row r="71" spans="1:23" x14ac:dyDescent="0.25">
      <c r="A71" s="102" t="s">
        <v>311</v>
      </c>
      <c r="B71" s="102" t="s">
        <v>312</v>
      </c>
      <c r="C71" s="102" t="s">
        <v>1037</v>
      </c>
      <c r="D71" s="102" t="s">
        <v>1038</v>
      </c>
      <c r="E71" s="102" t="s">
        <v>1115</v>
      </c>
      <c r="F71" s="102" t="s">
        <v>24</v>
      </c>
      <c r="G71" s="104">
        <v>0.85689201053555752</v>
      </c>
      <c r="H71" s="104">
        <v>0.1009657594381036</v>
      </c>
      <c r="I71" s="27">
        <v>4.2142230026338892E-2</v>
      </c>
      <c r="J71" s="27">
        <v>-4.526404023470243E-2</v>
      </c>
      <c r="K71" s="27">
        <v>-0.13185975609756095</v>
      </c>
      <c r="M71" s="102" t="s">
        <v>311</v>
      </c>
      <c r="N71" s="102" t="s">
        <v>312</v>
      </c>
      <c r="O71" s="102" t="s">
        <v>1037</v>
      </c>
      <c r="P71" s="102" t="s">
        <v>1038</v>
      </c>
      <c r="Q71" s="102" t="s">
        <v>1115</v>
      </c>
      <c r="R71" s="102" t="s">
        <v>24</v>
      </c>
      <c r="S71" s="104">
        <v>0.85689201053555752</v>
      </c>
      <c r="T71" s="104">
        <v>0.1009657594381036</v>
      </c>
      <c r="U71" s="27">
        <v>4.2142230026338892E-2</v>
      </c>
      <c r="V71" s="27">
        <v>-4.526404023470243E-2</v>
      </c>
      <c r="W71" s="27">
        <v>-0.13185975609756095</v>
      </c>
    </row>
    <row r="72" spans="1:23" x14ac:dyDescent="0.25">
      <c r="A72" s="102" t="s">
        <v>311</v>
      </c>
      <c r="B72" s="102" t="s">
        <v>312</v>
      </c>
      <c r="C72" s="102" t="s">
        <v>938</v>
      </c>
      <c r="D72" s="102" t="s">
        <v>1177</v>
      </c>
      <c r="E72" s="102" t="s">
        <v>936</v>
      </c>
      <c r="F72" s="102" t="s">
        <v>1203</v>
      </c>
      <c r="G72" s="104">
        <v>0.87564766839378239</v>
      </c>
      <c r="H72" s="104">
        <v>0.11269430051813471</v>
      </c>
      <c r="I72" s="27">
        <v>1.1658031088082901E-2</v>
      </c>
      <c r="J72" s="27">
        <v>5.1771117166212521E-2</v>
      </c>
      <c r="K72" s="27">
        <v>-4.4554455445544594E-2</v>
      </c>
      <c r="M72" s="102" t="s">
        <v>311</v>
      </c>
      <c r="N72" s="102" t="s">
        <v>312</v>
      </c>
      <c r="O72" s="102" t="s">
        <v>599</v>
      </c>
      <c r="P72" s="102" t="s">
        <v>1165</v>
      </c>
      <c r="Q72" s="102" t="s">
        <v>620</v>
      </c>
      <c r="R72" s="102" t="s">
        <v>1190</v>
      </c>
      <c r="S72" s="104">
        <v>0.69444444444444442</v>
      </c>
      <c r="T72" s="104">
        <v>0.26328502415458938</v>
      </c>
      <c r="U72" s="27">
        <v>4.2270531400966184E-2</v>
      </c>
      <c r="V72" s="27">
        <v>-1.6627078384798155E-2</v>
      </c>
      <c r="W72" s="27">
        <v>-8.4070796460177011E-2</v>
      </c>
    </row>
    <row r="73" spans="1:23" x14ac:dyDescent="0.25">
      <c r="A73" s="102" t="s">
        <v>311</v>
      </c>
      <c r="B73" s="102" t="s">
        <v>312</v>
      </c>
      <c r="C73" s="102" t="s">
        <v>1037</v>
      </c>
      <c r="D73" s="102" t="s">
        <v>1038</v>
      </c>
      <c r="E73" s="102" t="s">
        <v>1094</v>
      </c>
      <c r="F73" s="102" t="s">
        <v>6</v>
      </c>
      <c r="G73" s="104">
        <v>0.88654781199351707</v>
      </c>
      <c r="H73" s="104">
        <v>8.2658022690437608E-2</v>
      </c>
      <c r="I73" s="27">
        <v>3.0794165316045379E-2</v>
      </c>
      <c r="J73" s="27">
        <v>0.14684014869888484</v>
      </c>
      <c r="K73" s="27">
        <v>5.4700854700854729E-2</v>
      </c>
      <c r="M73" s="102" t="s">
        <v>311</v>
      </c>
      <c r="N73" s="102" t="s">
        <v>312</v>
      </c>
      <c r="O73" s="102" t="s">
        <v>697</v>
      </c>
      <c r="P73" s="102" t="s">
        <v>1146</v>
      </c>
      <c r="Q73" s="102" t="s">
        <v>703</v>
      </c>
      <c r="R73" s="102" t="s">
        <v>318</v>
      </c>
      <c r="S73" s="104">
        <v>0.58525852585258531</v>
      </c>
      <c r="T73" s="104">
        <v>0.37183718371837182</v>
      </c>
      <c r="U73" s="27">
        <v>4.2904290429042903E-2</v>
      </c>
      <c r="V73" s="27">
        <v>-3.9112050739957716E-2</v>
      </c>
      <c r="W73" s="27">
        <v>-9.7318768619662377E-2</v>
      </c>
    </row>
    <row r="74" spans="1:23" x14ac:dyDescent="0.25">
      <c r="A74" s="102" t="s">
        <v>311</v>
      </c>
      <c r="B74" s="102" t="s">
        <v>312</v>
      </c>
      <c r="C74" s="102" t="s">
        <v>1037</v>
      </c>
      <c r="D74" s="102" t="s">
        <v>1038</v>
      </c>
      <c r="E74" s="102" t="s">
        <v>1058</v>
      </c>
      <c r="F74" s="102" t="s">
        <v>1198</v>
      </c>
      <c r="G74" s="104">
        <v>0.91193181818181823</v>
      </c>
      <c r="H74" s="104">
        <v>8.049242424242424E-2</v>
      </c>
      <c r="I74" s="27">
        <v>7.575757575757576E-3</v>
      </c>
      <c r="J74" s="27">
        <v>-3.208065994500453E-2</v>
      </c>
      <c r="K74" s="27">
        <v>-8.4922010398613468E-2</v>
      </c>
      <c r="M74" s="102" t="s">
        <v>311</v>
      </c>
      <c r="N74" s="102" t="s">
        <v>312</v>
      </c>
      <c r="O74" s="102" t="s">
        <v>674</v>
      </c>
      <c r="P74" s="102" t="s">
        <v>1140</v>
      </c>
      <c r="Q74" s="102" t="s">
        <v>692</v>
      </c>
      <c r="R74" s="102" t="s">
        <v>1141</v>
      </c>
      <c r="S74" s="104">
        <v>0.57243816254416957</v>
      </c>
      <c r="T74" s="104">
        <v>0.38162544169611307</v>
      </c>
      <c r="U74" s="27">
        <v>4.5936395759717315E-2</v>
      </c>
      <c r="V74" s="27">
        <v>0.1411290322580645</v>
      </c>
      <c r="W74" s="27">
        <v>-1.0489510489510523E-2</v>
      </c>
    </row>
    <row r="75" spans="1:23" x14ac:dyDescent="0.25">
      <c r="A75" s="102" t="s">
        <v>311</v>
      </c>
      <c r="B75" s="102" t="s">
        <v>312</v>
      </c>
      <c r="C75" s="102" t="s">
        <v>938</v>
      </c>
      <c r="D75" s="102" t="s">
        <v>1177</v>
      </c>
      <c r="E75" s="102" t="s">
        <v>944</v>
      </c>
      <c r="F75" s="102" t="s">
        <v>1211</v>
      </c>
      <c r="G75" s="104">
        <v>0.77192982456140347</v>
      </c>
      <c r="H75" s="104">
        <v>0.17543859649122806</v>
      </c>
      <c r="I75" s="27">
        <v>5.2631578947368418E-2</v>
      </c>
      <c r="J75" s="27">
        <v>-0.85194805194805201</v>
      </c>
      <c r="K75" s="27">
        <v>-0.86986301369863017</v>
      </c>
      <c r="M75" s="102" t="s">
        <v>311</v>
      </c>
      <c r="N75" s="102" t="s">
        <v>312</v>
      </c>
      <c r="O75" s="102" t="s">
        <v>938</v>
      </c>
      <c r="P75" s="102" t="s">
        <v>1177</v>
      </c>
      <c r="Q75" s="102" t="s">
        <v>944</v>
      </c>
      <c r="R75" s="102" t="s">
        <v>1211</v>
      </c>
      <c r="S75" s="104">
        <v>0.77192982456140347</v>
      </c>
      <c r="T75" s="104">
        <v>0.17543859649122806</v>
      </c>
      <c r="U75" s="27">
        <v>5.2631578947368418E-2</v>
      </c>
      <c r="V75" s="27">
        <v>-0.85194805194805201</v>
      </c>
      <c r="W75" s="27">
        <v>-0.86986301369863017</v>
      </c>
    </row>
    <row r="76" spans="1:23" x14ac:dyDescent="0.25">
      <c r="A76" s="102" t="s">
        <v>311</v>
      </c>
      <c r="B76" s="102" t="s">
        <v>312</v>
      </c>
      <c r="C76" s="102" t="s">
        <v>674</v>
      </c>
      <c r="D76" s="102" t="s">
        <v>1140</v>
      </c>
      <c r="E76" s="102" t="s">
        <v>689</v>
      </c>
      <c r="F76" s="102" t="s">
        <v>1212</v>
      </c>
      <c r="G76" s="104">
        <v>0.58595194085027724</v>
      </c>
      <c r="H76" s="104">
        <v>0.36044362292051757</v>
      </c>
      <c r="I76" s="27">
        <v>5.3604436229205174E-2</v>
      </c>
      <c r="J76" s="27">
        <v>0</v>
      </c>
      <c r="K76" s="27">
        <v>-9.8333333333333384E-2</v>
      </c>
      <c r="M76" s="102" t="s">
        <v>311</v>
      </c>
      <c r="N76" s="102" t="s">
        <v>312</v>
      </c>
      <c r="O76" s="102" t="s">
        <v>674</v>
      </c>
      <c r="P76" s="102" t="s">
        <v>1140</v>
      </c>
      <c r="Q76" s="102" t="s">
        <v>689</v>
      </c>
      <c r="R76" s="102" t="s">
        <v>1212</v>
      </c>
      <c r="S76" s="104">
        <v>0.58595194085027724</v>
      </c>
      <c r="T76" s="104">
        <v>0.36044362292051757</v>
      </c>
      <c r="U76" s="27">
        <v>5.3604436229205174E-2</v>
      </c>
      <c r="V76" s="27">
        <v>0</v>
      </c>
      <c r="W76" s="27">
        <v>-9.8333333333333384E-2</v>
      </c>
    </row>
    <row r="77" spans="1:23" x14ac:dyDescent="0.25">
      <c r="A77" s="102" t="s">
        <v>311</v>
      </c>
      <c r="B77" s="102" t="s">
        <v>312</v>
      </c>
      <c r="C77" s="102" t="s">
        <v>1037</v>
      </c>
      <c r="D77" s="102" t="s">
        <v>1038</v>
      </c>
      <c r="E77" s="102" t="s">
        <v>1118</v>
      </c>
      <c r="F77" s="102" t="s">
        <v>1213</v>
      </c>
      <c r="G77" s="104">
        <v>0.81885397412199634</v>
      </c>
      <c r="H77" s="104">
        <v>0.1256931608133087</v>
      </c>
      <c r="I77" s="27">
        <v>5.545286506469501E-2</v>
      </c>
      <c r="J77" s="27">
        <v>-0.16383307573415762</v>
      </c>
      <c r="K77" s="27">
        <v>-0.22824536376604854</v>
      </c>
      <c r="M77" s="102" t="s">
        <v>311</v>
      </c>
      <c r="N77" s="102" t="s">
        <v>312</v>
      </c>
      <c r="O77" s="102" t="s">
        <v>1037</v>
      </c>
      <c r="P77" s="102" t="s">
        <v>1038</v>
      </c>
      <c r="Q77" s="102" t="s">
        <v>1118</v>
      </c>
      <c r="R77" s="102" t="s">
        <v>1213</v>
      </c>
      <c r="S77" s="104">
        <v>0.81885397412199634</v>
      </c>
      <c r="T77" s="104">
        <v>0.1256931608133087</v>
      </c>
      <c r="U77" s="27">
        <v>5.545286506469501E-2</v>
      </c>
      <c r="V77" s="27">
        <v>-0.16383307573415762</v>
      </c>
      <c r="W77" s="27">
        <v>-0.22824536376604854</v>
      </c>
    </row>
    <row r="78" spans="1:23" x14ac:dyDescent="0.25">
      <c r="A78" s="102" t="s">
        <v>311</v>
      </c>
      <c r="B78" s="102" t="s">
        <v>312</v>
      </c>
      <c r="C78" s="102" t="s">
        <v>674</v>
      </c>
      <c r="D78" s="102" t="s">
        <v>1140</v>
      </c>
      <c r="E78" s="102" t="s">
        <v>683</v>
      </c>
      <c r="F78" s="102" t="s">
        <v>377</v>
      </c>
      <c r="G78" s="104">
        <v>0.77894736842105261</v>
      </c>
      <c r="H78" s="104">
        <v>0.162406015037594</v>
      </c>
      <c r="I78" s="27">
        <v>5.8646616541353384E-2</v>
      </c>
      <c r="J78" s="27">
        <v>3.90625E-2</v>
      </c>
      <c r="K78" s="27">
        <v>-7.3816155988857934E-2</v>
      </c>
      <c r="M78" s="102" t="s">
        <v>311</v>
      </c>
      <c r="N78" s="102" t="s">
        <v>312</v>
      </c>
      <c r="O78" s="102" t="s">
        <v>674</v>
      </c>
      <c r="P78" s="102" t="s">
        <v>1140</v>
      </c>
      <c r="Q78" s="102" t="s">
        <v>683</v>
      </c>
      <c r="R78" s="102" t="s">
        <v>377</v>
      </c>
      <c r="S78" s="104">
        <v>0.77894736842105261</v>
      </c>
      <c r="T78" s="104">
        <v>0.162406015037594</v>
      </c>
      <c r="U78" s="27">
        <v>5.8646616541353384E-2</v>
      </c>
      <c r="V78" s="27">
        <v>3.90625E-2</v>
      </c>
      <c r="W78" s="27">
        <v>-7.3816155988857934E-2</v>
      </c>
    </row>
    <row r="79" spans="1:23" x14ac:dyDescent="0.25">
      <c r="A79" s="102" t="s">
        <v>311</v>
      </c>
      <c r="B79" s="102" t="s">
        <v>312</v>
      </c>
      <c r="C79" s="102" t="s">
        <v>887</v>
      </c>
      <c r="D79" s="102" t="s">
        <v>1207</v>
      </c>
      <c r="E79" s="102" t="s">
        <v>896</v>
      </c>
      <c r="F79" s="102" t="s">
        <v>1214</v>
      </c>
      <c r="G79" s="104">
        <v>0.77535101404056161</v>
      </c>
      <c r="H79" s="104">
        <v>0.16380655226209048</v>
      </c>
      <c r="I79" s="27">
        <v>6.0842433697347896E-2</v>
      </c>
      <c r="J79" s="27">
        <v>-0.1664499349804941</v>
      </c>
      <c r="K79" s="27">
        <v>-0.23325358851674638</v>
      </c>
      <c r="M79" s="102" t="s">
        <v>311</v>
      </c>
      <c r="N79" s="102" t="s">
        <v>312</v>
      </c>
      <c r="O79" s="102" t="s">
        <v>887</v>
      </c>
      <c r="P79" s="102" t="s">
        <v>1207</v>
      </c>
      <c r="Q79" s="102" t="s">
        <v>896</v>
      </c>
      <c r="R79" s="102" t="s">
        <v>1214</v>
      </c>
      <c r="S79" s="104">
        <v>0.77535101404056161</v>
      </c>
      <c r="T79" s="104">
        <v>0.16380655226209048</v>
      </c>
      <c r="U79" s="27">
        <v>6.0842433697347896E-2</v>
      </c>
      <c r="V79" s="27">
        <v>-0.1664499349804941</v>
      </c>
      <c r="W79" s="27">
        <v>-0.23325358851674638</v>
      </c>
    </row>
    <row r="80" spans="1:23" x14ac:dyDescent="0.25">
      <c r="A80" s="102" t="s">
        <v>311</v>
      </c>
      <c r="B80" s="102" t="s">
        <v>312</v>
      </c>
      <c r="C80" s="102" t="s">
        <v>1037</v>
      </c>
      <c r="D80" s="102" t="s">
        <v>1038</v>
      </c>
      <c r="E80" s="102" t="s">
        <v>1061</v>
      </c>
      <c r="F80" s="102" t="s">
        <v>11</v>
      </c>
      <c r="G80" s="104">
        <v>0.8264401772525849</v>
      </c>
      <c r="H80" s="104">
        <v>0.11152141802067947</v>
      </c>
      <c r="I80" s="27">
        <v>6.2038404726735601E-2</v>
      </c>
      <c r="J80" s="27">
        <v>-1.7416545718432541E-2</v>
      </c>
      <c r="K80" s="27">
        <v>-0.10979618671926361</v>
      </c>
      <c r="M80" s="102" t="s">
        <v>311</v>
      </c>
      <c r="N80" s="102" t="s">
        <v>312</v>
      </c>
      <c r="O80" s="102" t="s">
        <v>1037</v>
      </c>
      <c r="P80" s="102" t="s">
        <v>1038</v>
      </c>
      <c r="Q80" s="102" t="s">
        <v>1061</v>
      </c>
      <c r="R80" s="102" t="s">
        <v>11</v>
      </c>
      <c r="S80" s="104">
        <v>0.8264401772525849</v>
      </c>
      <c r="T80" s="104">
        <v>0.11152141802067947</v>
      </c>
      <c r="U80" s="27">
        <v>6.2038404726735601E-2</v>
      </c>
      <c r="V80" s="27">
        <v>-1.7416545718432541E-2</v>
      </c>
      <c r="W80" s="27">
        <v>-0.10979618671926361</v>
      </c>
    </row>
    <row r="81" spans="1:23" x14ac:dyDescent="0.25">
      <c r="A81" s="102" t="s">
        <v>311</v>
      </c>
      <c r="B81" s="102" t="s">
        <v>312</v>
      </c>
      <c r="C81" s="102" t="s">
        <v>1037</v>
      </c>
      <c r="D81" s="102" t="s">
        <v>1038</v>
      </c>
      <c r="E81" s="102" t="s">
        <v>1106</v>
      </c>
      <c r="F81" s="102" t="s">
        <v>7</v>
      </c>
      <c r="G81" s="104">
        <v>0.79365079365079361</v>
      </c>
      <c r="H81" s="104">
        <v>0.14285714285714285</v>
      </c>
      <c r="I81" s="27">
        <v>6.3492063492063489E-2</v>
      </c>
      <c r="J81" s="27">
        <v>-0.95989815404201151</v>
      </c>
      <c r="K81" s="27">
        <v>-0.96156192800488105</v>
      </c>
      <c r="M81" s="102" t="s">
        <v>311</v>
      </c>
      <c r="N81" s="102" t="s">
        <v>312</v>
      </c>
      <c r="O81" s="102" t="s">
        <v>1037</v>
      </c>
      <c r="P81" s="102" t="s">
        <v>1038</v>
      </c>
      <c r="Q81" s="102" t="s">
        <v>1106</v>
      </c>
      <c r="R81" s="102" t="s">
        <v>7</v>
      </c>
      <c r="S81" s="104">
        <v>0.79365079365079361</v>
      </c>
      <c r="T81" s="104">
        <v>0.14285714285714285</v>
      </c>
      <c r="U81" s="27">
        <v>6.3492063492063489E-2</v>
      </c>
      <c r="V81" s="27">
        <v>-0.95989815404201151</v>
      </c>
      <c r="W81" s="27">
        <v>-0.96156192800488105</v>
      </c>
    </row>
    <row r="82" spans="1:23" x14ac:dyDescent="0.25">
      <c r="A82" s="102" t="s">
        <v>311</v>
      </c>
      <c r="B82" s="102" t="s">
        <v>312</v>
      </c>
      <c r="C82" s="102" t="s">
        <v>912</v>
      </c>
      <c r="D82" s="102" t="s">
        <v>1215</v>
      </c>
      <c r="E82" s="102" t="s">
        <v>910</v>
      </c>
      <c r="F82" s="102" t="s">
        <v>1216</v>
      </c>
      <c r="G82" s="104">
        <v>0.72727272727272729</v>
      </c>
      <c r="H82" s="104">
        <v>0.20909090909090908</v>
      </c>
      <c r="I82" s="27">
        <v>6.363636363636363E-2</v>
      </c>
      <c r="J82" s="27">
        <v>-0.12698412698412698</v>
      </c>
      <c r="K82" s="27">
        <v>-0.18316831683168322</v>
      </c>
      <c r="M82" s="102" t="s">
        <v>311</v>
      </c>
      <c r="N82" s="102" t="s">
        <v>312</v>
      </c>
      <c r="O82" s="102" t="s">
        <v>912</v>
      </c>
      <c r="P82" s="102" t="s">
        <v>1215</v>
      </c>
      <c r="Q82" s="102" t="s">
        <v>910</v>
      </c>
      <c r="R82" s="102" t="s">
        <v>1216</v>
      </c>
      <c r="S82" s="104">
        <v>0.72727272727272729</v>
      </c>
      <c r="T82" s="104">
        <v>0.20909090909090908</v>
      </c>
      <c r="U82" s="27">
        <v>6.363636363636363E-2</v>
      </c>
      <c r="V82" s="27">
        <v>-0.12698412698412698</v>
      </c>
      <c r="W82" s="27">
        <v>-0.18316831683168322</v>
      </c>
    </row>
    <row r="83" spans="1:23" x14ac:dyDescent="0.25">
      <c r="A83" s="102" t="s">
        <v>311</v>
      </c>
      <c r="B83" s="102" t="s">
        <v>312</v>
      </c>
      <c r="C83" s="102" t="s">
        <v>901</v>
      </c>
      <c r="D83" s="102" t="s">
        <v>1217</v>
      </c>
      <c r="E83" s="102" t="s">
        <v>899</v>
      </c>
      <c r="F83" s="102" t="s">
        <v>1218</v>
      </c>
      <c r="G83" s="104">
        <v>0.67653936087295397</v>
      </c>
      <c r="H83" s="104">
        <v>0.2572096648480125</v>
      </c>
      <c r="I83" s="27">
        <v>6.6250974279033509E-2</v>
      </c>
      <c r="J83" s="27">
        <v>-6.8264342774146725E-2</v>
      </c>
      <c r="K83" s="27">
        <v>-0.10529986052998608</v>
      </c>
      <c r="M83" s="102" t="s">
        <v>311</v>
      </c>
      <c r="N83" s="102" t="s">
        <v>312</v>
      </c>
      <c r="O83" s="102" t="s">
        <v>901</v>
      </c>
      <c r="P83" s="102" t="s">
        <v>1217</v>
      </c>
      <c r="Q83" s="102" t="s">
        <v>899</v>
      </c>
      <c r="R83" s="102" t="s">
        <v>1218</v>
      </c>
      <c r="S83" s="104">
        <v>0.67653936087295397</v>
      </c>
      <c r="T83" s="104">
        <v>0.2572096648480125</v>
      </c>
      <c r="U83" s="27">
        <v>6.6250974279033509E-2</v>
      </c>
      <c r="V83" s="27">
        <v>-6.8264342774146725E-2</v>
      </c>
      <c r="W83" s="27">
        <v>-0.10529986052998608</v>
      </c>
    </row>
    <row r="84" spans="1:23" x14ac:dyDescent="0.25">
      <c r="A84" s="102" t="s">
        <v>311</v>
      </c>
      <c r="B84" s="102" t="s">
        <v>312</v>
      </c>
      <c r="C84" s="102" t="s">
        <v>912</v>
      </c>
      <c r="D84" s="102" t="s">
        <v>1215</v>
      </c>
      <c r="E84" s="102" t="s">
        <v>924</v>
      </c>
      <c r="F84" s="102" t="s">
        <v>1219</v>
      </c>
      <c r="G84" s="104">
        <v>0.67670682730923692</v>
      </c>
      <c r="H84" s="104">
        <v>0.25702811244979917</v>
      </c>
      <c r="I84" s="27">
        <v>6.6265060240963861E-2</v>
      </c>
      <c r="J84" s="27">
        <v>-0.11387900355871883</v>
      </c>
      <c r="K84" s="27">
        <v>-0.15878378378378377</v>
      </c>
      <c r="M84" s="102" t="s">
        <v>311</v>
      </c>
      <c r="N84" s="102" t="s">
        <v>312</v>
      </c>
      <c r="O84" s="102" t="s">
        <v>912</v>
      </c>
      <c r="P84" s="102" t="s">
        <v>1215</v>
      </c>
      <c r="Q84" s="102" t="s">
        <v>924</v>
      </c>
      <c r="R84" s="102" t="s">
        <v>1219</v>
      </c>
      <c r="S84" s="104">
        <v>0.67670682730923692</v>
      </c>
      <c r="T84" s="104">
        <v>0.25702811244979917</v>
      </c>
      <c r="U84" s="27">
        <v>6.6265060240963861E-2</v>
      </c>
      <c r="V84" s="27">
        <v>-0.11387900355871883</v>
      </c>
      <c r="W84" s="27">
        <v>-0.15878378378378377</v>
      </c>
    </row>
    <row r="85" spans="1:23" x14ac:dyDescent="0.25">
      <c r="A85" s="102" t="s">
        <v>311</v>
      </c>
      <c r="B85" s="102" t="s">
        <v>312</v>
      </c>
      <c r="C85" s="102" t="s">
        <v>912</v>
      </c>
      <c r="D85" s="102" t="s">
        <v>1215</v>
      </c>
      <c r="E85" s="102" t="s">
        <v>930</v>
      </c>
      <c r="F85" s="102" t="s">
        <v>1220</v>
      </c>
      <c r="G85" s="104">
        <v>0.63591022443890277</v>
      </c>
      <c r="H85" s="104">
        <v>0.29426433915211969</v>
      </c>
      <c r="I85" s="27">
        <v>6.9825436408977551E-2</v>
      </c>
      <c r="J85" s="27">
        <v>2.5575447570332477E-2</v>
      </c>
      <c r="K85" s="27">
        <v>-8.4474885844748826E-2</v>
      </c>
      <c r="M85" s="102" t="s">
        <v>311</v>
      </c>
      <c r="N85" s="102" t="s">
        <v>312</v>
      </c>
      <c r="O85" s="102" t="s">
        <v>912</v>
      </c>
      <c r="P85" s="102" t="s">
        <v>1215</v>
      </c>
      <c r="Q85" s="102" t="s">
        <v>930</v>
      </c>
      <c r="R85" s="102" t="s">
        <v>1220</v>
      </c>
      <c r="S85" s="104">
        <v>0.63591022443890277</v>
      </c>
      <c r="T85" s="104">
        <v>0.29426433915211969</v>
      </c>
      <c r="U85" s="27">
        <v>6.9825436408977551E-2</v>
      </c>
      <c r="V85" s="27">
        <v>2.5575447570332477E-2</v>
      </c>
      <c r="W85" s="27">
        <v>-8.4474885844748826E-2</v>
      </c>
    </row>
    <row r="86" spans="1:23" x14ac:dyDescent="0.25">
      <c r="A86" s="102" t="s">
        <v>311</v>
      </c>
      <c r="B86" s="102" t="s">
        <v>312</v>
      </c>
      <c r="C86" s="102" t="s">
        <v>1037</v>
      </c>
      <c r="D86" s="102" t="s">
        <v>1038</v>
      </c>
      <c r="E86" s="102" t="s">
        <v>1109</v>
      </c>
      <c r="F86" s="102" t="s">
        <v>22</v>
      </c>
      <c r="G86" s="104">
        <v>0.75438596491228072</v>
      </c>
      <c r="H86" s="104">
        <v>0.17543859649122806</v>
      </c>
      <c r="I86" s="27">
        <v>7.0175438596491224E-2</v>
      </c>
      <c r="J86" s="27">
        <v>-0.94951284322409213</v>
      </c>
      <c r="K86" s="27">
        <v>-0.95436349079263416</v>
      </c>
      <c r="M86" s="102" t="s">
        <v>311</v>
      </c>
      <c r="N86" s="102" t="s">
        <v>312</v>
      </c>
      <c r="O86" s="102" t="s">
        <v>1037</v>
      </c>
      <c r="P86" s="102" t="s">
        <v>1038</v>
      </c>
      <c r="Q86" s="102" t="s">
        <v>1109</v>
      </c>
      <c r="R86" s="102" t="s">
        <v>22</v>
      </c>
      <c r="S86" s="104">
        <v>0.75438596491228072</v>
      </c>
      <c r="T86" s="104">
        <v>0.17543859649122806</v>
      </c>
      <c r="U86" s="27">
        <v>7.0175438596491224E-2</v>
      </c>
      <c r="V86" s="27">
        <v>-0.94951284322409213</v>
      </c>
      <c r="W86" s="27">
        <v>-0.95436349079263416</v>
      </c>
    </row>
    <row r="87" spans="1:23" x14ac:dyDescent="0.25">
      <c r="A87" s="102" t="s">
        <v>311</v>
      </c>
      <c r="B87" s="102" t="s">
        <v>312</v>
      </c>
      <c r="C87" s="102" t="s">
        <v>976</v>
      </c>
      <c r="D87" s="102" t="s">
        <v>977</v>
      </c>
      <c r="E87" s="102" t="s">
        <v>994</v>
      </c>
      <c r="F87" s="102" t="s">
        <v>1221</v>
      </c>
      <c r="G87" s="104">
        <v>0.7857142857142857</v>
      </c>
      <c r="H87" s="104">
        <v>0.14285714285714285</v>
      </c>
      <c r="I87" s="27">
        <v>7.1428571428571425E-2</v>
      </c>
      <c r="J87" s="27">
        <v>-0.97809076682316121</v>
      </c>
      <c r="K87" s="27">
        <v>-0.97997138769670955</v>
      </c>
      <c r="M87" s="102" t="s">
        <v>311</v>
      </c>
      <c r="N87" s="102" t="s">
        <v>312</v>
      </c>
      <c r="O87" s="102" t="s">
        <v>976</v>
      </c>
      <c r="P87" s="102" t="s">
        <v>977</v>
      </c>
      <c r="Q87" s="102" t="s">
        <v>994</v>
      </c>
      <c r="R87" s="102" t="s">
        <v>1221</v>
      </c>
      <c r="S87" s="104">
        <v>0.7857142857142857</v>
      </c>
      <c r="T87" s="104">
        <v>0.14285714285714285</v>
      </c>
      <c r="U87" s="27">
        <v>7.1428571428571425E-2</v>
      </c>
      <c r="V87" s="27">
        <v>-0.97809076682316121</v>
      </c>
      <c r="W87" s="27">
        <v>-0.97997138769670955</v>
      </c>
    </row>
    <row r="88" spans="1:23" x14ac:dyDescent="0.25">
      <c r="A88" s="102" t="s">
        <v>311</v>
      </c>
      <c r="B88" s="102" t="s">
        <v>312</v>
      </c>
      <c r="C88" s="102" t="s">
        <v>1037</v>
      </c>
      <c r="D88" s="102" t="s">
        <v>1038</v>
      </c>
      <c r="E88" s="102" t="s">
        <v>1052</v>
      </c>
      <c r="F88" s="102" t="s">
        <v>21</v>
      </c>
      <c r="G88" s="104">
        <v>0.87201365187713309</v>
      </c>
      <c r="H88" s="104">
        <v>5.6313993174061432E-2</v>
      </c>
      <c r="I88" s="27">
        <v>7.1672354948805458E-2</v>
      </c>
      <c r="J88" s="27">
        <v>-5.3311793214862679E-2</v>
      </c>
      <c r="K88" s="27">
        <v>-0.16405135520684733</v>
      </c>
      <c r="M88" s="102" t="s">
        <v>311</v>
      </c>
      <c r="N88" s="102" t="s">
        <v>312</v>
      </c>
      <c r="O88" s="102" t="s">
        <v>1037</v>
      </c>
      <c r="P88" s="102" t="s">
        <v>1038</v>
      </c>
      <c r="Q88" s="102" t="s">
        <v>1052</v>
      </c>
      <c r="R88" s="102" t="s">
        <v>21</v>
      </c>
      <c r="S88" s="104">
        <v>0.87201365187713309</v>
      </c>
      <c r="T88" s="104">
        <v>5.6313993174061432E-2</v>
      </c>
      <c r="U88" s="27">
        <v>7.1672354948805458E-2</v>
      </c>
      <c r="V88" s="27">
        <v>-5.3311793214862679E-2</v>
      </c>
      <c r="W88" s="27">
        <v>-0.16405135520684733</v>
      </c>
    </row>
    <row r="89" spans="1:23" x14ac:dyDescent="0.25">
      <c r="A89" s="102" t="s">
        <v>311</v>
      </c>
      <c r="B89" s="102" t="s">
        <v>312</v>
      </c>
      <c r="C89" s="102" t="s">
        <v>674</v>
      </c>
      <c r="D89" s="102" t="s">
        <v>1140</v>
      </c>
      <c r="E89" s="102" t="s">
        <v>680</v>
      </c>
      <c r="F89" s="102" t="s">
        <v>1222</v>
      </c>
      <c r="G89" s="104">
        <v>0.64118895966029721</v>
      </c>
      <c r="H89" s="104">
        <v>0.28450106157112526</v>
      </c>
      <c r="I89" s="27">
        <v>7.4309978768577492E-2</v>
      </c>
      <c r="J89" s="27">
        <v>-4.2682926829268331E-2</v>
      </c>
      <c r="K89" s="27">
        <v>-0.1693121693121693</v>
      </c>
      <c r="M89" s="102" t="s">
        <v>311</v>
      </c>
      <c r="N89" s="102" t="s">
        <v>312</v>
      </c>
      <c r="O89" s="102" t="s">
        <v>674</v>
      </c>
      <c r="P89" s="102" t="s">
        <v>1140</v>
      </c>
      <c r="Q89" s="102" t="s">
        <v>680</v>
      </c>
      <c r="R89" s="102" t="s">
        <v>1222</v>
      </c>
      <c r="S89" s="104">
        <v>0.64118895966029721</v>
      </c>
      <c r="T89" s="104">
        <v>0.28450106157112526</v>
      </c>
      <c r="U89" s="27">
        <v>7.4309978768577492E-2</v>
      </c>
      <c r="V89" s="27">
        <v>-4.2682926829268331E-2</v>
      </c>
      <c r="W89" s="27">
        <v>-0.1693121693121693</v>
      </c>
    </row>
    <row r="90" spans="1:23" x14ac:dyDescent="0.25">
      <c r="A90" s="102" t="s">
        <v>311</v>
      </c>
      <c r="B90" s="102" t="s">
        <v>312</v>
      </c>
      <c r="C90" s="102" t="s">
        <v>527</v>
      </c>
      <c r="D90" s="102" t="s">
        <v>528</v>
      </c>
      <c r="E90" s="102" t="s">
        <v>545</v>
      </c>
      <c r="F90" s="102" t="s">
        <v>1223</v>
      </c>
      <c r="G90" s="104">
        <v>0.61904761904761907</v>
      </c>
      <c r="H90" s="104">
        <v>0.30576441102756891</v>
      </c>
      <c r="I90" s="27">
        <v>7.5187969924812026E-2</v>
      </c>
      <c r="J90" s="27">
        <v>-2.6829268292682951E-2</v>
      </c>
      <c r="K90" s="27">
        <v>-8.4862385321100908E-2</v>
      </c>
      <c r="M90" s="102" t="s">
        <v>311</v>
      </c>
      <c r="N90" s="102" t="s">
        <v>312</v>
      </c>
      <c r="O90" s="102" t="s">
        <v>527</v>
      </c>
      <c r="P90" s="102" t="s">
        <v>528</v>
      </c>
      <c r="Q90" s="102" t="s">
        <v>545</v>
      </c>
      <c r="R90" s="102" t="s">
        <v>1223</v>
      </c>
      <c r="S90" s="104">
        <v>0.61904761904761907</v>
      </c>
      <c r="T90" s="104">
        <v>0.30576441102756891</v>
      </c>
      <c r="U90" s="27">
        <v>7.5187969924812026E-2</v>
      </c>
      <c r="V90" s="27">
        <v>-2.6829268292682951E-2</v>
      </c>
      <c r="W90" s="27">
        <v>-8.4862385321100908E-2</v>
      </c>
    </row>
    <row r="91" spans="1:23" x14ac:dyDescent="0.25">
      <c r="A91" s="102" t="s">
        <v>311</v>
      </c>
      <c r="B91" s="102" t="s">
        <v>312</v>
      </c>
      <c r="C91" s="102" t="s">
        <v>938</v>
      </c>
      <c r="D91" s="102" t="s">
        <v>1177</v>
      </c>
      <c r="E91" s="102" t="s">
        <v>950</v>
      </c>
      <c r="F91" s="102" t="s">
        <v>1224</v>
      </c>
      <c r="G91" s="104">
        <v>0.72727272727272729</v>
      </c>
      <c r="H91" s="104">
        <v>0.19696969696969696</v>
      </c>
      <c r="I91" s="27">
        <v>7.575757575757576E-2</v>
      </c>
      <c r="J91" s="27">
        <v>-0.85034013605442182</v>
      </c>
      <c r="K91" s="27">
        <v>-0.86335403726708071</v>
      </c>
      <c r="M91" s="102" t="s">
        <v>311</v>
      </c>
      <c r="N91" s="102" t="s">
        <v>312</v>
      </c>
      <c r="O91" s="102" t="s">
        <v>938</v>
      </c>
      <c r="P91" s="102" t="s">
        <v>1177</v>
      </c>
      <c r="Q91" s="102" t="s">
        <v>950</v>
      </c>
      <c r="R91" s="102" t="s">
        <v>1224</v>
      </c>
      <c r="S91" s="104">
        <v>0.72727272727272729</v>
      </c>
      <c r="T91" s="104">
        <v>0.19696969696969696</v>
      </c>
      <c r="U91" s="27">
        <v>7.575757575757576E-2</v>
      </c>
      <c r="V91" s="27">
        <v>-0.85034013605442182</v>
      </c>
      <c r="W91" s="27">
        <v>-0.86335403726708071</v>
      </c>
    </row>
    <row r="92" spans="1:23" x14ac:dyDescent="0.25">
      <c r="A92" s="102" t="s">
        <v>311</v>
      </c>
      <c r="B92" s="102" t="s">
        <v>312</v>
      </c>
      <c r="C92" s="102" t="s">
        <v>1037</v>
      </c>
      <c r="D92" s="102" t="s">
        <v>1038</v>
      </c>
      <c r="E92" s="102" t="s">
        <v>1091</v>
      </c>
      <c r="F92" s="102" t="s">
        <v>12</v>
      </c>
      <c r="G92" s="104">
        <v>0.85983263598326365</v>
      </c>
      <c r="H92" s="104">
        <v>5.4393305439330547E-2</v>
      </c>
      <c r="I92" s="27">
        <v>8.5774058577405859E-2</v>
      </c>
      <c r="J92" s="27">
        <v>-0.28120300751879701</v>
      </c>
      <c r="K92" s="27">
        <v>-0.36351531291611183</v>
      </c>
      <c r="M92" s="102" t="s">
        <v>311</v>
      </c>
      <c r="N92" s="102" t="s">
        <v>312</v>
      </c>
      <c r="O92" s="102" t="s">
        <v>1037</v>
      </c>
      <c r="P92" s="102" t="s">
        <v>1038</v>
      </c>
      <c r="Q92" s="102" t="s">
        <v>1091</v>
      </c>
      <c r="R92" s="102" t="s">
        <v>12</v>
      </c>
      <c r="S92" s="104">
        <v>0.85983263598326365</v>
      </c>
      <c r="T92" s="104">
        <v>5.4393305439330547E-2</v>
      </c>
      <c r="U92" s="27">
        <v>8.5774058577405859E-2</v>
      </c>
      <c r="V92" s="27">
        <v>-0.28120300751879701</v>
      </c>
      <c r="W92" s="27">
        <v>-0.36351531291611183</v>
      </c>
    </row>
    <row r="93" spans="1:23" x14ac:dyDescent="0.25">
      <c r="A93" s="102" t="s">
        <v>311</v>
      </c>
      <c r="B93" s="102" t="s">
        <v>312</v>
      </c>
      <c r="C93" s="102" t="s">
        <v>697</v>
      </c>
      <c r="D93" s="102" t="s">
        <v>1146</v>
      </c>
      <c r="E93" s="102" t="s">
        <v>695</v>
      </c>
      <c r="F93" s="102" t="s">
        <v>1225</v>
      </c>
      <c r="G93" s="104">
        <v>0.69699499165275458</v>
      </c>
      <c r="H93" s="104">
        <v>0.21368948247078465</v>
      </c>
      <c r="I93" s="27">
        <v>8.9315525876460772E-2</v>
      </c>
      <c r="J93" s="27">
        <v>-0.1396768402154398</v>
      </c>
      <c r="K93" s="27">
        <v>-0.19624287151962427</v>
      </c>
      <c r="M93" s="102" t="s">
        <v>311</v>
      </c>
      <c r="N93" s="102" t="s">
        <v>312</v>
      </c>
      <c r="O93" s="102" t="s">
        <v>697</v>
      </c>
      <c r="P93" s="102" t="s">
        <v>1146</v>
      </c>
      <c r="Q93" s="102" t="s">
        <v>695</v>
      </c>
      <c r="R93" s="102" t="s">
        <v>1225</v>
      </c>
      <c r="S93" s="104">
        <v>0.69699499165275458</v>
      </c>
      <c r="T93" s="104">
        <v>0.21368948247078465</v>
      </c>
      <c r="U93" s="27">
        <v>8.9315525876460772E-2</v>
      </c>
      <c r="V93" s="27">
        <v>-0.1396768402154398</v>
      </c>
      <c r="W93" s="27">
        <v>-0.19624287151962427</v>
      </c>
    </row>
    <row r="94" spans="1:23" x14ac:dyDescent="0.25">
      <c r="A94" s="102" t="s">
        <v>311</v>
      </c>
      <c r="B94" s="102" t="s">
        <v>312</v>
      </c>
      <c r="C94" s="102" t="s">
        <v>697</v>
      </c>
      <c r="D94" s="102" t="s">
        <v>1146</v>
      </c>
      <c r="E94" s="102" t="s">
        <v>706</v>
      </c>
      <c r="F94" s="102" t="s">
        <v>1226</v>
      </c>
      <c r="G94" s="104">
        <v>0.67259786476868333</v>
      </c>
      <c r="H94" s="104">
        <v>0.23724792408066431</v>
      </c>
      <c r="I94" s="27">
        <v>9.0154211150652433E-2</v>
      </c>
      <c r="J94" s="27">
        <v>-0.57164634146341464</v>
      </c>
      <c r="K94" s="27">
        <v>-0.59742120343839544</v>
      </c>
      <c r="M94" s="102" t="s">
        <v>311</v>
      </c>
      <c r="N94" s="102" t="s">
        <v>312</v>
      </c>
      <c r="O94" s="102" t="s">
        <v>697</v>
      </c>
      <c r="P94" s="102" t="s">
        <v>1146</v>
      </c>
      <c r="Q94" s="102" t="s">
        <v>706</v>
      </c>
      <c r="R94" s="102" t="s">
        <v>1226</v>
      </c>
      <c r="S94" s="104">
        <v>0.67259786476868333</v>
      </c>
      <c r="T94" s="104">
        <v>0.23724792408066431</v>
      </c>
      <c r="U94" s="27">
        <v>9.0154211150652433E-2</v>
      </c>
      <c r="V94" s="27">
        <v>-0.57164634146341464</v>
      </c>
      <c r="W94" s="27">
        <v>-0.59742120343839544</v>
      </c>
    </row>
    <row r="95" spans="1:23" x14ac:dyDescent="0.25">
      <c r="A95" s="102" t="s">
        <v>311</v>
      </c>
      <c r="B95" s="102" t="s">
        <v>312</v>
      </c>
      <c r="C95" s="102" t="s">
        <v>912</v>
      </c>
      <c r="D95" s="102" t="s">
        <v>1215</v>
      </c>
      <c r="E95" s="102" t="s">
        <v>915</v>
      </c>
      <c r="F95" s="102" t="s">
        <v>1227</v>
      </c>
      <c r="G95" s="104">
        <v>0.69020501138952162</v>
      </c>
      <c r="H95" s="104">
        <v>0.20273348519362186</v>
      </c>
      <c r="I95" s="27">
        <v>0.1070615034168565</v>
      </c>
      <c r="J95" s="27">
        <v>1.1520737327188835E-2</v>
      </c>
      <c r="K95" s="27">
        <v>-0.12549800796812749</v>
      </c>
      <c r="M95" s="102" t="s">
        <v>311</v>
      </c>
      <c r="N95" s="102" t="s">
        <v>312</v>
      </c>
      <c r="O95" s="102" t="s">
        <v>912</v>
      </c>
      <c r="P95" s="102" t="s">
        <v>1215</v>
      </c>
      <c r="Q95" s="102" t="s">
        <v>915</v>
      </c>
      <c r="R95" s="102" t="s">
        <v>1227</v>
      </c>
      <c r="S95" s="104">
        <v>0.69020501138952162</v>
      </c>
      <c r="T95" s="104">
        <v>0.20273348519362186</v>
      </c>
      <c r="U95" s="27">
        <v>0.1070615034168565</v>
      </c>
      <c r="V95" s="27">
        <v>1.1520737327188835E-2</v>
      </c>
      <c r="W95" s="27">
        <v>-0.12549800796812749</v>
      </c>
    </row>
    <row r="96" spans="1:23" x14ac:dyDescent="0.25">
      <c r="A96" s="102" t="s">
        <v>311</v>
      </c>
      <c r="B96" s="102" t="s">
        <v>312</v>
      </c>
      <c r="C96" s="102" t="s">
        <v>1037</v>
      </c>
      <c r="D96" s="102" t="s">
        <v>1038</v>
      </c>
      <c r="E96" s="102" t="s">
        <v>1035</v>
      </c>
      <c r="F96" s="102" t="s">
        <v>1228</v>
      </c>
      <c r="G96" s="104">
        <v>0.81481481481481477</v>
      </c>
      <c r="H96" s="104">
        <v>7.407407407407407E-2</v>
      </c>
      <c r="I96" s="27">
        <v>0.1111111111111111</v>
      </c>
      <c r="J96" s="27">
        <v>-0.97109207708779444</v>
      </c>
      <c r="K96" s="27">
        <v>-0.97421203438395421</v>
      </c>
      <c r="M96" s="102" t="s">
        <v>311</v>
      </c>
      <c r="N96" s="102" t="s">
        <v>312</v>
      </c>
      <c r="O96" s="102" t="s">
        <v>1037</v>
      </c>
      <c r="P96" s="102" t="s">
        <v>1038</v>
      </c>
      <c r="Q96" s="102" t="s">
        <v>1035</v>
      </c>
      <c r="R96" s="102" t="s">
        <v>1228</v>
      </c>
      <c r="S96" s="104">
        <v>0.81481481481481477</v>
      </c>
      <c r="T96" s="104">
        <v>7.407407407407407E-2</v>
      </c>
      <c r="U96" s="27">
        <v>0.1111111111111111</v>
      </c>
      <c r="V96" s="27">
        <v>-0.97109207708779444</v>
      </c>
      <c r="W96" s="27">
        <v>-0.97421203438395421</v>
      </c>
    </row>
    <row r="97" spans="1:23" x14ac:dyDescent="0.25">
      <c r="A97" s="102" t="s">
        <v>311</v>
      </c>
      <c r="B97" s="102" t="s">
        <v>312</v>
      </c>
      <c r="C97" s="102" t="s">
        <v>1037</v>
      </c>
      <c r="D97" s="102" t="s">
        <v>1038</v>
      </c>
      <c r="E97" s="102" t="s">
        <v>1097</v>
      </c>
      <c r="F97" s="102" t="s">
        <v>17</v>
      </c>
      <c r="G97" s="104">
        <v>0.81951219512195117</v>
      </c>
      <c r="H97" s="104">
        <v>5.3658536585365853E-2</v>
      </c>
      <c r="I97" s="27">
        <v>0.12682926829268293</v>
      </c>
      <c r="J97" s="27">
        <v>6.0344827586206851E-2</v>
      </c>
      <c r="K97" s="27">
        <v>1.1513157894736947E-2</v>
      </c>
      <c r="M97" s="102" t="s">
        <v>311</v>
      </c>
      <c r="N97" s="102" t="s">
        <v>312</v>
      </c>
      <c r="O97" s="102" t="s">
        <v>1037</v>
      </c>
      <c r="P97" s="102" t="s">
        <v>1038</v>
      </c>
      <c r="Q97" s="102" t="s">
        <v>1097</v>
      </c>
      <c r="R97" s="102" t="s">
        <v>17</v>
      </c>
      <c r="S97" s="104">
        <v>0.81951219512195117</v>
      </c>
      <c r="T97" s="104">
        <v>5.3658536585365853E-2</v>
      </c>
      <c r="U97" s="27">
        <v>0.12682926829268293</v>
      </c>
      <c r="V97" s="27">
        <v>6.0344827586206851E-2</v>
      </c>
      <c r="W97" s="27">
        <v>1.1513157894736947E-2</v>
      </c>
    </row>
    <row r="98" spans="1:23" x14ac:dyDescent="0.25">
      <c r="A98" s="102" t="s">
        <v>311</v>
      </c>
      <c r="B98" s="102" t="s">
        <v>312</v>
      </c>
      <c r="C98" s="102" t="s">
        <v>1037</v>
      </c>
      <c r="D98" s="102" t="s">
        <v>1038</v>
      </c>
      <c r="E98" s="102" t="s">
        <v>1070</v>
      </c>
      <c r="F98" s="102" t="s">
        <v>1229</v>
      </c>
      <c r="G98" s="104">
        <v>0.81481481481481477</v>
      </c>
      <c r="H98" s="104">
        <v>5.5555555555555552E-2</v>
      </c>
      <c r="I98" s="27">
        <v>0.12962962962962962</v>
      </c>
      <c r="J98" s="27">
        <v>-0.94822627037392138</v>
      </c>
      <c r="K98" s="27">
        <v>-0.95507487520798673</v>
      </c>
      <c r="M98" s="102" t="s">
        <v>311</v>
      </c>
      <c r="N98" s="102" t="s">
        <v>312</v>
      </c>
      <c r="O98" s="102" t="s">
        <v>1037</v>
      </c>
      <c r="P98" s="102" t="s">
        <v>1038</v>
      </c>
      <c r="Q98" s="102" t="s">
        <v>1070</v>
      </c>
      <c r="R98" s="102" t="s">
        <v>1229</v>
      </c>
      <c r="S98" s="104">
        <v>0.81481481481481477</v>
      </c>
      <c r="T98" s="104">
        <v>5.5555555555555552E-2</v>
      </c>
      <c r="U98" s="27">
        <v>0.12962962962962962</v>
      </c>
      <c r="V98" s="27">
        <v>-0.94822627037392138</v>
      </c>
      <c r="W98" s="27">
        <v>-0.95507487520798673</v>
      </c>
    </row>
    <row r="99" spans="1:23" x14ac:dyDescent="0.25">
      <c r="A99" s="102" t="s">
        <v>311</v>
      </c>
      <c r="B99" s="102" t="s">
        <v>312</v>
      </c>
      <c r="C99" s="102" t="s">
        <v>720</v>
      </c>
      <c r="D99" s="102" t="s">
        <v>1155</v>
      </c>
      <c r="E99" s="102" t="s">
        <v>735</v>
      </c>
      <c r="F99" s="102" t="s">
        <v>1230</v>
      </c>
      <c r="G99" s="104">
        <v>0.7142857142857143</v>
      </c>
      <c r="H99" s="104">
        <v>0.14285714285714285</v>
      </c>
      <c r="I99" s="27">
        <v>0.14285714285714285</v>
      </c>
      <c r="J99" s="27">
        <v>-0.99345794392523368</v>
      </c>
      <c r="K99" s="27">
        <v>-0.99375557537912573</v>
      </c>
      <c r="M99" s="102" t="s">
        <v>311</v>
      </c>
      <c r="N99" s="102" t="s">
        <v>312</v>
      </c>
      <c r="O99" s="102" t="s">
        <v>720</v>
      </c>
      <c r="P99" s="102" t="s">
        <v>1155</v>
      </c>
      <c r="Q99" s="102" t="s">
        <v>735</v>
      </c>
      <c r="R99" s="102" t="s">
        <v>1230</v>
      </c>
      <c r="S99" s="104">
        <v>0.7142857142857143</v>
      </c>
      <c r="T99" s="104">
        <v>0.14285714285714285</v>
      </c>
      <c r="U99" s="27">
        <v>0.14285714285714285</v>
      </c>
      <c r="V99" s="27">
        <v>-0.99345794392523368</v>
      </c>
      <c r="W99" s="27">
        <v>-0.99375557537912573</v>
      </c>
    </row>
    <row r="100" spans="1:23" x14ac:dyDescent="0.25">
      <c r="A100" s="102" t="s">
        <v>311</v>
      </c>
      <c r="B100" s="102" t="s">
        <v>312</v>
      </c>
      <c r="C100" s="102" t="s">
        <v>778</v>
      </c>
      <c r="D100" s="102" t="s">
        <v>779</v>
      </c>
      <c r="E100" s="102" t="s">
        <v>793</v>
      </c>
      <c r="F100" s="102" t="s">
        <v>1231</v>
      </c>
      <c r="G100" s="104">
        <v>0.53846153846153844</v>
      </c>
      <c r="H100" s="104">
        <v>0.30769230769230771</v>
      </c>
      <c r="I100" s="27">
        <v>0.15384615384615385</v>
      </c>
      <c r="J100" s="27">
        <v>-0.97800338409475462</v>
      </c>
      <c r="K100" s="27">
        <v>-0.97946287519747233</v>
      </c>
      <c r="M100" s="102" t="s">
        <v>311</v>
      </c>
      <c r="N100" s="102" t="s">
        <v>312</v>
      </c>
      <c r="O100" s="102" t="s">
        <v>778</v>
      </c>
      <c r="P100" s="102" t="s">
        <v>779</v>
      </c>
      <c r="Q100" s="102" t="s">
        <v>793</v>
      </c>
      <c r="R100" s="102" t="s">
        <v>1231</v>
      </c>
      <c r="S100" s="104">
        <v>0.53846153846153844</v>
      </c>
      <c r="T100" s="104">
        <v>0.30769230769230771</v>
      </c>
      <c r="U100" s="27">
        <v>0.15384615384615385</v>
      </c>
      <c r="V100" s="27">
        <v>-0.97800338409475462</v>
      </c>
      <c r="W100" s="27">
        <v>-0.97946287519747233</v>
      </c>
    </row>
    <row r="101" spans="1:23" x14ac:dyDescent="0.25">
      <c r="A101" s="102" t="s">
        <v>311</v>
      </c>
      <c r="B101" s="102" t="s">
        <v>312</v>
      </c>
      <c r="C101" s="102" t="s">
        <v>938</v>
      </c>
      <c r="D101" s="102" t="s">
        <v>1177</v>
      </c>
      <c r="E101" s="102" t="s">
        <v>947</v>
      </c>
      <c r="F101" s="102" t="s">
        <v>1232</v>
      </c>
      <c r="G101" s="104">
        <v>0.75</v>
      </c>
      <c r="H101" s="104">
        <v>9.375E-2</v>
      </c>
      <c r="I101" s="27">
        <v>0.15625</v>
      </c>
      <c r="J101" s="27">
        <v>-0.94244604316546765</v>
      </c>
      <c r="K101" s="27">
        <v>-0.94511149228130364</v>
      </c>
      <c r="M101" s="102" t="s">
        <v>311</v>
      </c>
      <c r="N101" s="102" t="s">
        <v>312</v>
      </c>
      <c r="O101" s="102" t="s">
        <v>938</v>
      </c>
      <c r="P101" s="102" t="s">
        <v>1177</v>
      </c>
      <c r="Q101" s="102" t="s">
        <v>947</v>
      </c>
      <c r="R101" s="102" t="s">
        <v>1232</v>
      </c>
      <c r="S101" s="104">
        <v>0.75</v>
      </c>
      <c r="T101" s="104">
        <v>9.375E-2</v>
      </c>
      <c r="U101" s="27">
        <v>0.15625</v>
      </c>
      <c r="V101" s="27">
        <v>-0.94244604316546765</v>
      </c>
      <c r="W101" s="27">
        <v>-0.94511149228130364</v>
      </c>
    </row>
    <row r="102" spans="1:23" x14ac:dyDescent="0.25">
      <c r="A102" s="102" t="s">
        <v>311</v>
      </c>
      <c r="B102" s="102" t="s">
        <v>312</v>
      </c>
      <c r="C102" s="102" t="s">
        <v>912</v>
      </c>
      <c r="D102" s="102" t="s">
        <v>1215</v>
      </c>
      <c r="E102" s="102" t="s">
        <v>927</v>
      </c>
      <c r="F102" s="102" t="s">
        <v>1233</v>
      </c>
      <c r="G102" s="104">
        <v>0.57894736842105265</v>
      </c>
      <c r="H102" s="104">
        <v>0.26315789473684209</v>
      </c>
      <c r="I102" s="27">
        <v>0.15789473684210525</v>
      </c>
      <c r="J102" s="27">
        <v>-0.94277108433734935</v>
      </c>
      <c r="K102" s="27">
        <v>-0.94794520547945205</v>
      </c>
      <c r="M102" s="102" t="s">
        <v>311</v>
      </c>
      <c r="N102" s="102" t="s">
        <v>312</v>
      </c>
      <c r="O102" s="102" t="s">
        <v>912</v>
      </c>
      <c r="P102" s="102" t="s">
        <v>1215</v>
      </c>
      <c r="Q102" s="102" t="s">
        <v>927</v>
      </c>
      <c r="R102" s="102" t="s">
        <v>1233</v>
      </c>
      <c r="S102" s="104">
        <v>0.57894736842105265</v>
      </c>
      <c r="T102" s="104">
        <v>0.26315789473684209</v>
      </c>
      <c r="U102" s="27">
        <v>0.15789473684210525</v>
      </c>
      <c r="V102" s="27">
        <v>-0.94277108433734935</v>
      </c>
      <c r="W102" s="27">
        <v>-0.94794520547945205</v>
      </c>
    </row>
    <row r="103" spans="1:23" x14ac:dyDescent="0.25">
      <c r="A103" s="102" t="s">
        <v>311</v>
      </c>
      <c r="B103" s="102" t="s">
        <v>312</v>
      </c>
      <c r="C103" s="102" t="s">
        <v>1037</v>
      </c>
      <c r="D103" s="102" t="s">
        <v>1038</v>
      </c>
      <c r="E103" s="102" t="s">
        <v>1043</v>
      </c>
      <c r="F103" s="102" t="s">
        <v>1234</v>
      </c>
      <c r="G103" s="104">
        <v>0.76470588235294112</v>
      </c>
      <c r="H103" s="104">
        <v>5.8823529411764705E-2</v>
      </c>
      <c r="I103" s="27">
        <v>0.17647058823529413</v>
      </c>
      <c r="J103" s="27">
        <v>-0.97727272727272729</v>
      </c>
      <c r="K103" s="27">
        <v>-0.97777777777777775</v>
      </c>
      <c r="M103" s="102" t="s">
        <v>311</v>
      </c>
      <c r="N103" s="102" t="s">
        <v>312</v>
      </c>
      <c r="O103" s="102" t="s">
        <v>1037</v>
      </c>
      <c r="P103" s="102" t="s">
        <v>1038</v>
      </c>
      <c r="Q103" s="102" t="s">
        <v>1043</v>
      </c>
      <c r="R103" s="102" t="s">
        <v>1234</v>
      </c>
      <c r="S103" s="104">
        <v>0.76470588235294112</v>
      </c>
      <c r="T103" s="104">
        <v>5.8823529411764705E-2</v>
      </c>
      <c r="U103" s="27">
        <v>0.17647058823529413</v>
      </c>
      <c r="V103" s="27">
        <v>-0.97727272727272729</v>
      </c>
      <c r="W103" s="27">
        <v>-0.97777777777777775</v>
      </c>
    </row>
    <row r="104" spans="1:23" x14ac:dyDescent="0.25">
      <c r="A104" s="102" t="s">
        <v>311</v>
      </c>
      <c r="B104" s="102" t="s">
        <v>312</v>
      </c>
      <c r="C104" s="102" t="s">
        <v>697</v>
      </c>
      <c r="D104" s="102" t="s">
        <v>1146</v>
      </c>
      <c r="E104" s="102" t="s">
        <v>700</v>
      </c>
      <c r="F104" s="102" t="s">
        <v>1235</v>
      </c>
      <c r="G104" s="104">
        <v>0.77304964539007093</v>
      </c>
      <c r="H104" s="104">
        <v>4.3735224586288417E-2</v>
      </c>
      <c r="I104" s="27">
        <v>0.18321513002364065</v>
      </c>
      <c r="J104" s="27">
        <v>0.1386271870794078</v>
      </c>
      <c r="K104" s="27">
        <v>3.6764705882353033E-2</v>
      </c>
      <c r="M104" s="102" t="s">
        <v>311</v>
      </c>
      <c r="N104" s="102" t="s">
        <v>312</v>
      </c>
      <c r="O104" s="102" t="s">
        <v>697</v>
      </c>
      <c r="P104" s="102" t="s">
        <v>1146</v>
      </c>
      <c r="Q104" s="102" t="s">
        <v>700</v>
      </c>
      <c r="R104" s="102" t="s">
        <v>1235</v>
      </c>
      <c r="S104" s="104">
        <v>0.77304964539007093</v>
      </c>
      <c r="T104" s="104">
        <v>4.3735224586288417E-2</v>
      </c>
      <c r="U104" s="27">
        <v>0.18321513002364065</v>
      </c>
      <c r="V104" s="27">
        <v>0.1386271870794078</v>
      </c>
      <c r="W104" s="27">
        <v>3.6764705882353033E-2</v>
      </c>
    </row>
    <row r="105" spans="1:23" x14ac:dyDescent="0.25">
      <c r="A105" s="102" t="s">
        <v>311</v>
      </c>
      <c r="B105" s="102" t="s">
        <v>312</v>
      </c>
      <c r="C105" s="102" t="s">
        <v>912</v>
      </c>
      <c r="D105" s="102" t="s">
        <v>1215</v>
      </c>
      <c r="E105" s="102" t="s">
        <v>918</v>
      </c>
      <c r="F105" s="102" t="s">
        <v>1236</v>
      </c>
      <c r="G105" s="104">
        <v>0.66666666666666663</v>
      </c>
      <c r="H105" s="104">
        <v>0.13333333333333333</v>
      </c>
      <c r="I105" s="27">
        <v>0.2</v>
      </c>
      <c r="J105" s="27">
        <v>-0.98207885304659504</v>
      </c>
      <c r="K105" s="27">
        <v>-0.98371335504885993</v>
      </c>
      <c r="M105" s="102" t="s">
        <v>311</v>
      </c>
      <c r="N105" s="102" t="s">
        <v>312</v>
      </c>
      <c r="O105" s="102" t="s">
        <v>912</v>
      </c>
      <c r="P105" s="102" t="s">
        <v>1215</v>
      </c>
      <c r="Q105" s="102" t="s">
        <v>918</v>
      </c>
      <c r="R105" s="102" t="s">
        <v>1236</v>
      </c>
      <c r="S105" s="104">
        <v>0.66666666666666663</v>
      </c>
      <c r="T105" s="104">
        <v>0.13333333333333333</v>
      </c>
      <c r="U105" s="27">
        <v>0.2</v>
      </c>
      <c r="V105" s="27">
        <v>-0.98207885304659504</v>
      </c>
      <c r="W105" s="27">
        <v>-0.98371335504885993</v>
      </c>
    </row>
    <row r="106" spans="1:23" x14ac:dyDescent="0.25">
      <c r="A106" s="102" t="s">
        <v>311</v>
      </c>
      <c r="B106" s="102" t="s">
        <v>312</v>
      </c>
      <c r="C106" s="102" t="s">
        <v>1037</v>
      </c>
      <c r="D106" s="102" t="s">
        <v>1038</v>
      </c>
      <c r="E106" s="102" t="s">
        <v>1049</v>
      </c>
      <c r="F106" s="102" t="s">
        <v>16</v>
      </c>
      <c r="G106" s="104">
        <v>0.67346938775510201</v>
      </c>
      <c r="H106" s="104">
        <v>0.12244897959183673</v>
      </c>
      <c r="I106" s="27">
        <v>0.20408163265306123</v>
      </c>
      <c r="J106" s="27">
        <v>-0.95020325203252032</v>
      </c>
      <c r="K106" s="27">
        <v>-0.95270270270270274</v>
      </c>
      <c r="M106" s="102" t="s">
        <v>311</v>
      </c>
      <c r="N106" s="102" t="s">
        <v>312</v>
      </c>
      <c r="O106" s="102" t="s">
        <v>1037</v>
      </c>
      <c r="P106" s="102" t="s">
        <v>1038</v>
      </c>
      <c r="Q106" s="102" t="s">
        <v>1049</v>
      </c>
      <c r="R106" s="102" t="s">
        <v>16</v>
      </c>
      <c r="S106" s="104">
        <v>0.67346938775510201</v>
      </c>
      <c r="T106" s="104">
        <v>0.12244897959183673</v>
      </c>
      <c r="U106" s="27">
        <v>0.20408163265306123</v>
      </c>
      <c r="V106" s="27">
        <v>-0.95020325203252032</v>
      </c>
      <c r="W106" s="27">
        <v>-0.95270270270270274</v>
      </c>
    </row>
    <row r="107" spans="1:23" x14ac:dyDescent="0.25">
      <c r="A107" s="102" t="s">
        <v>311</v>
      </c>
      <c r="B107" s="102" t="s">
        <v>312</v>
      </c>
      <c r="C107" s="102" t="s">
        <v>912</v>
      </c>
      <c r="D107" s="102" t="s">
        <v>1215</v>
      </c>
      <c r="E107" s="102" t="s">
        <v>921</v>
      </c>
      <c r="F107" s="102" t="s">
        <v>426</v>
      </c>
      <c r="G107" s="104">
        <v>0.6428571428571429</v>
      </c>
      <c r="H107" s="104">
        <v>0.14285714285714285</v>
      </c>
      <c r="I107" s="27">
        <v>0.21428571428571427</v>
      </c>
      <c r="J107" s="27">
        <v>-0.9843225083986562</v>
      </c>
      <c r="K107" s="27">
        <v>-0.98509052183173584</v>
      </c>
      <c r="M107" s="102" t="s">
        <v>311</v>
      </c>
      <c r="N107" s="102" t="s">
        <v>312</v>
      </c>
      <c r="O107" s="102" t="s">
        <v>912</v>
      </c>
      <c r="P107" s="102" t="s">
        <v>1215</v>
      </c>
      <c r="Q107" s="102" t="s">
        <v>921</v>
      </c>
      <c r="R107" s="102" t="s">
        <v>426</v>
      </c>
      <c r="S107" s="104">
        <v>0.6428571428571429</v>
      </c>
      <c r="T107" s="104">
        <v>0.14285714285714285</v>
      </c>
      <c r="U107" s="27">
        <v>0.21428571428571427</v>
      </c>
      <c r="V107" s="27">
        <v>-0.9843225083986562</v>
      </c>
      <c r="W107" s="27">
        <v>-0.98509052183173584</v>
      </c>
    </row>
    <row r="108" spans="1:23" x14ac:dyDescent="0.25">
      <c r="A108" s="102" t="s">
        <v>311</v>
      </c>
      <c r="B108" s="102" t="s">
        <v>312</v>
      </c>
      <c r="C108" s="102" t="s">
        <v>1008</v>
      </c>
      <c r="D108" s="102" t="s">
        <v>1009</v>
      </c>
      <c r="E108" s="102" t="s">
        <v>1026</v>
      </c>
      <c r="F108" s="102" t="s">
        <v>1237</v>
      </c>
      <c r="G108" s="104">
        <v>0.69803921568627447</v>
      </c>
      <c r="H108" s="104">
        <v>7.6470588235294124E-2</v>
      </c>
      <c r="I108" s="27">
        <v>0.22549019607843138</v>
      </c>
      <c r="J108" s="27">
        <v>-0.102112676056338</v>
      </c>
      <c r="K108" s="27">
        <v>-0.13705583756345174</v>
      </c>
      <c r="M108" s="102" t="s">
        <v>311</v>
      </c>
      <c r="N108" s="102" t="s">
        <v>312</v>
      </c>
      <c r="O108" s="102" t="s">
        <v>1008</v>
      </c>
      <c r="P108" s="102" t="s">
        <v>1009</v>
      </c>
      <c r="Q108" s="102" t="s">
        <v>1026</v>
      </c>
      <c r="R108" s="102" t="s">
        <v>1237</v>
      </c>
      <c r="S108" s="104">
        <v>0.69803921568627447</v>
      </c>
      <c r="T108" s="104">
        <v>7.6470588235294124E-2</v>
      </c>
      <c r="U108" s="27">
        <v>0.22549019607843138</v>
      </c>
      <c r="V108" s="27">
        <v>-0.102112676056338</v>
      </c>
      <c r="W108" s="27">
        <v>-0.13705583756345174</v>
      </c>
    </row>
    <row r="109" spans="1:23" x14ac:dyDescent="0.25">
      <c r="A109" s="102" t="s">
        <v>311</v>
      </c>
      <c r="B109" s="102" t="s">
        <v>312</v>
      </c>
      <c r="C109" s="102" t="s">
        <v>873</v>
      </c>
      <c r="D109" s="102" t="s">
        <v>1172</v>
      </c>
      <c r="E109" s="102" t="s">
        <v>879</v>
      </c>
      <c r="F109" s="102" t="s">
        <v>1238</v>
      </c>
      <c r="G109" s="104">
        <v>0.625</v>
      </c>
      <c r="H109" s="104">
        <v>0.125</v>
      </c>
      <c r="I109" s="27">
        <v>0.25</v>
      </c>
      <c r="J109" s="27">
        <v>-0.98947368421052628</v>
      </c>
      <c r="K109" s="27">
        <v>-0.99011124845488252</v>
      </c>
      <c r="M109" s="102" t="s">
        <v>311</v>
      </c>
      <c r="N109" s="102" t="s">
        <v>312</v>
      </c>
      <c r="O109" s="102" t="s">
        <v>873</v>
      </c>
      <c r="P109" s="102" t="s">
        <v>1172</v>
      </c>
      <c r="Q109" s="102" t="s">
        <v>879</v>
      </c>
      <c r="R109" s="102" t="s">
        <v>1238</v>
      </c>
      <c r="S109" s="104">
        <v>0.625</v>
      </c>
      <c r="T109" s="104">
        <v>0.125</v>
      </c>
      <c r="U109" s="27">
        <v>0.25</v>
      </c>
      <c r="V109" s="27">
        <v>-0.98947368421052628</v>
      </c>
      <c r="W109" s="27">
        <v>-0.99011124845488252</v>
      </c>
    </row>
    <row r="110" spans="1:23" x14ac:dyDescent="0.25">
      <c r="A110" s="102" t="s">
        <v>311</v>
      </c>
      <c r="B110" s="102" t="s">
        <v>312</v>
      </c>
      <c r="C110" s="102" t="s">
        <v>778</v>
      </c>
      <c r="D110" s="102" t="s">
        <v>779</v>
      </c>
      <c r="E110" s="102" t="s">
        <v>790</v>
      </c>
      <c r="F110" s="102" t="s">
        <v>1239</v>
      </c>
      <c r="G110" s="104">
        <v>0.5</v>
      </c>
      <c r="H110" s="104">
        <v>0.25</v>
      </c>
      <c r="I110" s="27">
        <v>0.25</v>
      </c>
      <c r="J110" s="27">
        <v>-0.98555956678700363</v>
      </c>
      <c r="K110" s="27">
        <v>-0.98671096345514953</v>
      </c>
      <c r="M110" s="102" t="s">
        <v>311</v>
      </c>
      <c r="N110" s="102" t="s">
        <v>312</v>
      </c>
      <c r="O110" s="102" t="s">
        <v>778</v>
      </c>
      <c r="P110" s="102" t="s">
        <v>779</v>
      </c>
      <c r="Q110" s="102" t="s">
        <v>790</v>
      </c>
      <c r="R110" s="102" t="s">
        <v>1239</v>
      </c>
      <c r="S110" s="104">
        <v>0.5</v>
      </c>
      <c r="T110" s="104">
        <v>0.25</v>
      </c>
      <c r="U110" s="27">
        <v>0.25</v>
      </c>
      <c r="V110" s="27">
        <v>-0.98555956678700363</v>
      </c>
      <c r="W110" s="27">
        <v>-0.98671096345514953</v>
      </c>
    </row>
    <row r="111" spans="1:23" x14ac:dyDescent="0.25">
      <c r="A111" s="102" t="s">
        <v>311</v>
      </c>
      <c r="B111" s="102" t="s">
        <v>312</v>
      </c>
      <c r="C111" s="102" t="s">
        <v>778</v>
      </c>
      <c r="D111" s="102" t="s">
        <v>779</v>
      </c>
      <c r="E111" s="102" t="s">
        <v>781</v>
      </c>
      <c r="F111" s="102" t="s">
        <v>1240</v>
      </c>
      <c r="G111" s="104">
        <v>0.5</v>
      </c>
      <c r="H111" s="104">
        <v>0.25</v>
      </c>
      <c r="I111" s="27">
        <v>0.25</v>
      </c>
      <c r="J111" s="27">
        <v>-0.98857142857142855</v>
      </c>
      <c r="K111" s="27">
        <v>-0.99097065462753953</v>
      </c>
      <c r="M111" s="102" t="s">
        <v>311</v>
      </c>
      <c r="N111" s="102" t="s">
        <v>312</v>
      </c>
      <c r="O111" s="102" t="s">
        <v>778</v>
      </c>
      <c r="P111" s="102" t="s">
        <v>779</v>
      </c>
      <c r="Q111" s="102" t="s">
        <v>781</v>
      </c>
      <c r="R111" s="102" t="s">
        <v>1240</v>
      </c>
      <c r="S111" s="104">
        <v>0.5</v>
      </c>
      <c r="T111" s="104">
        <v>0.25</v>
      </c>
      <c r="U111" s="27">
        <v>0.25</v>
      </c>
      <c r="V111" s="27">
        <v>-0.98857142857142855</v>
      </c>
      <c r="W111" s="27">
        <v>-0.99097065462753953</v>
      </c>
    </row>
    <row r="112" spans="1:23" x14ac:dyDescent="0.25">
      <c r="A112" s="102" t="s">
        <v>311</v>
      </c>
      <c r="B112" s="102" t="s">
        <v>312</v>
      </c>
      <c r="C112" s="102" t="s">
        <v>1008</v>
      </c>
      <c r="D112" s="102" t="s">
        <v>1009</v>
      </c>
      <c r="E112" s="102" t="s">
        <v>1011</v>
      </c>
      <c r="F112" s="102" t="s">
        <v>1241</v>
      </c>
      <c r="G112" s="104">
        <v>0.68493150684931503</v>
      </c>
      <c r="H112" s="104">
        <v>1.8264840182648401E-2</v>
      </c>
      <c r="I112" s="27">
        <v>0.29680365296803651</v>
      </c>
      <c r="J112" s="27">
        <v>-0.13267326732673268</v>
      </c>
      <c r="K112" s="27">
        <v>-0.22614840989399299</v>
      </c>
      <c r="M112" s="102" t="s">
        <v>311</v>
      </c>
      <c r="N112" s="102" t="s">
        <v>312</v>
      </c>
      <c r="O112" s="102" t="s">
        <v>1008</v>
      </c>
      <c r="P112" s="102" t="s">
        <v>1009</v>
      </c>
      <c r="Q112" s="102" t="s">
        <v>1011</v>
      </c>
      <c r="R112" s="102" t="s">
        <v>1241</v>
      </c>
      <c r="S112" s="104">
        <v>0.68493150684931503</v>
      </c>
      <c r="T112" s="104">
        <v>1.8264840182648401E-2</v>
      </c>
      <c r="U112" s="27">
        <v>0.29680365296803651</v>
      </c>
      <c r="V112" s="27">
        <v>-0.13267326732673268</v>
      </c>
      <c r="W112" s="27">
        <v>-0.22614840989399299</v>
      </c>
    </row>
    <row r="113" spans="1:23" x14ac:dyDescent="0.25">
      <c r="A113" s="102" t="s">
        <v>311</v>
      </c>
      <c r="B113" s="102" t="s">
        <v>312</v>
      </c>
      <c r="C113" s="102" t="s">
        <v>1008</v>
      </c>
      <c r="D113" s="102" t="s">
        <v>1009</v>
      </c>
      <c r="E113" s="102" t="s">
        <v>1023</v>
      </c>
      <c r="F113" s="102" t="s">
        <v>394</v>
      </c>
      <c r="G113" s="104">
        <v>0.67109144542772858</v>
      </c>
      <c r="H113" s="104">
        <v>2.2123893805309734E-2</v>
      </c>
      <c r="I113" s="27">
        <v>0.30678466076696165</v>
      </c>
      <c r="J113" s="27">
        <v>3.669724770642202E-2</v>
      </c>
      <c r="K113" s="27">
        <v>-5.307262569832405E-2</v>
      </c>
      <c r="M113" s="102" t="s">
        <v>311</v>
      </c>
      <c r="N113" s="102" t="s">
        <v>312</v>
      </c>
      <c r="O113" s="102" t="s">
        <v>1008</v>
      </c>
      <c r="P113" s="102" t="s">
        <v>1009</v>
      </c>
      <c r="Q113" s="102" t="s">
        <v>1023</v>
      </c>
      <c r="R113" s="102" t="s">
        <v>394</v>
      </c>
      <c r="S113" s="104">
        <v>0.67109144542772858</v>
      </c>
      <c r="T113" s="104">
        <v>2.2123893805309734E-2</v>
      </c>
      <c r="U113" s="27">
        <v>0.30678466076696165</v>
      </c>
      <c r="V113" s="27">
        <v>3.669724770642202E-2</v>
      </c>
      <c r="W113" s="27">
        <v>-5.307262569832405E-2</v>
      </c>
    </row>
    <row r="114" spans="1:23" x14ac:dyDescent="0.25">
      <c r="A114" s="102" t="s">
        <v>311</v>
      </c>
      <c r="B114" s="102" t="s">
        <v>312</v>
      </c>
      <c r="C114" s="102" t="s">
        <v>938</v>
      </c>
      <c r="D114" s="102" t="s">
        <v>1177</v>
      </c>
      <c r="E114" s="102" t="s">
        <v>956</v>
      </c>
      <c r="F114" s="102" t="s">
        <v>1242</v>
      </c>
      <c r="G114" s="104">
        <v>0.55555555555555558</v>
      </c>
      <c r="H114" s="104">
        <v>0.1111111111111111</v>
      </c>
      <c r="I114" s="27">
        <v>0.33333333333333331</v>
      </c>
      <c r="J114" s="27">
        <v>-0.98076923076923073</v>
      </c>
      <c r="K114" s="27">
        <v>-0.9819639278557114</v>
      </c>
      <c r="M114" s="102" t="s">
        <v>311</v>
      </c>
      <c r="N114" s="102" t="s">
        <v>312</v>
      </c>
      <c r="O114" s="102" t="s">
        <v>938</v>
      </c>
      <c r="P114" s="102" t="s">
        <v>1177</v>
      </c>
      <c r="Q114" s="102" t="s">
        <v>956</v>
      </c>
      <c r="R114" s="102" t="s">
        <v>1242</v>
      </c>
      <c r="S114" s="104">
        <v>0.55555555555555558</v>
      </c>
      <c r="T114" s="104">
        <v>0.1111111111111111</v>
      </c>
      <c r="U114" s="27">
        <v>0.33333333333333331</v>
      </c>
      <c r="V114" s="27">
        <v>-0.98076923076923073</v>
      </c>
      <c r="W114" s="27">
        <v>-0.9819639278557114</v>
      </c>
    </row>
    <row r="115" spans="1:23" x14ac:dyDescent="0.25">
      <c r="A115" s="102" t="s">
        <v>311</v>
      </c>
      <c r="B115" s="102" t="s">
        <v>312</v>
      </c>
      <c r="C115" s="102" t="s">
        <v>1037</v>
      </c>
      <c r="D115" s="102" t="s">
        <v>1038</v>
      </c>
      <c r="E115" s="102" t="s">
        <v>1127</v>
      </c>
      <c r="F115" s="102" t="s">
        <v>18</v>
      </c>
      <c r="G115" s="104">
        <v>0.48644461657629745</v>
      </c>
      <c r="H115" s="104">
        <v>3.5631293570875293E-2</v>
      </c>
      <c r="I115" s="27">
        <v>0.47792408985282725</v>
      </c>
      <c r="J115" s="27">
        <v>-3.0888030888031048E-3</v>
      </c>
      <c r="K115" s="27">
        <v>-5.2824651504035258E-2</v>
      </c>
      <c r="M115" s="102" t="s">
        <v>311</v>
      </c>
      <c r="N115" s="102" t="s">
        <v>312</v>
      </c>
      <c r="O115" s="102" t="s">
        <v>1037</v>
      </c>
      <c r="P115" s="102" t="s">
        <v>1038</v>
      </c>
      <c r="Q115" s="102" t="s">
        <v>1127</v>
      </c>
      <c r="R115" s="102" t="s">
        <v>18</v>
      </c>
      <c r="S115" s="104">
        <v>0.48644461657629745</v>
      </c>
      <c r="T115" s="104">
        <v>3.5631293570875293E-2</v>
      </c>
      <c r="U115" s="27">
        <v>0.47792408985282725</v>
      </c>
      <c r="V115" s="27">
        <v>-3.0888030888031048E-3</v>
      </c>
      <c r="W115" s="27">
        <v>-5.2824651504035258E-2</v>
      </c>
    </row>
    <row r="116" spans="1:23" x14ac:dyDescent="0.25">
      <c r="A116" s="102" t="s">
        <v>311</v>
      </c>
      <c r="B116" s="102" t="s">
        <v>312</v>
      </c>
      <c r="C116" s="102" t="s">
        <v>1037</v>
      </c>
      <c r="D116" s="102" t="s">
        <v>1038</v>
      </c>
      <c r="E116" s="102" t="s">
        <v>1103</v>
      </c>
      <c r="F116" s="102" t="s">
        <v>1243</v>
      </c>
      <c r="G116" s="104">
        <v>0.46433566433566431</v>
      </c>
      <c r="H116" s="104">
        <v>5.3146853146853149E-2</v>
      </c>
      <c r="I116" s="27">
        <v>0.4825174825174825</v>
      </c>
      <c r="J116" s="27">
        <v>-0.12377450980392157</v>
      </c>
      <c r="K116" s="27">
        <v>-0.2125550660792952</v>
      </c>
      <c r="M116" s="102" t="s">
        <v>311</v>
      </c>
      <c r="N116" s="102" t="s">
        <v>312</v>
      </c>
      <c r="O116" s="102" t="s">
        <v>1037</v>
      </c>
      <c r="P116" s="102" t="s">
        <v>1038</v>
      </c>
      <c r="Q116" s="102" t="s">
        <v>1103</v>
      </c>
      <c r="R116" s="102" t="s">
        <v>1243</v>
      </c>
      <c r="S116" s="104">
        <v>0.46433566433566431</v>
      </c>
      <c r="T116" s="104">
        <v>5.3146853146853149E-2</v>
      </c>
      <c r="U116" s="27">
        <v>0.4825174825174825</v>
      </c>
      <c r="V116" s="27">
        <v>-0.12377450980392157</v>
      </c>
      <c r="W116" s="27">
        <v>-0.2125550660792952</v>
      </c>
    </row>
    <row r="117" spans="1:23" x14ac:dyDescent="0.25">
      <c r="A117" s="102" t="s">
        <v>311</v>
      </c>
      <c r="B117" s="102" t="s">
        <v>312</v>
      </c>
      <c r="C117" s="102" t="s">
        <v>1008</v>
      </c>
      <c r="D117" s="102" t="s">
        <v>1009</v>
      </c>
      <c r="E117" s="102" t="s">
        <v>1029</v>
      </c>
      <c r="F117" s="102" t="s">
        <v>1244</v>
      </c>
      <c r="G117" s="104">
        <v>0.16666666666666666</v>
      </c>
      <c r="H117" s="104">
        <v>0.16666666666666666</v>
      </c>
      <c r="I117" s="27">
        <v>0.66666666666666663</v>
      </c>
      <c r="J117" s="27">
        <v>-0.99284862932061979</v>
      </c>
      <c r="K117" s="27">
        <v>-0.99309551208285385</v>
      </c>
      <c r="M117" s="102" t="s">
        <v>311</v>
      </c>
      <c r="N117" s="102" t="s">
        <v>312</v>
      </c>
      <c r="O117" s="102" t="s">
        <v>1008</v>
      </c>
      <c r="P117" s="102" t="s">
        <v>1009</v>
      </c>
      <c r="Q117" s="102" t="s">
        <v>1029</v>
      </c>
      <c r="R117" s="102" t="s">
        <v>1244</v>
      </c>
      <c r="S117" s="104">
        <v>0.16666666666666666</v>
      </c>
      <c r="T117" s="104">
        <v>0.16666666666666666</v>
      </c>
      <c r="U117" s="27">
        <v>0.66666666666666663</v>
      </c>
      <c r="V117" s="27">
        <v>-0.99284862932061979</v>
      </c>
      <c r="W117" s="27">
        <v>-0.99309551208285385</v>
      </c>
    </row>
    <row r="118" spans="1:23" x14ac:dyDescent="0.25">
      <c r="A118" s="102" t="s">
        <v>311</v>
      </c>
      <c r="B118" s="102" t="s">
        <v>312</v>
      </c>
      <c r="C118" s="102" t="s">
        <v>472</v>
      </c>
      <c r="D118" s="102" t="s">
        <v>1136</v>
      </c>
      <c r="E118" s="102" t="s">
        <v>481</v>
      </c>
      <c r="F118" s="102" t="s">
        <v>1245</v>
      </c>
      <c r="G118" s="104">
        <v>0.58439201451905631</v>
      </c>
      <c r="H118" s="104">
        <v>0.41560798548094374</v>
      </c>
      <c r="I118" s="27">
        <v>0</v>
      </c>
      <c r="J118" s="27">
        <v>-0.10260586319218246</v>
      </c>
      <c r="K118" s="27">
        <v>-0.16641452344931917</v>
      </c>
      <c r="M118" s="102" t="s">
        <v>311</v>
      </c>
      <c r="N118" s="102" t="s">
        <v>312</v>
      </c>
      <c r="O118" s="102" t="s">
        <v>472</v>
      </c>
      <c r="P118" s="102" t="s">
        <v>1136</v>
      </c>
      <c r="Q118" s="102" t="s">
        <v>481</v>
      </c>
      <c r="R118" s="102" t="s">
        <v>1245</v>
      </c>
      <c r="S118" s="104">
        <v>0.58439201451905631</v>
      </c>
      <c r="T118" s="104">
        <v>0.41560798548094374</v>
      </c>
      <c r="U118" s="27">
        <v>0</v>
      </c>
      <c r="V118" s="27">
        <v>-0.10260586319218246</v>
      </c>
      <c r="W118" s="27">
        <v>-0.16641452344931917</v>
      </c>
    </row>
    <row r="119" spans="1:23" x14ac:dyDescent="0.25">
      <c r="A119" s="102" t="s">
        <v>311</v>
      </c>
      <c r="B119" s="102" t="s">
        <v>312</v>
      </c>
      <c r="C119" s="102" t="s">
        <v>674</v>
      </c>
      <c r="D119" s="102" t="s">
        <v>1140</v>
      </c>
      <c r="E119" s="102" t="s">
        <v>677</v>
      </c>
      <c r="F119" s="102" t="s">
        <v>1246</v>
      </c>
      <c r="G119" s="104">
        <v>0.83292978208232449</v>
      </c>
      <c r="H119" s="104">
        <v>0.15738498789346247</v>
      </c>
      <c r="I119" s="27">
        <v>9.6852300242130755E-3</v>
      </c>
      <c r="J119" s="27">
        <v>-0.10412147505422997</v>
      </c>
      <c r="K119" s="27">
        <v>-0.15195071868583165</v>
      </c>
      <c r="M119" s="102" t="s">
        <v>311</v>
      </c>
      <c r="N119" s="102" t="s">
        <v>312</v>
      </c>
      <c r="O119" s="102" t="s">
        <v>674</v>
      </c>
      <c r="P119" s="102" t="s">
        <v>1140</v>
      </c>
      <c r="Q119" s="102" t="s">
        <v>677</v>
      </c>
      <c r="R119" s="102" t="s">
        <v>1246</v>
      </c>
      <c r="S119" s="104">
        <v>0.83292978208232449</v>
      </c>
      <c r="T119" s="104">
        <v>0.15738498789346247</v>
      </c>
      <c r="U119" s="27">
        <v>9.6852300242130755E-3</v>
      </c>
      <c r="V119" s="27">
        <v>-0.10412147505422997</v>
      </c>
      <c r="W119" s="27">
        <v>-0.15195071868583165</v>
      </c>
    </row>
    <row r="120" spans="1:23" x14ac:dyDescent="0.25">
      <c r="A120" s="102" t="s">
        <v>311</v>
      </c>
      <c r="B120" s="102" t="s">
        <v>312</v>
      </c>
      <c r="C120" s="102" t="s">
        <v>824</v>
      </c>
      <c r="D120" s="102" t="s">
        <v>1194</v>
      </c>
      <c r="E120" s="102" t="s">
        <v>833</v>
      </c>
      <c r="F120" s="102" t="s">
        <v>1247</v>
      </c>
      <c r="G120" s="104">
        <v>0.7145328719723183</v>
      </c>
      <c r="H120" s="104">
        <v>0.27508650519031141</v>
      </c>
      <c r="I120" s="27">
        <v>1.0380622837370242E-2</v>
      </c>
      <c r="J120" s="27">
        <v>-0.10526315789473684</v>
      </c>
      <c r="K120" s="27">
        <v>-0.18476727785613545</v>
      </c>
      <c r="M120" s="102" t="s">
        <v>311</v>
      </c>
      <c r="N120" s="102" t="s">
        <v>312</v>
      </c>
      <c r="O120" s="102" t="s">
        <v>824</v>
      </c>
      <c r="P120" s="102" t="s">
        <v>1194</v>
      </c>
      <c r="Q120" s="102" t="s">
        <v>833</v>
      </c>
      <c r="R120" s="102" t="s">
        <v>1247</v>
      </c>
      <c r="S120" s="104">
        <v>0.7145328719723183</v>
      </c>
      <c r="T120" s="104">
        <v>0.27508650519031141</v>
      </c>
      <c r="U120" s="27">
        <v>1.0380622837370242E-2</v>
      </c>
      <c r="V120" s="27">
        <v>-0.10526315789473684</v>
      </c>
      <c r="W120" s="27">
        <v>-0.18476727785613545</v>
      </c>
    </row>
    <row r="121" spans="1:23" x14ac:dyDescent="0.25">
      <c r="A121" s="102" t="s">
        <v>311</v>
      </c>
      <c r="B121" s="102" t="s">
        <v>312</v>
      </c>
      <c r="C121" s="102" t="s">
        <v>976</v>
      </c>
      <c r="D121" s="102" t="s">
        <v>977</v>
      </c>
      <c r="E121" s="102" t="s">
        <v>1003</v>
      </c>
      <c r="F121" s="102" t="s">
        <v>1248</v>
      </c>
      <c r="G121" s="104">
        <v>0.84299516908212557</v>
      </c>
      <c r="H121" s="104">
        <v>0.15217391304347827</v>
      </c>
      <c r="I121" s="27">
        <v>4.830917874396135E-3</v>
      </c>
      <c r="J121" s="27">
        <v>-0.10583153347732177</v>
      </c>
      <c r="K121" s="27">
        <v>-0.19767441860465118</v>
      </c>
      <c r="M121" s="102" t="s">
        <v>311</v>
      </c>
      <c r="N121" s="102" t="s">
        <v>312</v>
      </c>
      <c r="O121" s="102" t="s">
        <v>976</v>
      </c>
      <c r="P121" s="102" t="s">
        <v>977</v>
      </c>
      <c r="Q121" s="102" t="s">
        <v>1003</v>
      </c>
      <c r="R121" s="102" t="s">
        <v>1248</v>
      </c>
      <c r="S121" s="104">
        <v>0.84299516908212557</v>
      </c>
      <c r="T121" s="104">
        <v>0.15217391304347827</v>
      </c>
      <c r="U121" s="27">
        <v>4.830917874396135E-3</v>
      </c>
      <c r="V121" s="27">
        <v>-0.10583153347732177</v>
      </c>
      <c r="W121" s="27">
        <v>-0.19767441860465118</v>
      </c>
    </row>
    <row r="122" spans="1:23" x14ac:dyDescent="0.25">
      <c r="A122" s="102" t="s">
        <v>311</v>
      </c>
      <c r="B122" s="102" t="s">
        <v>312</v>
      </c>
      <c r="C122" s="102" t="s">
        <v>801</v>
      </c>
      <c r="D122" s="102" t="s">
        <v>1153</v>
      </c>
      <c r="E122" s="102" t="s">
        <v>816</v>
      </c>
      <c r="F122" s="102" t="s">
        <v>314</v>
      </c>
      <c r="G122" s="104">
        <v>0.37309941520467838</v>
      </c>
      <c r="H122" s="104">
        <v>0.62105263157894741</v>
      </c>
      <c r="I122" s="27">
        <v>5.8479532163742687E-3</v>
      </c>
      <c r="J122" s="27">
        <v>-0.1084462982273201</v>
      </c>
      <c r="K122" s="27">
        <v>-0.14328657314629256</v>
      </c>
      <c r="M122" s="102" t="s">
        <v>311</v>
      </c>
      <c r="N122" s="102" t="s">
        <v>312</v>
      </c>
      <c r="O122" s="102" t="s">
        <v>801</v>
      </c>
      <c r="P122" s="102" t="s">
        <v>1153</v>
      </c>
      <c r="Q122" s="102" t="s">
        <v>816</v>
      </c>
      <c r="R122" s="102" t="s">
        <v>314</v>
      </c>
      <c r="S122" s="104">
        <v>0.37309941520467838</v>
      </c>
      <c r="T122" s="104">
        <v>0.62105263157894741</v>
      </c>
      <c r="U122" s="27">
        <v>5.8479532163742687E-3</v>
      </c>
      <c r="V122" s="27">
        <v>-0.1084462982273201</v>
      </c>
      <c r="W122" s="27">
        <v>-0.14328657314629256</v>
      </c>
    </row>
    <row r="123" spans="1:23" x14ac:dyDescent="0.25">
      <c r="A123" s="102" t="s">
        <v>311</v>
      </c>
      <c r="B123" s="102" t="s">
        <v>312</v>
      </c>
      <c r="C123" s="102" t="s">
        <v>912</v>
      </c>
      <c r="D123" s="102" t="s">
        <v>1215</v>
      </c>
      <c r="E123" s="102" t="s">
        <v>933</v>
      </c>
      <c r="F123" s="102" t="s">
        <v>1249</v>
      </c>
      <c r="G123" s="104">
        <v>0.82294264339152123</v>
      </c>
      <c r="H123" s="104">
        <v>0.15960099750623441</v>
      </c>
      <c r="I123" s="27">
        <v>1.7456359102244388E-2</v>
      </c>
      <c r="J123" s="27">
        <v>-0.11544117647058827</v>
      </c>
      <c r="K123" s="27">
        <v>-0.13886900501073729</v>
      </c>
      <c r="M123" s="102" t="s">
        <v>311</v>
      </c>
      <c r="N123" s="102" t="s">
        <v>312</v>
      </c>
      <c r="O123" s="102" t="s">
        <v>912</v>
      </c>
      <c r="P123" s="102" t="s">
        <v>1215</v>
      </c>
      <c r="Q123" s="102" t="s">
        <v>933</v>
      </c>
      <c r="R123" s="102" t="s">
        <v>1249</v>
      </c>
      <c r="S123" s="104">
        <v>0.82294264339152123</v>
      </c>
      <c r="T123" s="104">
        <v>0.15960099750623441</v>
      </c>
      <c r="U123" s="27">
        <v>1.7456359102244388E-2</v>
      </c>
      <c r="V123" s="27">
        <v>-0.11544117647058827</v>
      </c>
      <c r="W123" s="27">
        <v>-0.13886900501073729</v>
      </c>
    </row>
    <row r="124" spans="1:23" x14ac:dyDescent="0.25">
      <c r="A124" s="102" t="s">
        <v>311</v>
      </c>
      <c r="B124" s="102" t="s">
        <v>312</v>
      </c>
      <c r="C124" s="102" t="s">
        <v>938</v>
      </c>
      <c r="D124" s="102" t="s">
        <v>1177</v>
      </c>
      <c r="E124" s="102" t="s">
        <v>968</v>
      </c>
      <c r="F124" s="102" t="s">
        <v>1250</v>
      </c>
      <c r="G124" s="104">
        <v>0.82743362831858402</v>
      </c>
      <c r="H124" s="104">
        <v>0.15339233038348082</v>
      </c>
      <c r="I124" s="27">
        <v>1.9174041297935103E-2</v>
      </c>
      <c r="J124" s="27">
        <v>-0.1171875</v>
      </c>
      <c r="K124" s="27">
        <v>-0.16399506781750928</v>
      </c>
      <c r="M124" s="102" t="s">
        <v>311</v>
      </c>
      <c r="N124" s="102" t="s">
        <v>312</v>
      </c>
      <c r="O124" s="102" t="s">
        <v>938</v>
      </c>
      <c r="P124" s="102" t="s">
        <v>1177</v>
      </c>
      <c r="Q124" s="102" t="s">
        <v>968</v>
      </c>
      <c r="R124" s="102" t="s">
        <v>1250</v>
      </c>
      <c r="S124" s="104">
        <v>0.82743362831858402</v>
      </c>
      <c r="T124" s="104">
        <v>0.15339233038348082</v>
      </c>
      <c r="U124" s="27">
        <v>1.9174041297935103E-2</v>
      </c>
      <c r="V124" s="27">
        <v>-0.1171875</v>
      </c>
      <c r="W124" s="27">
        <v>-0.16399506781750928</v>
      </c>
    </row>
    <row r="125" spans="1:23" x14ac:dyDescent="0.25">
      <c r="A125" s="102" t="s">
        <v>311</v>
      </c>
      <c r="B125" s="102" t="s">
        <v>312</v>
      </c>
      <c r="C125" s="102" t="s">
        <v>976</v>
      </c>
      <c r="D125" s="102" t="s">
        <v>977</v>
      </c>
      <c r="E125" s="102" t="s">
        <v>979</v>
      </c>
      <c r="F125" s="102" t="s">
        <v>1251</v>
      </c>
      <c r="G125" s="104">
        <v>0.85422740524781338</v>
      </c>
      <c r="H125" s="104">
        <v>0.13411078717201166</v>
      </c>
      <c r="I125" s="27">
        <v>1.1661807580174927E-2</v>
      </c>
      <c r="J125" s="27">
        <v>-0.125</v>
      </c>
      <c r="K125" s="27">
        <v>-0.19859813084112155</v>
      </c>
      <c r="M125" s="102" t="s">
        <v>311</v>
      </c>
      <c r="N125" s="102" t="s">
        <v>312</v>
      </c>
      <c r="O125" s="102" t="s">
        <v>976</v>
      </c>
      <c r="P125" s="102" t="s">
        <v>977</v>
      </c>
      <c r="Q125" s="102" t="s">
        <v>979</v>
      </c>
      <c r="R125" s="102" t="s">
        <v>1251</v>
      </c>
      <c r="S125" s="104">
        <v>0.85422740524781338</v>
      </c>
      <c r="T125" s="104">
        <v>0.13411078717201166</v>
      </c>
      <c r="U125" s="27">
        <v>1.1661807580174927E-2</v>
      </c>
      <c r="V125" s="27">
        <v>-0.125</v>
      </c>
      <c r="W125" s="27">
        <v>-0.19859813084112155</v>
      </c>
    </row>
    <row r="126" spans="1:23" x14ac:dyDescent="0.25">
      <c r="A126" s="102" t="s">
        <v>311</v>
      </c>
      <c r="B126" s="102" t="s">
        <v>312</v>
      </c>
      <c r="C126" s="102" t="s">
        <v>938</v>
      </c>
      <c r="D126" s="102" t="s">
        <v>1177</v>
      </c>
      <c r="E126" s="102" t="s">
        <v>971</v>
      </c>
      <c r="F126" s="102" t="s">
        <v>1252</v>
      </c>
      <c r="G126" s="104">
        <v>0.82327586206896552</v>
      </c>
      <c r="H126" s="104">
        <v>0.15948275862068967</v>
      </c>
      <c r="I126" s="27">
        <v>1.7241379310344827E-2</v>
      </c>
      <c r="J126" s="27">
        <v>-0.13432835820895528</v>
      </c>
      <c r="K126" s="27">
        <v>-0.19999999999999996</v>
      </c>
      <c r="M126" s="102" t="s">
        <v>311</v>
      </c>
      <c r="N126" s="102" t="s">
        <v>312</v>
      </c>
      <c r="O126" s="102" t="s">
        <v>938</v>
      </c>
      <c r="P126" s="102" t="s">
        <v>1177</v>
      </c>
      <c r="Q126" s="102" t="s">
        <v>971</v>
      </c>
      <c r="R126" s="102" t="s">
        <v>1252</v>
      </c>
      <c r="S126" s="104">
        <v>0.82327586206896552</v>
      </c>
      <c r="T126" s="104">
        <v>0.15948275862068967</v>
      </c>
      <c r="U126" s="27">
        <v>1.7241379310344827E-2</v>
      </c>
      <c r="V126" s="27">
        <v>-0.13432835820895528</v>
      </c>
      <c r="W126" s="27">
        <v>-0.19999999999999996</v>
      </c>
    </row>
    <row r="127" spans="1:23" x14ac:dyDescent="0.25">
      <c r="A127" s="102" t="s">
        <v>311</v>
      </c>
      <c r="B127" s="102" t="s">
        <v>312</v>
      </c>
      <c r="C127" s="102" t="s">
        <v>824</v>
      </c>
      <c r="D127" s="102" t="s">
        <v>1194</v>
      </c>
      <c r="E127" s="102" t="s">
        <v>822</v>
      </c>
      <c r="F127" s="102" t="s">
        <v>1253</v>
      </c>
      <c r="G127" s="104">
        <v>0.71976401179941008</v>
      </c>
      <c r="H127" s="104">
        <v>0.26696165191740412</v>
      </c>
      <c r="I127" s="27">
        <v>1.3274336283185841E-2</v>
      </c>
      <c r="J127" s="27">
        <v>-0.13520408163265307</v>
      </c>
      <c r="K127" s="27">
        <v>-0.23129251700680276</v>
      </c>
      <c r="M127" s="102" t="s">
        <v>311</v>
      </c>
      <c r="N127" s="102" t="s">
        <v>312</v>
      </c>
      <c r="O127" s="102" t="s">
        <v>824</v>
      </c>
      <c r="P127" s="102" t="s">
        <v>1194</v>
      </c>
      <c r="Q127" s="102" t="s">
        <v>822</v>
      </c>
      <c r="R127" s="102" t="s">
        <v>1253</v>
      </c>
      <c r="S127" s="104">
        <v>0.71976401179941008</v>
      </c>
      <c r="T127" s="104">
        <v>0.26696165191740412</v>
      </c>
      <c r="U127" s="27">
        <v>1.3274336283185841E-2</v>
      </c>
      <c r="V127" s="27">
        <v>-0.13520408163265307</v>
      </c>
      <c r="W127" s="27">
        <v>-0.23129251700680276</v>
      </c>
    </row>
    <row r="128" spans="1:23" x14ac:dyDescent="0.25">
      <c r="A128" s="102" t="s">
        <v>311</v>
      </c>
      <c r="B128" s="102" t="s">
        <v>312</v>
      </c>
      <c r="C128" s="102" t="s">
        <v>489</v>
      </c>
      <c r="D128" s="102" t="s">
        <v>490</v>
      </c>
      <c r="E128" s="102" t="s">
        <v>516</v>
      </c>
      <c r="F128" s="102" t="s">
        <v>1254</v>
      </c>
      <c r="G128" s="104">
        <v>0.59886201991465149</v>
      </c>
      <c r="H128" s="104">
        <v>0.40113798008534851</v>
      </c>
      <c r="I128" s="27">
        <v>0</v>
      </c>
      <c r="J128" s="27">
        <v>-0.14268292682926831</v>
      </c>
      <c r="K128" s="27">
        <v>-0.20833333333333337</v>
      </c>
      <c r="M128" s="102" t="s">
        <v>311</v>
      </c>
      <c r="N128" s="102" t="s">
        <v>312</v>
      </c>
      <c r="O128" s="102" t="s">
        <v>489</v>
      </c>
      <c r="P128" s="102" t="s">
        <v>490</v>
      </c>
      <c r="Q128" s="102" t="s">
        <v>516</v>
      </c>
      <c r="R128" s="102" t="s">
        <v>1254</v>
      </c>
      <c r="S128" s="104">
        <v>0.59886201991465149</v>
      </c>
      <c r="T128" s="104">
        <v>0.40113798008534851</v>
      </c>
      <c r="U128" s="27">
        <v>0</v>
      </c>
      <c r="V128" s="27">
        <v>-0.14268292682926831</v>
      </c>
      <c r="W128" s="27">
        <v>-0.20833333333333337</v>
      </c>
    </row>
    <row r="129" spans="1:23" x14ac:dyDescent="0.25">
      <c r="A129" s="102" t="s">
        <v>311</v>
      </c>
      <c r="B129" s="102" t="s">
        <v>312</v>
      </c>
      <c r="C129" s="102" t="s">
        <v>573</v>
      </c>
      <c r="D129" s="102" t="s">
        <v>1170</v>
      </c>
      <c r="E129" s="102" t="s">
        <v>591</v>
      </c>
      <c r="F129" s="102" t="s">
        <v>316</v>
      </c>
      <c r="G129" s="104">
        <v>0.57020057306590255</v>
      </c>
      <c r="H129" s="104">
        <v>0.42979942693409739</v>
      </c>
      <c r="I129" s="27">
        <v>0</v>
      </c>
      <c r="J129" s="27">
        <v>-0.14460784313725494</v>
      </c>
      <c r="K129" s="27">
        <v>-0.18075117370892024</v>
      </c>
      <c r="M129" s="102" t="s">
        <v>311</v>
      </c>
      <c r="N129" s="102" t="s">
        <v>312</v>
      </c>
      <c r="O129" s="102" t="s">
        <v>573</v>
      </c>
      <c r="P129" s="102" t="s">
        <v>1170</v>
      </c>
      <c r="Q129" s="102" t="s">
        <v>591</v>
      </c>
      <c r="R129" s="102" t="s">
        <v>316</v>
      </c>
      <c r="S129" s="104">
        <v>0.57020057306590255</v>
      </c>
      <c r="T129" s="104">
        <v>0.42979942693409739</v>
      </c>
      <c r="U129" s="27">
        <v>0</v>
      </c>
      <c r="V129" s="27">
        <v>-0.14460784313725494</v>
      </c>
      <c r="W129" s="27">
        <v>-0.18075117370892024</v>
      </c>
    </row>
    <row r="130" spans="1:23" x14ac:dyDescent="0.25">
      <c r="A130" s="102" t="s">
        <v>311</v>
      </c>
      <c r="B130" s="102" t="s">
        <v>312</v>
      </c>
      <c r="C130" s="102" t="s">
        <v>824</v>
      </c>
      <c r="D130" s="102" t="s">
        <v>1194</v>
      </c>
      <c r="E130" s="102" t="s">
        <v>842</v>
      </c>
      <c r="F130" s="102" t="s">
        <v>1255</v>
      </c>
      <c r="G130" s="104">
        <v>0.63764705882352946</v>
      </c>
      <c r="H130" s="104">
        <v>0.35176470588235292</v>
      </c>
      <c r="I130" s="27">
        <v>1.0588235294117647E-2</v>
      </c>
      <c r="J130" s="27">
        <v>-0.15084915084915085</v>
      </c>
      <c r="K130" s="27">
        <v>-0.17794970986460346</v>
      </c>
      <c r="M130" s="102" t="s">
        <v>311</v>
      </c>
      <c r="N130" s="102" t="s">
        <v>312</v>
      </c>
      <c r="O130" s="102" t="s">
        <v>824</v>
      </c>
      <c r="P130" s="102" t="s">
        <v>1194</v>
      </c>
      <c r="Q130" s="102" t="s">
        <v>842</v>
      </c>
      <c r="R130" s="102" t="s">
        <v>1255</v>
      </c>
      <c r="S130" s="104">
        <v>0.63764705882352946</v>
      </c>
      <c r="T130" s="104">
        <v>0.35176470588235292</v>
      </c>
      <c r="U130" s="27">
        <v>1.0588235294117647E-2</v>
      </c>
      <c r="V130" s="27">
        <v>-0.15084915084915085</v>
      </c>
      <c r="W130" s="27">
        <v>-0.17794970986460346</v>
      </c>
    </row>
    <row r="131" spans="1:23" x14ac:dyDescent="0.25">
      <c r="A131" s="102" t="s">
        <v>311</v>
      </c>
      <c r="B131" s="102" t="s">
        <v>312</v>
      </c>
      <c r="C131" s="102" t="s">
        <v>752</v>
      </c>
      <c r="D131" s="102" t="s">
        <v>753</v>
      </c>
      <c r="E131" s="102" t="s">
        <v>755</v>
      </c>
      <c r="F131" s="102" t="s">
        <v>1256</v>
      </c>
      <c r="G131" s="104">
        <v>0.66526315789473689</v>
      </c>
      <c r="H131" s="104">
        <v>0.28842105263157897</v>
      </c>
      <c r="I131" s="27">
        <v>4.6315789473684213E-2</v>
      </c>
      <c r="J131" s="27">
        <v>-0.1517857142857143</v>
      </c>
      <c r="K131" s="27">
        <v>-0.26697530864197527</v>
      </c>
      <c r="M131" s="102" t="s">
        <v>311</v>
      </c>
      <c r="N131" s="102" t="s">
        <v>312</v>
      </c>
      <c r="O131" s="102" t="s">
        <v>752</v>
      </c>
      <c r="P131" s="102" t="s">
        <v>753</v>
      </c>
      <c r="Q131" s="102" t="s">
        <v>755</v>
      </c>
      <c r="R131" s="102" t="s">
        <v>1256</v>
      </c>
      <c r="S131" s="104">
        <v>0.66526315789473689</v>
      </c>
      <c r="T131" s="104">
        <v>0.28842105263157897</v>
      </c>
      <c r="U131" s="27">
        <v>4.6315789473684213E-2</v>
      </c>
      <c r="V131" s="27">
        <v>-0.1517857142857143</v>
      </c>
      <c r="W131" s="27">
        <v>-0.26697530864197527</v>
      </c>
    </row>
    <row r="132" spans="1:23" x14ac:dyDescent="0.25">
      <c r="A132" s="102" t="s">
        <v>311</v>
      </c>
      <c r="B132" s="102" t="s">
        <v>312</v>
      </c>
      <c r="C132" s="102" t="s">
        <v>1037</v>
      </c>
      <c r="D132" s="102" t="s">
        <v>1038</v>
      </c>
      <c r="E132" s="102" t="s">
        <v>1079</v>
      </c>
      <c r="F132" s="102" t="s">
        <v>19</v>
      </c>
      <c r="G132" s="104">
        <v>0.85190615835777128</v>
      </c>
      <c r="H132" s="104">
        <v>0.13636363636363635</v>
      </c>
      <c r="I132" s="27">
        <v>1.1730205278592375E-2</v>
      </c>
      <c r="J132" s="27">
        <v>-0.15384615384615385</v>
      </c>
      <c r="K132" s="27">
        <v>-0.27292110874200426</v>
      </c>
      <c r="M132" s="102" t="s">
        <v>311</v>
      </c>
      <c r="N132" s="102" t="s">
        <v>312</v>
      </c>
      <c r="O132" s="102" t="s">
        <v>1037</v>
      </c>
      <c r="P132" s="102" t="s">
        <v>1038</v>
      </c>
      <c r="Q132" s="102" t="s">
        <v>1079</v>
      </c>
      <c r="R132" s="102" t="s">
        <v>19</v>
      </c>
      <c r="S132" s="104">
        <v>0.85190615835777128</v>
      </c>
      <c r="T132" s="104">
        <v>0.13636363636363635</v>
      </c>
      <c r="U132" s="27">
        <v>1.1730205278592375E-2</v>
      </c>
      <c r="V132" s="27">
        <v>-0.15384615384615385</v>
      </c>
      <c r="W132" s="27">
        <v>-0.27292110874200426</v>
      </c>
    </row>
    <row r="133" spans="1:23" x14ac:dyDescent="0.25">
      <c r="A133" s="102" t="s">
        <v>311</v>
      </c>
      <c r="B133" s="102" t="s">
        <v>312</v>
      </c>
      <c r="C133" s="102" t="s">
        <v>824</v>
      </c>
      <c r="D133" s="102" t="s">
        <v>1194</v>
      </c>
      <c r="E133" s="102" t="s">
        <v>839</v>
      </c>
      <c r="F133" s="102" t="s">
        <v>1257</v>
      </c>
      <c r="G133" s="104">
        <v>0.76014760147601479</v>
      </c>
      <c r="H133" s="104">
        <v>0.22140221402214022</v>
      </c>
      <c r="I133" s="27">
        <v>1.8450184501845018E-2</v>
      </c>
      <c r="J133" s="27">
        <v>-0.16099071207430338</v>
      </c>
      <c r="K133" s="27">
        <v>-0.24722222222222223</v>
      </c>
      <c r="M133" s="102" t="s">
        <v>311</v>
      </c>
      <c r="N133" s="102" t="s">
        <v>312</v>
      </c>
      <c r="O133" s="102" t="s">
        <v>824</v>
      </c>
      <c r="P133" s="102" t="s">
        <v>1194</v>
      </c>
      <c r="Q133" s="102" t="s">
        <v>839</v>
      </c>
      <c r="R133" s="102" t="s">
        <v>1257</v>
      </c>
      <c r="S133" s="104">
        <v>0.76014760147601479</v>
      </c>
      <c r="T133" s="104">
        <v>0.22140221402214022</v>
      </c>
      <c r="U133" s="27">
        <v>1.8450184501845018E-2</v>
      </c>
      <c r="V133" s="27">
        <v>-0.16099071207430338</v>
      </c>
      <c r="W133" s="27">
        <v>-0.24722222222222223</v>
      </c>
    </row>
    <row r="134" spans="1:23" x14ac:dyDescent="0.25">
      <c r="A134" s="102" t="s">
        <v>311</v>
      </c>
      <c r="B134" s="102" t="s">
        <v>312</v>
      </c>
      <c r="C134" s="102" t="s">
        <v>553</v>
      </c>
      <c r="D134" s="102" t="s">
        <v>554</v>
      </c>
      <c r="E134" s="102" t="s">
        <v>551</v>
      </c>
      <c r="F134" s="102" t="s">
        <v>1258</v>
      </c>
      <c r="G134" s="104">
        <v>0.49523809523809526</v>
      </c>
      <c r="H134" s="104">
        <v>0.48253968253968255</v>
      </c>
      <c r="I134" s="27">
        <v>2.2222222222222223E-2</v>
      </c>
      <c r="J134" s="27">
        <v>-0.18814432989690721</v>
      </c>
      <c r="K134" s="27">
        <v>-0.31072210065645511</v>
      </c>
      <c r="M134" s="102" t="s">
        <v>311</v>
      </c>
      <c r="N134" s="102" t="s">
        <v>312</v>
      </c>
      <c r="O134" s="102" t="s">
        <v>553</v>
      </c>
      <c r="P134" s="102" t="s">
        <v>554</v>
      </c>
      <c r="Q134" s="102" t="s">
        <v>551</v>
      </c>
      <c r="R134" s="102" t="s">
        <v>1258</v>
      </c>
      <c r="S134" s="104">
        <v>0.49523809523809526</v>
      </c>
      <c r="T134" s="104">
        <v>0.48253968253968255</v>
      </c>
      <c r="U134" s="27">
        <v>2.2222222222222223E-2</v>
      </c>
      <c r="V134" s="27">
        <v>-0.18814432989690721</v>
      </c>
      <c r="W134" s="27">
        <v>-0.31072210065645511</v>
      </c>
    </row>
    <row r="135" spans="1:23" x14ac:dyDescent="0.25">
      <c r="A135" s="102" t="s">
        <v>311</v>
      </c>
      <c r="B135" s="102" t="s">
        <v>312</v>
      </c>
      <c r="C135" s="102" t="s">
        <v>938</v>
      </c>
      <c r="D135" s="102" t="s">
        <v>1177</v>
      </c>
      <c r="E135" s="102" t="s">
        <v>959</v>
      </c>
      <c r="F135" s="102" t="s">
        <v>1259</v>
      </c>
      <c r="G135" s="104">
        <v>0.87457627118644066</v>
      </c>
      <c r="H135" s="104">
        <v>0.10847457627118644</v>
      </c>
      <c r="I135" s="27">
        <v>1.6949152542372881E-2</v>
      </c>
      <c r="J135" s="27">
        <v>-0.20270270270270274</v>
      </c>
      <c r="K135" s="27">
        <v>-0.29761904761904767</v>
      </c>
      <c r="M135" s="102" t="s">
        <v>311</v>
      </c>
      <c r="N135" s="102" t="s">
        <v>312</v>
      </c>
      <c r="O135" s="102" t="s">
        <v>938</v>
      </c>
      <c r="P135" s="102" t="s">
        <v>1177</v>
      </c>
      <c r="Q135" s="102" t="s">
        <v>959</v>
      </c>
      <c r="R135" s="102" t="s">
        <v>1259</v>
      </c>
      <c r="S135" s="104">
        <v>0.87457627118644066</v>
      </c>
      <c r="T135" s="104">
        <v>0.10847457627118644</v>
      </c>
      <c r="U135" s="27">
        <v>1.6949152542372881E-2</v>
      </c>
      <c r="V135" s="27">
        <v>-0.20270270270270274</v>
      </c>
      <c r="W135" s="27">
        <v>-0.29761904761904767</v>
      </c>
    </row>
    <row r="136" spans="1:23" x14ac:dyDescent="0.25">
      <c r="A136" s="102" t="s">
        <v>311</v>
      </c>
      <c r="B136" s="102" t="s">
        <v>312</v>
      </c>
      <c r="C136" s="102" t="s">
        <v>1037</v>
      </c>
      <c r="D136" s="102" t="s">
        <v>1038</v>
      </c>
      <c r="E136" s="102" t="s">
        <v>1085</v>
      </c>
      <c r="F136" s="102" t="s">
        <v>20</v>
      </c>
      <c r="G136" s="104">
        <v>0.81112398609501735</v>
      </c>
      <c r="H136" s="104">
        <v>0.1761297798377752</v>
      </c>
      <c r="I136" s="27">
        <v>1.2746234067207415E-2</v>
      </c>
      <c r="J136" s="27">
        <v>-0.20680147058823528</v>
      </c>
      <c r="K136" s="27">
        <v>-0.27356902356902357</v>
      </c>
      <c r="M136" s="102" t="s">
        <v>311</v>
      </c>
      <c r="N136" s="102" t="s">
        <v>312</v>
      </c>
      <c r="O136" s="102" t="s">
        <v>1037</v>
      </c>
      <c r="P136" s="102" t="s">
        <v>1038</v>
      </c>
      <c r="Q136" s="102" t="s">
        <v>1085</v>
      </c>
      <c r="R136" s="102" t="s">
        <v>20</v>
      </c>
      <c r="S136" s="104">
        <v>0.81112398609501735</v>
      </c>
      <c r="T136" s="104">
        <v>0.1761297798377752</v>
      </c>
      <c r="U136" s="27">
        <v>1.2746234067207415E-2</v>
      </c>
      <c r="V136" s="27">
        <v>-0.20680147058823528</v>
      </c>
      <c r="W136" s="27">
        <v>-0.27356902356902357</v>
      </c>
    </row>
    <row r="137" spans="1:23" x14ac:dyDescent="0.25">
      <c r="A137" s="102" t="s">
        <v>311</v>
      </c>
      <c r="B137" s="102" t="s">
        <v>312</v>
      </c>
      <c r="C137" s="102" t="s">
        <v>901</v>
      </c>
      <c r="D137" s="102" t="s">
        <v>1217</v>
      </c>
      <c r="E137" s="102" t="s">
        <v>904</v>
      </c>
      <c r="F137" s="102" t="s">
        <v>1260</v>
      </c>
      <c r="G137" s="104">
        <v>0.75095160413268081</v>
      </c>
      <c r="H137" s="104">
        <v>0.23599782490483959</v>
      </c>
      <c r="I137" s="27">
        <v>1.3050570962479609E-2</v>
      </c>
      <c r="J137" s="27">
        <v>-0.21678023850085182</v>
      </c>
      <c r="K137" s="27">
        <v>-0.25516403402187116</v>
      </c>
      <c r="M137" s="102" t="s">
        <v>311</v>
      </c>
      <c r="N137" s="102" t="s">
        <v>312</v>
      </c>
      <c r="O137" s="102" t="s">
        <v>901</v>
      </c>
      <c r="P137" s="102" t="s">
        <v>1217</v>
      </c>
      <c r="Q137" s="102" t="s">
        <v>904</v>
      </c>
      <c r="R137" s="102" t="s">
        <v>1260</v>
      </c>
      <c r="S137" s="104">
        <v>0.75095160413268081</v>
      </c>
      <c r="T137" s="104">
        <v>0.23599782490483959</v>
      </c>
      <c r="U137" s="27">
        <v>1.3050570962479609E-2</v>
      </c>
      <c r="V137" s="27">
        <v>-0.21678023850085182</v>
      </c>
      <c r="W137" s="27">
        <v>-0.25516403402187116</v>
      </c>
    </row>
    <row r="138" spans="1:23" x14ac:dyDescent="0.25">
      <c r="A138" s="102" t="s">
        <v>311</v>
      </c>
      <c r="B138" s="102" t="s">
        <v>312</v>
      </c>
      <c r="C138" s="102" t="s">
        <v>801</v>
      </c>
      <c r="D138" s="102" t="s">
        <v>1153</v>
      </c>
      <c r="E138" s="102" t="s">
        <v>810</v>
      </c>
      <c r="F138" s="102" t="s">
        <v>1261</v>
      </c>
      <c r="G138" s="104">
        <v>0.74660326086956519</v>
      </c>
      <c r="H138" s="104">
        <v>0.24796195652173914</v>
      </c>
      <c r="I138" s="27">
        <v>5.434782608695652E-3</v>
      </c>
      <c r="J138" s="27">
        <v>-0.22689075630252098</v>
      </c>
      <c r="K138" s="27">
        <v>-0.23532467532467527</v>
      </c>
      <c r="M138" s="102" t="s">
        <v>311</v>
      </c>
      <c r="N138" s="102" t="s">
        <v>312</v>
      </c>
      <c r="O138" s="102" t="s">
        <v>801</v>
      </c>
      <c r="P138" s="102" t="s">
        <v>1153</v>
      </c>
      <c r="Q138" s="102" t="s">
        <v>810</v>
      </c>
      <c r="R138" s="102" t="s">
        <v>1261</v>
      </c>
      <c r="S138" s="104">
        <v>0.74660326086956519</v>
      </c>
      <c r="T138" s="104">
        <v>0.24796195652173914</v>
      </c>
      <c r="U138" s="27">
        <v>5.434782608695652E-3</v>
      </c>
      <c r="V138" s="27">
        <v>-0.22689075630252098</v>
      </c>
      <c r="W138" s="27">
        <v>-0.23532467532467527</v>
      </c>
    </row>
    <row r="139" spans="1:23" x14ac:dyDescent="0.25">
      <c r="A139" s="102" t="s">
        <v>311</v>
      </c>
      <c r="B139" s="102" t="s">
        <v>312</v>
      </c>
      <c r="C139" s="102" t="s">
        <v>752</v>
      </c>
      <c r="D139" s="102" t="s">
        <v>753</v>
      </c>
      <c r="E139" s="102" t="s">
        <v>773</v>
      </c>
      <c r="F139" s="102" t="s">
        <v>360</v>
      </c>
      <c r="G139" s="104">
        <v>0.80952380952380953</v>
      </c>
      <c r="H139" s="104">
        <v>0.19047619047619047</v>
      </c>
      <c r="I139" s="27">
        <v>0</v>
      </c>
      <c r="J139" s="27">
        <v>-0.23217550274223031</v>
      </c>
      <c r="K139" s="27">
        <v>-0.32038834951456308</v>
      </c>
      <c r="M139" s="102" t="s">
        <v>311</v>
      </c>
      <c r="N139" s="102" t="s">
        <v>312</v>
      </c>
      <c r="O139" s="102" t="s">
        <v>752</v>
      </c>
      <c r="P139" s="102" t="s">
        <v>753</v>
      </c>
      <c r="Q139" s="102" t="s">
        <v>773</v>
      </c>
      <c r="R139" s="102" t="s">
        <v>360</v>
      </c>
      <c r="S139" s="104">
        <v>0.80952380952380953</v>
      </c>
      <c r="T139" s="104">
        <v>0.19047619047619047</v>
      </c>
      <c r="U139" s="27">
        <v>0</v>
      </c>
      <c r="V139" s="27">
        <v>-0.23217550274223031</v>
      </c>
      <c r="W139" s="27">
        <v>-0.32038834951456308</v>
      </c>
    </row>
    <row r="140" spans="1:23" x14ac:dyDescent="0.25">
      <c r="A140" s="102" t="s">
        <v>311</v>
      </c>
      <c r="B140" s="102" t="s">
        <v>312</v>
      </c>
      <c r="C140" s="102" t="s">
        <v>625</v>
      </c>
      <c r="D140" s="102" t="s">
        <v>1143</v>
      </c>
      <c r="E140" s="102" t="s">
        <v>634</v>
      </c>
      <c r="F140" s="102" t="s">
        <v>319</v>
      </c>
      <c r="G140" s="104">
        <v>0.58569051580698839</v>
      </c>
      <c r="H140" s="104">
        <v>0.41430948419301167</v>
      </c>
      <c r="I140" s="27">
        <v>0</v>
      </c>
      <c r="J140" s="27">
        <v>-0.23536895674300251</v>
      </c>
      <c r="K140" s="27">
        <v>-0.26528117359413206</v>
      </c>
      <c r="M140" s="102" t="s">
        <v>311</v>
      </c>
      <c r="N140" s="102" t="s">
        <v>312</v>
      </c>
      <c r="O140" s="102" t="s">
        <v>625</v>
      </c>
      <c r="P140" s="102" t="s">
        <v>1143</v>
      </c>
      <c r="Q140" s="102" t="s">
        <v>634</v>
      </c>
      <c r="R140" s="102" t="s">
        <v>319</v>
      </c>
      <c r="S140" s="104">
        <v>0.58569051580698839</v>
      </c>
      <c r="T140" s="104">
        <v>0.41430948419301167</v>
      </c>
      <c r="U140" s="27">
        <v>0</v>
      </c>
      <c r="V140" s="27">
        <v>-0.23536895674300251</v>
      </c>
      <c r="W140" s="27">
        <v>-0.26528117359413206</v>
      </c>
    </row>
    <row r="141" spans="1:23" x14ac:dyDescent="0.25">
      <c r="A141" s="102" t="s">
        <v>311</v>
      </c>
      <c r="B141" s="102" t="s">
        <v>312</v>
      </c>
      <c r="C141" s="102" t="s">
        <v>938</v>
      </c>
      <c r="D141" s="102" t="s">
        <v>1177</v>
      </c>
      <c r="E141" s="102" t="s">
        <v>962</v>
      </c>
      <c r="F141" s="102" t="s">
        <v>1262</v>
      </c>
      <c r="G141" s="104">
        <v>0.89449541284403666</v>
      </c>
      <c r="H141" s="104">
        <v>8.9449541284403675E-2</v>
      </c>
      <c r="I141" s="27">
        <v>1.6055045871559634E-2</v>
      </c>
      <c r="J141" s="27">
        <v>-0.23642732049036774</v>
      </c>
      <c r="K141" s="27">
        <v>-0.28052805280528048</v>
      </c>
      <c r="M141" s="102" t="s">
        <v>311</v>
      </c>
      <c r="N141" s="102" t="s">
        <v>312</v>
      </c>
      <c r="O141" s="102" t="s">
        <v>938</v>
      </c>
      <c r="P141" s="102" t="s">
        <v>1177</v>
      </c>
      <c r="Q141" s="102" t="s">
        <v>962</v>
      </c>
      <c r="R141" s="102" t="s">
        <v>1262</v>
      </c>
      <c r="S141" s="104">
        <v>0.89449541284403666</v>
      </c>
      <c r="T141" s="104">
        <v>8.9449541284403675E-2</v>
      </c>
      <c r="U141" s="27">
        <v>1.6055045871559634E-2</v>
      </c>
      <c r="V141" s="27">
        <v>-0.23642732049036774</v>
      </c>
      <c r="W141" s="27">
        <v>-0.28052805280528048</v>
      </c>
    </row>
    <row r="142" spans="1:23" x14ac:dyDescent="0.25">
      <c r="A142" s="102" t="s">
        <v>311</v>
      </c>
      <c r="B142" s="102" t="s">
        <v>312</v>
      </c>
      <c r="C142" s="102" t="s">
        <v>642</v>
      </c>
      <c r="D142" s="102" t="s">
        <v>643</v>
      </c>
      <c r="E142" s="102" t="s">
        <v>648</v>
      </c>
      <c r="F142" s="102" t="s">
        <v>1263</v>
      </c>
      <c r="G142" s="104">
        <v>0.70588235294117652</v>
      </c>
      <c r="H142" s="104">
        <v>0.2868937048503612</v>
      </c>
      <c r="I142" s="27">
        <v>7.2239422084623322E-3</v>
      </c>
      <c r="J142" s="27">
        <v>-0.24059561128526641</v>
      </c>
      <c r="K142" s="27">
        <v>-0.28062360801781738</v>
      </c>
      <c r="M142" s="102" t="s">
        <v>311</v>
      </c>
      <c r="N142" s="102" t="s">
        <v>312</v>
      </c>
      <c r="O142" s="102" t="s">
        <v>642</v>
      </c>
      <c r="P142" s="102" t="s">
        <v>643</v>
      </c>
      <c r="Q142" s="102" t="s">
        <v>648</v>
      </c>
      <c r="R142" s="102" t="s">
        <v>1263</v>
      </c>
      <c r="S142" s="104">
        <v>0.70588235294117652</v>
      </c>
      <c r="T142" s="104">
        <v>0.2868937048503612</v>
      </c>
      <c r="U142" s="27">
        <v>7.2239422084623322E-3</v>
      </c>
      <c r="V142" s="27">
        <v>-0.24059561128526641</v>
      </c>
      <c r="W142" s="27">
        <v>-0.28062360801781738</v>
      </c>
    </row>
    <row r="143" spans="1:23" x14ac:dyDescent="0.25">
      <c r="A143" s="102" t="s">
        <v>311</v>
      </c>
      <c r="B143" s="102" t="s">
        <v>312</v>
      </c>
      <c r="C143" s="102" t="s">
        <v>452</v>
      </c>
      <c r="D143" s="102" t="s">
        <v>1138</v>
      </c>
      <c r="E143" s="102" t="s">
        <v>467</v>
      </c>
      <c r="F143" s="102" t="s">
        <v>1264</v>
      </c>
      <c r="G143" s="104">
        <v>0.5818965517241379</v>
      </c>
      <c r="H143" s="104">
        <v>0.41379310344827586</v>
      </c>
      <c r="I143" s="27">
        <v>4.3103448275862068E-3</v>
      </c>
      <c r="J143" s="27">
        <v>-0.25401929260450162</v>
      </c>
      <c r="K143" s="27">
        <v>-0.27575442247658688</v>
      </c>
      <c r="M143" s="102" t="s">
        <v>311</v>
      </c>
      <c r="N143" s="102" t="s">
        <v>312</v>
      </c>
      <c r="O143" s="102" t="s">
        <v>452</v>
      </c>
      <c r="P143" s="102" t="s">
        <v>1138</v>
      </c>
      <c r="Q143" s="102" t="s">
        <v>467</v>
      </c>
      <c r="R143" s="102" t="s">
        <v>1264</v>
      </c>
      <c r="S143" s="104">
        <v>0.5818965517241379</v>
      </c>
      <c r="T143" s="104">
        <v>0.41379310344827586</v>
      </c>
      <c r="U143" s="27">
        <v>4.3103448275862068E-3</v>
      </c>
      <c r="V143" s="27">
        <v>-0.25401929260450162</v>
      </c>
      <c r="W143" s="27">
        <v>-0.27575442247658688</v>
      </c>
    </row>
    <row r="144" spans="1:23" x14ac:dyDescent="0.25">
      <c r="A144" s="102" t="s">
        <v>311</v>
      </c>
      <c r="B144" s="102" t="s">
        <v>312</v>
      </c>
      <c r="C144" s="102" t="s">
        <v>824</v>
      </c>
      <c r="D144" s="102" t="s">
        <v>1194</v>
      </c>
      <c r="E144" s="102" t="s">
        <v>830</v>
      </c>
      <c r="F144" s="102" t="s">
        <v>1265</v>
      </c>
      <c r="G144" s="104">
        <v>0.82535885167464118</v>
      </c>
      <c r="H144" s="104">
        <v>0.16985645933014354</v>
      </c>
      <c r="I144" s="27">
        <v>4.7846889952153108E-3</v>
      </c>
      <c r="J144" s="27">
        <v>-0.27806563039723664</v>
      </c>
      <c r="K144" s="27">
        <v>-0.33120000000000005</v>
      </c>
      <c r="M144" s="102" t="s">
        <v>311</v>
      </c>
      <c r="N144" s="102" t="s">
        <v>312</v>
      </c>
      <c r="O144" s="102" t="s">
        <v>824</v>
      </c>
      <c r="P144" s="102" t="s">
        <v>1194</v>
      </c>
      <c r="Q144" s="102" t="s">
        <v>830</v>
      </c>
      <c r="R144" s="102" t="s">
        <v>1265</v>
      </c>
      <c r="S144" s="104">
        <v>0.82535885167464118</v>
      </c>
      <c r="T144" s="104">
        <v>0.16985645933014354</v>
      </c>
      <c r="U144" s="27">
        <v>4.7846889952153108E-3</v>
      </c>
      <c r="V144" s="27">
        <v>-0.27806563039723664</v>
      </c>
      <c r="W144" s="27">
        <v>-0.33120000000000005</v>
      </c>
    </row>
    <row r="145" spans="1:23" x14ac:dyDescent="0.25">
      <c r="A145" s="102" t="s">
        <v>311</v>
      </c>
      <c r="B145" s="102" t="s">
        <v>312</v>
      </c>
      <c r="C145" s="102" t="s">
        <v>720</v>
      </c>
      <c r="D145" s="102" t="s">
        <v>1155</v>
      </c>
      <c r="E145" s="102" t="s">
        <v>729</v>
      </c>
      <c r="F145" s="102" t="s">
        <v>1266</v>
      </c>
      <c r="G145" s="104">
        <v>0.65024630541871919</v>
      </c>
      <c r="H145" s="104">
        <v>0.31034482758620691</v>
      </c>
      <c r="I145" s="27">
        <v>3.9408866995073892E-2</v>
      </c>
      <c r="J145" s="27">
        <v>-0.30000000000000004</v>
      </c>
      <c r="K145" s="27">
        <v>-0.42165242165242167</v>
      </c>
      <c r="M145" s="102" t="s">
        <v>311</v>
      </c>
      <c r="N145" s="102" t="s">
        <v>312</v>
      </c>
      <c r="O145" s="102" t="s">
        <v>720</v>
      </c>
      <c r="P145" s="102" t="s">
        <v>1155</v>
      </c>
      <c r="Q145" s="102" t="s">
        <v>729</v>
      </c>
      <c r="R145" s="102" t="s">
        <v>1266</v>
      </c>
      <c r="S145" s="104">
        <v>0.65024630541871919</v>
      </c>
      <c r="T145" s="104">
        <v>0.31034482758620691</v>
      </c>
      <c r="U145" s="27">
        <v>3.9408866995073892E-2</v>
      </c>
      <c r="V145" s="27">
        <v>-0.30000000000000004</v>
      </c>
      <c r="W145" s="27">
        <v>-0.42165242165242167</v>
      </c>
    </row>
    <row r="146" spans="1:23" x14ac:dyDescent="0.25">
      <c r="A146" s="102" t="s">
        <v>311</v>
      </c>
      <c r="B146" s="102" t="s">
        <v>312</v>
      </c>
      <c r="C146" s="102" t="s">
        <v>720</v>
      </c>
      <c r="D146" s="102" t="s">
        <v>1155</v>
      </c>
      <c r="E146" s="102" t="s">
        <v>723</v>
      </c>
      <c r="F146" s="102" t="s">
        <v>1267</v>
      </c>
      <c r="G146" s="104">
        <v>0.65402843601895733</v>
      </c>
      <c r="H146" s="104">
        <v>0.32701421800947866</v>
      </c>
      <c r="I146" s="27">
        <v>1.8957345971563982E-2</v>
      </c>
      <c r="J146" s="27">
        <v>-0.30132450331125826</v>
      </c>
      <c r="K146" s="27">
        <v>-0.38304093567251463</v>
      </c>
      <c r="M146" s="102" t="s">
        <v>311</v>
      </c>
      <c r="N146" s="102" t="s">
        <v>312</v>
      </c>
      <c r="O146" s="102" t="s">
        <v>720</v>
      </c>
      <c r="P146" s="102" t="s">
        <v>1155</v>
      </c>
      <c r="Q146" s="102" t="s">
        <v>723</v>
      </c>
      <c r="R146" s="102" t="s">
        <v>1267</v>
      </c>
      <c r="S146" s="104">
        <v>0.65402843601895733</v>
      </c>
      <c r="T146" s="104">
        <v>0.32701421800947866</v>
      </c>
      <c r="U146" s="27">
        <v>1.8957345971563982E-2</v>
      </c>
      <c r="V146" s="27">
        <v>-0.30132450331125826</v>
      </c>
      <c r="W146" s="27">
        <v>-0.38304093567251463</v>
      </c>
    </row>
    <row r="147" spans="1:23" x14ac:dyDescent="0.25">
      <c r="A147" s="102" t="s">
        <v>311</v>
      </c>
      <c r="B147" s="102" t="s">
        <v>312</v>
      </c>
      <c r="C147" s="102" t="s">
        <v>472</v>
      </c>
      <c r="D147" s="102" t="s">
        <v>1136</v>
      </c>
      <c r="E147" s="102" t="s">
        <v>475</v>
      </c>
      <c r="F147" s="102" t="s">
        <v>1268</v>
      </c>
      <c r="G147" s="104">
        <v>0.626</v>
      </c>
      <c r="H147" s="104">
        <v>0.37</v>
      </c>
      <c r="I147" s="27">
        <v>4.0000000000000001E-3</v>
      </c>
      <c r="J147" s="27">
        <v>-0.32341001353179977</v>
      </c>
      <c r="K147" s="27">
        <v>-0.3796526054590571</v>
      </c>
      <c r="M147" s="102" t="s">
        <v>311</v>
      </c>
      <c r="N147" s="102" t="s">
        <v>312</v>
      </c>
      <c r="O147" s="102" t="s">
        <v>472</v>
      </c>
      <c r="P147" s="102" t="s">
        <v>1136</v>
      </c>
      <c r="Q147" s="102" t="s">
        <v>475</v>
      </c>
      <c r="R147" s="102" t="s">
        <v>1268</v>
      </c>
      <c r="S147" s="104">
        <v>0.626</v>
      </c>
      <c r="T147" s="104">
        <v>0.37</v>
      </c>
      <c r="U147" s="27">
        <v>4.0000000000000001E-3</v>
      </c>
      <c r="V147" s="27">
        <v>-0.32341001353179977</v>
      </c>
      <c r="W147" s="27">
        <v>-0.3796526054590571</v>
      </c>
    </row>
    <row r="148" spans="1:23" x14ac:dyDescent="0.25">
      <c r="A148" s="102" t="s">
        <v>311</v>
      </c>
      <c r="B148" s="102" t="s">
        <v>312</v>
      </c>
      <c r="C148" s="102" t="s">
        <v>573</v>
      </c>
      <c r="D148" s="102" t="s">
        <v>1170</v>
      </c>
      <c r="E148" s="102" t="s">
        <v>588</v>
      </c>
      <c r="F148" s="102" t="s">
        <v>1269</v>
      </c>
      <c r="G148" s="104">
        <v>0.63265306122448983</v>
      </c>
      <c r="H148" s="104">
        <v>0.36530612244897959</v>
      </c>
      <c r="I148" s="27">
        <v>2.0408163265306124E-3</v>
      </c>
      <c r="J148" s="27">
        <v>-0.32506887052341593</v>
      </c>
      <c r="K148" s="27">
        <v>-0.39356435643564358</v>
      </c>
      <c r="M148" s="102" t="s">
        <v>311</v>
      </c>
      <c r="N148" s="102" t="s">
        <v>312</v>
      </c>
      <c r="O148" s="102" t="s">
        <v>573</v>
      </c>
      <c r="P148" s="102" t="s">
        <v>1170</v>
      </c>
      <c r="Q148" s="102" t="s">
        <v>588</v>
      </c>
      <c r="R148" s="102" t="s">
        <v>1269</v>
      </c>
      <c r="S148" s="104">
        <v>0.63265306122448983</v>
      </c>
      <c r="T148" s="104">
        <v>0.36530612244897959</v>
      </c>
      <c r="U148" s="27">
        <v>2.0408163265306124E-3</v>
      </c>
      <c r="V148" s="27">
        <v>-0.32506887052341593</v>
      </c>
      <c r="W148" s="27">
        <v>-0.39356435643564358</v>
      </c>
    </row>
    <row r="149" spans="1:23" x14ac:dyDescent="0.25">
      <c r="A149" s="102" t="s">
        <v>311</v>
      </c>
      <c r="B149" s="102" t="s">
        <v>312</v>
      </c>
      <c r="C149" s="102" t="s">
        <v>573</v>
      </c>
      <c r="D149" s="102" t="s">
        <v>1170</v>
      </c>
      <c r="E149" s="102" t="s">
        <v>576</v>
      </c>
      <c r="F149" s="102" t="s">
        <v>332</v>
      </c>
      <c r="G149" s="104">
        <v>0.66397849462365588</v>
      </c>
      <c r="H149" s="104">
        <v>0.33602150537634407</v>
      </c>
      <c r="I149" s="27">
        <v>0</v>
      </c>
      <c r="J149" s="27">
        <v>-0.32730560578661849</v>
      </c>
      <c r="K149" s="27">
        <v>-0.38916256157635465</v>
      </c>
      <c r="M149" s="102" t="s">
        <v>311</v>
      </c>
      <c r="N149" s="102" t="s">
        <v>312</v>
      </c>
      <c r="O149" s="102" t="s">
        <v>573</v>
      </c>
      <c r="P149" s="102" t="s">
        <v>1170</v>
      </c>
      <c r="Q149" s="102" t="s">
        <v>576</v>
      </c>
      <c r="R149" s="102" t="s">
        <v>332</v>
      </c>
      <c r="S149" s="104">
        <v>0.66397849462365588</v>
      </c>
      <c r="T149" s="104">
        <v>0.33602150537634407</v>
      </c>
      <c r="U149" s="27">
        <v>0</v>
      </c>
      <c r="V149" s="27">
        <v>-0.32730560578661849</v>
      </c>
      <c r="W149" s="27">
        <v>-0.38916256157635465</v>
      </c>
    </row>
    <row r="150" spans="1:23" x14ac:dyDescent="0.25">
      <c r="A150" s="102" t="s">
        <v>311</v>
      </c>
      <c r="B150" s="102" t="s">
        <v>312</v>
      </c>
      <c r="C150" s="102" t="s">
        <v>1037</v>
      </c>
      <c r="D150" s="102" t="s">
        <v>1038</v>
      </c>
      <c r="E150" s="102" t="s">
        <v>1076</v>
      </c>
      <c r="F150" s="102" t="s">
        <v>1270</v>
      </c>
      <c r="G150" s="104">
        <v>0.31323283082077052</v>
      </c>
      <c r="H150" s="104">
        <v>0.66331658291457285</v>
      </c>
      <c r="I150" s="27">
        <v>2.3450586264656615E-2</v>
      </c>
      <c r="J150" s="27">
        <v>-0.39081632653061227</v>
      </c>
      <c r="K150" s="27">
        <v>-0.43838193791157098</v>
      </c>
      <c r="M150" s="102" t="s">
        <v>311</v>
      </c>
      <c r="N150" s="102" t="s">
        <v>312</v>
      </c>
      <c r="O150" s="102" t="s">
        <v>1037</v>
      </c>
      <c r="P150" s="102" t="s">
        <v>1038</v>
      </c>
      <c r="Q150" s="102" t="s">
        <v>1076</v>
      </c>
      <c r="R150" s="102" t="s">
        <v>1270</v>
      </c>
      <c r="S150" s="104">
        <v>0.31323283082077052</v>
      </c>
      <c r="T150" s="104">
        <v>0.66331658291457285</v>
      </c>
      <c r="U150" s="27">
        <v>2.3450586264656615E-2</v>
      </c>
      <c r="V150" s="27">
        <v>-0.39081632653061227</v>
      </c>
      <c r="W150" s="27">
        <v>-0.43838193791157098</v>
      </c>
    </row>
    <row r="151" spans="1:23" x14ac:dyDescent="0.25">
      <c r="A151" s="102" t="s">
        <v>311</v>
      </c>
      <c r="B151" s="102" t="s">
        <v>312</v>
      </c>
      <c r="C151" s="102" t="s">
        <v>553</v>
      </c>
      <c r="D151" s="102" t="s">
        <v>554</v>
      </c>
      <c r="E151" s="102" t="s">
        <v>556</v>
      </c>
      <c r="F151" s="102" t="s">
        <v>1271</v>
      </c>
      <c r="G151" s="104">
        <v>0.45555555555555555</v>
      </c>
      <c r="H151" s="104">
        <v>0.53333333333333333</v>
      </c>
      <c r="I151" s="27">
        <v>1.1111111111111112E-2</v>
      </c>
      <c r="J151" s="27">
        <v>-0.41176470588235292</v>
      </c>
      <c r="K151" s="27">
        <v>-0.47674418604651159</v>
      </c>
      <c r="M151" s="102" t="s">
        <v>311</v>
      </c>
      <c r="N151" s="102" t="s">
        <v>312</v>
      </c>
      <c r="O151" s="102" t="s">
        <v>553</v>
      </c>
      <c r="P151" s="102" t="s">
        <v>554</v>
      </c>
      <c r="Q151" s="102" t="s">
        <v>556</v>
      </c>
      <c r="R151" s="102" t="s">
        <v>1271</v>
      </c>
      <c r="S151" s="104">
        <v>0.45555555555555555</v>
      </c>
      <c r="T151" s="104">
        <v>0.53333333333333333</v>
      </c>
      <c r="U151" s="27">
        <v>1.1111111111111112E-2</v>
      </c>
      <c r="V151" s="27">
        <v>-0.41176470588235292</v>
      </c>
      <c r="W151" s="27">
        <v>-0.47674418604651159</v>
      </c>
    </row>
    <row r="152" spans="1:23" x14ac:dyDescent="0.25">
      <c r="A152" s="102" t="s">
        <v>311</v>
      </c>
      <c r="B152" s="102" t="s">
        <v>312</v>
      </c>
      <c r="C152" s="102" t="s">
        <v>1037</v>
      </c>
      <c r="D152" s="102" t="s">
        <v>1038</v>
      </c>
      <c r="E152" s="102" t="s">
        <v>1064</v>
      </c>
      <c r="F152" s="102" t="s">
        <v>15</v>
      </c>
      <c r="G152" s="104">
        <v>0.8683544303797468</v>
      </c>
      <c r="H152" s="104">
        <v>0.10253164556962026</v>
      </c>
      <c r="I152" s="27">
        <v>2.911392405063291E-2</v>
      </c>
      <c r="J152" s="27">
        <v>-0.41481481481481486</v>
      </c>
      <c r="K152" s="27">
        <v>-0.48399738732854347</v>
      </c>
      <c r="M152" s="102" t="s">
        <v>311</v>
      </c>
      <c r="N152" s="102" t="s">
        <v>312</v>
      </c>
      <c r="O152" s="102" t="s">
        <v>1037</v>
      </c>
      <c r="P152" s="102" t="s">
        <v>1038</v>
      </c>
      <c r="Q152" s="102" t="s">
        <v>1064</v>
      </c>
      <c r="R152" s="102" t="s">
        <v>15</v>
      </c>
      <c r="S152" s="104">
        <v>0.8683544303797468</v>
      </c>
      <c r="T152" s="104">
        <v>0.10253164556962026</v>
      </c>
      <c r="U152" s="27">
        <v>2.911392405063291E-2</v>
      </c>
      <c r="V152" s="27">
        <v>-0.41481481481481486</v>
      </c>
      <c r="W152" s="27">
        <v>-0.48399738732854347</v>
      </c>
    </row>
    <row r="153" spans="1:23" x14ac:dyDescent="0.25">
      <c r="A153" s="102" t="s">
        <v>311</v>
      </c>
      <c r="B153" s="102" t="s">
        <v>312</v>
      </c>
      <c r="C153" s="102" t="s">
        <v>1037</v>
      </c>
      <c r="D153" s="102" t="s">
        <v>1038</v>
      </c>
      <c r="E153" s="102" t="s">
        <v>1055</v>
      </c>
      <c r="F153" s="102" t="s">
        <v>1272</v>
      </c>
      <c r="G153" s="104">
        <v>0.88938053097345138</v>
      </c>
      <c r="H153" s="104">
        <v>6.1946902654867256E-2</v>
      </c>
      <c r="I153" s="27">
        <v>4.8672566371681415E-2</v>
      </c>
      <c r="J153" s="27">
        <v>-0.42639593908629436</v>
      </c>
      <c r="K153" s="27">
        <v>-0.47072599531615922</v>
      </c>
      <c r="M153" s="102" t="s">
        <v>311</v>
      </c>
      <c r="N153" s="102" t="s">
        <v>312</v>
      </c>
      <c r="O153" s="102" t="s">
        <v>1037</v>
      </c>
      <c r="P153" s="102" t="s">
        <v>1038</v>
      </c>
      <c r="Q153" s="102" t="s">
        <v>1055</v>
      </c>
      <c r="R153" s="102" t="s">
        <v>1272</v>
      </c>
      <c r="S153" s="104">
        <v>0.88938053097345138</v>
      </c>
      <c r="T153" s="104">
        <v>6.1946902654867256E-2</v>
      </c>
      <c r="U153" s="27">
        <v>4.8672566371681415E-2</v>
      </c>
      <c r="V153" s="27">
        <v>-0.42639593908629436</v>
      </c>
      <c r="W153" s="27">
        <v>-0.47072599531615922</v>
      </c>
    </row>
    <row r="154" spans="1:23" x14ac:dyDescent="0.25">
      <c r="A154" s="102" t="s">
        <v>311</v>
      </c>
      <c r="B154" s="102" t="s">
        <v>312</v>
      </c>
      <c r="C154" s="102" t="s">
        <v>847</v>
      </c>
      <c r="D154" s="102" t="s">
        <v>1158</v>
      </c>
      <c r="E154" s="102" t="s">
        <v>845</v>
      </c>
      <c r="F154" s="102" t="s">
        <v>1273</v>
      </c>
      <c r="G154" s="104">
        <v>0.69270833333333337</v>
      </c>
      <c r="H154" s="104">
        <v>0.296875</v>
      </c>
      <c r="I154" s="27">
        <v>1.0416666666666666E-2</v>
      </c>
      <c r="J154" s="27">
        <v>-0.44347826086956521</v>
      </c>
      <c r="K154" s="27">
        <v>-0.5524475524475525</v>
      </c>
      <c r="M154" s="102" t="s">
        <v>311</v>
      </c>
      <c r="N154" s="102" t="s">
        <v>312</v>
      </c>
      <c r="O154" s="102" t="s">
        <v>847</v>
      </c>
      <c r="P154" s="102" t="s">
        <v>1158</v>
      </c>
      <c r="Q154" s="102" t="s">
        <v>845</v>
      </c>
      <c r="R154" s="102" t="s">
        <v>1273</v>
      </c>
      <c r="S154" s="104">
        <v>0.69270833333333337</v>
      </c>
      <c r="T154" s="104">
        <v>0.296875</v>
      </c>
      <c r="U154" s="27">
        <v>1.0416666666666666E-2</v>
      </c>
      <c r="V154" s="27">
        <v>-0.44347826086956521</v>
      </c>
      <c r="W154" s="27">
        <v>-0.5524475524475525</v>
      </c>
    </row>
    <row r="155" spans="1:23" x14ac:dyDescent="0.25">
      <c r="A155" s="102" t="s">
        <v>311</v>
      </c>
      <c r="B155" s="102" t="s">
        <v>312</v>
      </c>
      <c r="C155" s="102" t="s">
        <v>752</v>
      </c>
      <c r="D155" s="102" t="s">
        <v>753</v>
      </c>
      <c r="E155" s="102" t="s">
        <v>750</v>
      </c>
      <c r="F155" s="102" t="s">
        <v>1274</v>
      </c>
      <c r="G155" s="104">
        <v>0.75352585627938218</v>
      </c>
      <c r="H155" s="104">
        <v>0.23975822699798521</v>
      </c>
      <c r="I155" s="27">
        <v>6.7159167226326392E-3</v>
      </c>
      <c r="J155" s="27">
        <v>-0.45775673707210485</v>
      </c>
      <c r="K155" s="27">
        <v>-0.47329324372125925</v>
      </c>
      <c r="M155" s="102" t="s">
        <v>311</v>
      </c>
      <c r="N155" s="102" t="s">
        <v>312</v>
      </c>
      <c r="O155" s="102" t="s">
        <v>752</v>
      </c>
      <c r="P155" s="102" t="s">
        <v>753</v>
      </c>
      <c r="Q155" s="102" t="s">
        <v>750</v>
      </c>
      <c r="R155" s="102" t="s">
        <v>1274</v>
      </c>
      <c r="S155" s="104">
        <v>0.75352585627938218</v>
      </c>
      <c r="T155" s="104">
        <v>0.23975822699798521</v>
      </c>
      <c r="U155" s="27">
        <v>6.7159167226326392E-3</v>
      </c>
      <c r="V155" s="27">
        <v>-0.45775673707210485</v>
      </c>
      <c r="W155" s="27">
        <v>-0.47329324372125925</v>
      </c>
    </row>
    <row r="156" spans="1:23" x14ac:dyDescent="0.25">
      <c r="A156" s="102" t="s">
        <v>311</v>
      </c>
      <c r="B156" s="102" t="s">
        <v>312</v>
      </c>
      <c r="C156" s="102" t="s">
        <v>1037</v>
      </c>
      <c r="D156" s="102" t="s">
        <v>1038</v>
      </c>
      <c r="E156" s="102" t="s">
        <v>1046</v>
      </c>
      <c r="F156" s="102" t="s">
        <v>1275</v>
      </c>
      <c r="G156" s="104">
        <v>0.85857142857142854</v>
      </c>
      <c r="H156" s="104">
        <v>0.12714285714285714</v>
      </c>
      <c r="I156" s="27">
        <v>1.4285714285714285E-2</v>
      </c>
      <c r="J156" s="27">
        <v>-0.45904173106646062</v>
      </c>
      <c r="K156" s="27">
        <v>-0.48186528497409331</v>
      </c>
      <c r="M156" s="102" t="s">
        <v>311</v>
      </c>
      <c r="N156" s="102" t="s">
        <v>312</v>
      </c>
      <c r="O156" s="102" t="s">
        <v>1037</v>
      </c>
      <c r="P156" s="102" t="s">
        <v>1038</v>
      </c>
      <c r="Q156" s="102" t="s">
        <v>1046</v>
      </c>
      <c r="R156" s="102" t="s">
        <v>1275</v>
      </c>
      <c r="S156" s="104">
        <v>0.85857142857142854</v>
      </c>
      <c r="T156" s="104">
        <v>0.12714285714285714</v>
      </c>
      <c r="U156" s="27">
        <v>1.4285714285714285E-2</v>
      </c>
      <c r="V156" s="27">
        <v>-0.45904173106646062</v>
      </c>
      <c r="W156" s="27">
        <v>-0.48186528497409331</v>
      </c>
    </row>
    <row r="157" spans="1:23" x14ac:dyDescent="0.25">
      <c r="A157" s="102" t="s">
        <v>311</v>
      </c>
      <c r="B157" s="102" t="s">
        <v>312</v>
      </c>
      <c r="C157" s="102" t="s">
        <v>1037</v>
      </c>
      <c r="D157" s="102" t="s">
        <v>1038</v>
      </c>
      <c r="E157" s="102" t="s">
        <v>1112</v>
      </c>
      <c r="F157" s="102" t="s">
        <v>1276</v>
      </c>
      <c r="G157" s="104">
        <v>0.91957104557640745</v>
      </c>
      <c r="H157" s="104">
        <v>5.6300268096514748E-2</v>
      </c>
      <c r="I157" s="27">
        <v>2.4128686327077747E-2</v>
      </c>
      <c r="J157" s="27">
        <v>-0.46020260492040521</v>
      </c>
      <c r="K157" s="27">
        <v>-0.4746478873239437</v>
      </c>
      <c r="M157" s="102" t="s">
        <v>311</v>
      </c>
      <c r="N157" s="102" t="s">
        <v>312</v>
      </c>
      <c r="O157" s="102" t="s">
        <v>1037</v>
      </c>
      <c r="P157" s="102" t="s">
        <v>1038</v>
      </c>
      <c r="Q157" s="102" t="s">
        <v>1112</v>
      </c>
      <c r="R157" s="102" t="s">
        <v>1276</v>
      </c>
      <c r="S157" s="104">
        <v>0.91957104557640745</v>
      </c>
      <c r="T157" s="104">
        <v>5.6300268096514748E-2</v>
      </c>
      <c r="U157" s="27">
        <v>2.4128686327077747E-2</v>
      </c>
      <c r="V157" s="27">
        <v>-0.46020260492040521</v>
      </c>
      <c r="W157" s="27">
        <v>-0.4746478873239437</v>
      </c>
    </row>
    <row r="158" spans="1:23" x14ac:dyDescent="0.25">
      <c r="A158" s="102" t="s">
        <v>311</v>
      </c>
      <c r="B158" s="102" t="s">
        <v>312</v>
      </c>
      <c r="C158" s="102" t="s">
        <v>1037</v>
      </c>
      <c r="D158" s="102" t="s">
        <v>1038</v>
      </c>
      <c r="E158" s="102" t="s">
        <v>1067</v>
      </c>
      <c r="F158" s="102" t="s">
        <v>13</v>
      </c>
      <c r="G158" s="104">
        <v>0.22331691297208539</v>
      </c>
      <c r="H158" s="104">
        <v>0.76683087027914609</v>
      </c>
      <c r="I158" s="27">
        <v>9.852216748768473E-3</v>
      </c>
      <c r="J158" s="27">
        <v>-0.50245098039215685</v>
      </c>
      <c r="K158" s="27">
        <v>-0.52717391304347827</v>
      </c>
      <c r="M158" s="102" t="s">
        <v>311</v>
      </c>
      <c r="N158" s="102" t="s">
        <v>312</v>
      </c>
      <c r="O158" s="102" t="s">
        <v>1037</v>
      </c>
      <c r="P158" s="102" t="s">
        <v>1038</v>
      </c>
      <c r="Q158" s="102" t="s">
        <v>1067</v>
      </c>
      <c r="R158" s="102" t="s">
        <v>13</v>
      </c>
      <c r="S158" s="104">
        <v>0.22331691297208539</v>
      </c>
      <c r="T158" s="104">
        <v>0.76683087027914609</v>
      </c>
      <c r="U158" s="27">
        <v>9.852216748768473E-3</v>
      </c>
      <c r="V158" s="27">
        <v>-0.50245098039215685</v>
      </c>
      <c r="W158" s="27">
        <v>-0.52717391304347827</v>
      </c>
    </row>
    <row r="159" spans="1:23" x14ac:dyDescent="0.25">
      <c r="A159" s="102" t="s">
        <v>311</v>
      </c>
      <c r="B159" s="102" t="s">
        <v>312</v>
      </c>
      <c r="C159" s="102" t="s">
        <v>1037</v>
      </c>
      <c r="D159" s="102" t="s">
        <v>1038</v>
      </c>
      <c r="E159" s="102" t="s">
        <v>1130</v>
      </c>
      <c r="F159" s="102" t="s">
        <v>1277</v>
      </c>
      <c r="G159" s="104">
        <v>0.94160583941605835</v>
      </c>
      <c r="H159" s="104">
        <v>5.1094890510948905E-2</v>
      </c>
      <c r="I159" s="27">
        <v>7.2992700729927005E-3</v>
      </c>
      <c r="J159" s="27">
        <v>-0.54934210526315796</v>
      </c>
      <c r="K159" s="27">
        <v>-0.60232220609579101</v>
      </c>
      <c r="M159" s="102" t="s">
        <v>311</v>
      </c>
      <c r="N159" s="102" t="s">
        <v>312</v>
      </c>
      <c r="O159" s="102" t="s">
        <v>1037</v>
      </c>
      <c r="P159" s="102" t="s">
        <v>1038</v>
      </c>
      <c r="Q159" s="102" t="s">
        <v>1130</v>
      </c>
      <c r="R159" s="102" t="s">
        <v>1277</v>
      </c>
      <c r="S159" s="104">
        <v>0.94160583941605835</v>
      </c>
      <c r="T159" s="104">
        <v>5.1094890510948905E-2</v>
      </c>
      <c r="U159" s="27">
        <v>7.2992700729927005E-3</v>
      </c>
      <c r="V159" s="27">
        <v>-0.54934210526315796</v>
      </c>
      <c r="W159" s="27">
        <v>-0.60232220609579101</v>
      </c>
    </row>
    <row r="160" spans="1:23" x14ac:dyDescent="0.25">
      <c r="A160" s="102" t="s">
        <v>311</v>
      </c>
      <c r="B160" s="102" t="s">
        <v>312</v>
      </c>
      <c r="C160" s="102" t="s">
        <v>1037</v>
      </c>
      <c r="D160" s="102" t="s">
        <v>1038</v>
      </c>
      <c r="E160" s="102" t="s">
        <v>1073</v>
      </c>
      <c r="F160" s="102" t="s">
        <v>1278</v>
      </c>
      <c r="G160" s="104">
        <v>0.89247311827956988</v>
      </c>
      <c r="H160" s="104">
        <v>0.1039426523297491</v>
      </c>
      <c r="I160" s="27">
        <v>3.5842293906810036E-3</v>
      </c>
      <c r="J160" s="27">
        <v>-0.55000000000000004</v>
      </c>
      <c r="K160" s="27">
        <v>-0.57339449541284404</v>
      </c>
      <c r="M160" s="102" t="s">
        <v>311</v>
      </c>
      <c r="N160" s="102" t="s">
        <v>312</v>
      </c>
      <c r="O160" s="102" t="s">
        <v>1037</v>
      </c>
      <c r="P160" s="102" t="s">
        <v>1038</v>
      </c>
      <c r="Q160" s="102" t="s">
        <v>1073</v>
      </c>
      <c r="R160" s="102" t="s">
        <v>1278</v>
      </c>
      <c r="S160" s="104">
        <v>0.89247311827956988</v>
      </c>
      <c r="T160" s="104">
        <v>0.1039426523297491</v>
      </c>
      <c r="U160" s="27">
        <v>3.5842293906810036E-3</v>
      </c>
      <c r="V160" s="27">
        <v>-0.55000000000000004</v>
      </c>
      <c r="W160" s="27">
        <v>-0.57339449541284404</v>
      </c>
    </row>
    <row r="161" spans="1:23" x14ac:dyDescent="0.25">
      <c r="A161" s="102" t="s">
        <v>311</v>
      </c>
      <c r="B161" s="102" t="s">
        <v>312</v>
      </c>
      <c r="C161" s="102" t="s">
        <v>1037</v>
      </c>
      <c r="D161" s="102" t="s">
        <v>1038</v>
      </c>
      <c r="E161" s="102" t="s">
        <v>1040</v>
      </c>
      <c r="F161" s="102" t="s">
        <v>14</v>
      </c>
      <c r="G161" s="104">
        <v>0.87392055267702939</v>
      </c>
      <c r="H161" s="104">
        <v>8.2901554404145081E-2</v>
      </c>
      <c r="I161" s="27">
        <v>4.317789291882556E-2</v>
      </c>
      <c r="J161" s="27">
        <v>-0.55936073059360725</v>
      </c>
      <c r="K161" s="27">
        <v>-0.57890909090909093</v>
      </c>
      <c r="M161" s="102" t="s">
        <v>311</v>
      </c>
      <c r="N161" s="102" t="s">
        <v>312</v>
      </c>
      <c r="O161" s="102" t="s">
        <v>1037</v>
      </c>
      <c r="P161" s="102" t="s">
        <v>1038</v>
      </c>
      <c r="Q161" s="102" t="s">
        <v>1040</v>
      </c>
      <c r="R161" s="102" t="s">
        <v>14</v>
      </c>
      <c r="S161" s="104">
        <v>0.87392055267702939</v>
      </c>
      <c r="T161" s="104">
        <v>8.2901554404145081E-2</v>
      </c>
      <c r="U161" s="27">
        <v>4.317789291882556E-2</v>
      </c>
      <c r="V161" s="27">
        <v>-0.55936073059360725</v>
      </c>
      <c r="W161" s="27">
        <v>-0.57890909090909093</v>
      </c>
    </row>
    <row r="162" spans="1:23" x14ac:dyDescent="0.25">
      <c r="A162" s="102" t="s">
        <v>311</v>
      </c>
      <c r="B162" s="102" t="s">
        <v>312</v>
      </c>
      <c r="C162" s="102" t="s">
        <v>976</v>
      </c>
      <c r="D162" s="102" t="s">
        <v>977</v>
      </c>
      <c r="E162" s="102" t="s">
        <v>985</v>
      </c>
      <c r="F162" s="102" t="s">
        <v>1279</v>
      </c>
      <c r="G162" s="104">
        <v>0.75373134328358204</v>
      </c>
      <c r="H162" s="104">
        <v>0.2462686567164179</v>
      </c>
      <c r="I162" s="27">
        <v>0</v>
      </c>
      <c r="J162" s="27">
        <v>-0.57728706624605675</v>
      </c>
      <c r="K162" s="27">
        <v>-0.60471976401179939</v>
      </c>
      <c r="M162" s="102" t="s">
        <v>311</v>
      </c>
      <c r="N162" s="102" t="s">
        <v>312</v>
      </c>
      <c r="O162" s="102" t="s">
        <v>976</v>
      </c>
      <c r="P162" s="102" t="s">
        <v>977</v>
      </c>
      <c r="Q162" s="102" t="s">
        <v>985</v>
      </c>
      <c r="R162" s="102" t="s">
        <v>1279</v>
      </c>
      <c r="S162" s="104">
        <v>0.75373134328358204</v>
      </c>
      <c r="T162" s="104">
        <v>0.2462686567164179</v>
      </c>
      <c r="U162" s="27">
        <v>0</v>
      </c>
      <c r="V162" s="27">
        <v>-0.57728706624605675</v>
      </c>
      <c r="W162" s="27">
        <v>-0.60471976401179939</v>
      </c>
    </row>
    <row r="163" spans="1:23" x14ac:dyDescent="0.25">
      <c r="A163" s="102" t="s">
        <v>311</v>
      </c>
      <c r="B163" s="102" t="s">
        <v>312</v>
      </c>
      <c r="C163" s="102" t="s">
        <v>1037</v>
      </c>
      <c r="D163" s="102" t="s">
        <v>1038</v>
      </c>
      <c r="E163" s="102" t="s">
        <v>1124</v>
      </c>
      <c r="F163" s="102" t="s">
        <v>8</v>
      </c>
      <c r="G163" s="104">
        <v>0.87799043062200954</v>
      </c>
      <c r="H163" s="104">
        <v>0.11722488038277512</v>
      </c>
      <c r="I163" s="27">
        <v>4.7846889952153108E-3</v>
      </c>
      <c r="J163" s="27">
        <v>-0.64058469475494406</v>
      </c>
      <c r="K163" s="27">
        <v>-0.6556836902800659</v>
      </c>
      <c r="M163" s="102" t="s">
        <v>311</v>
      </c>
      <c r="N163" s="102" t="s">
        <v>312</v>
      </c>
      <c r="O163" s="102" t="s">
        <v>1037</v>
      </c>
      <c r="P163" s="102" t="s">
        <v>1038</v>
      </c>
      <c r="Q163" s="102" t="s">
        <v>1124</v>
      </c>
      <c r="R163" s="102" t="s">
        <v>8</v>
      </c>
      <c r="S163" s="104">
        <v>0.87799043062200954</v>
      </c>
      <c r="T163" s="104">
        <v>0.11722488038277512</v>
      </c>
      <c r="U163" s="27">
        <v>4.7846889952153108E-3</v>
      </c>
      <c r="V163" s="27">
        <v>-0.64058469475494406</v>
      </c>
      <c r="W163" s="27">
        <v>-0.6556836902800659</v>
      </c>
    </row>
    <row r="164" spans="1:23" x14ac:dyDescent="0.25">
      <c r="A164" s="102" t="s">
        <v>311</v>
      </c>
      <c r="B164" s="102" t="s">
        <v>312</v>
      </c>
      <c r="C164" s="102" t="s">
        <v>720</v>
      </c>
      <c r="D164" s="102" t="s">
        <v>1155</v>
      </c>
      <c r="E164" s="102" t="s">
        <v>718</v>
      </c>
      <c r="F164" s="102" t="s">
        <v>1280</v>
      </c>
      <c r="G164" s="104">
        <v>0.82474226804123707</v>
      </c>
      <c r="H164" s="104">
        <v>0.17525773195876287</v>
      </c>
      <c r="I164" s="27">
        <v>0</v>
      </c>
      <c r="J164" s="27">
        <v>-0.65107913669064743</v>
      </c>
      <c r="K164" s="27">
        <v>-0.69496855345911945</v>
      </c>
      <c r="M164" s="102" t="s">
        <v>311</v>
      </c>
      <c r="N164" s="102" t="s">
        <v>312</v>
      </c>
      <c r="O164" s="102" t="s">
        <v>720</v>
      </c>
      <c r="P164" s="102" t="s">
        <v>1155</v>
      </c>
      <c r="Q164" s="102" t="s">
        <v>718</v>
      </c>
      <c r="R164" s="102" t="s">
        <v>1280</v>
      </c>
      <c r="S164" s="104">
        <v>0.82474226804123707</v>
      </c>
      <c r="T164" s="104">
        <v>0.17525773195876287</v>
      </c>
      <c r="U164" s="27">
        <v>0</v>
      </c>
      <c r="V164" s="27">
        <v>-0.65107913669064743</v>
      </c>
      <c r="W164" s="27">
        <v>-0.69496855345911945</v>
      </c>
    </row>
    <row r="165" spans="1:23" x14ac:dyDescent="0.25">
      <c r="A165" s="102" t="s">
        <v>311</v>
      </c>
      <c r="B165" s="102" t="s">
        <v>312</v>
      </c>
      <c r="C165" s="102" t="s">
        <v>1008</v>
      </c>
      <c r="D165" s="102" t="s">
        <v>1009</v>
      </c>
      <c r="E165" s="102" t="s">
        <v>1006</v>
      </c>
      <c r="F165" s="102" t="s">
        <v>1281</v>
      </c>
      <c r="G165" s="104">
        <v>0.81666666666666665</v>
      </c>
      <c r="H165" s="104">
        <v>0.17666666666666667</v>
      </c>
      <c r="I165" s="27">
        <v>6.6666666666666671E-3</v>
      </c>
      <c r="J165" s="27">
        <v>-0.67479674796747968</v>
      </c>
      <c r="K165" s="27">
        <v>-0.68684759916492699</v>
      </c>
      <c r="M165" s="102" t="s">
        <v>311</v>
      </c>
      <c r="N165" s="102" t="s">
        <v>312</v>
      </c>
      <c r="O165" s="102" t="s">
        <v>1008</v>
      </c>
      <c r="P165" s="102" t="s">
        <v>1009</v>
      </c>
      <c r="Q165" s="102" t="s">
        <v>1006</v>
      </c>
      <c r="R165" s="102" t="s">
        <v>1281</v>
      </c>
      <c r="S165" s="104">
        <v>0.81666666666666665</v>
      </c>
      <c r="T165" s="104">
        <v>0.17666666666666667</v>
      </c>
      <c r="U165" s="27">
        <v>6.6666666666666671E-3</v>
      </c>
      <c r="V165" s="27">
        <v>-0.67479674796747968</v>
      </c>
      <c r="W165" s="27">
        <v>-0.68684759916492699</v>
      </c>
    </row>
    <row r="166" spans="1:23" x14ac:dyDescent="0.25">
      <c r="A166" s="102" t="s">
        <v>311</v>
      </c>
      <c r="B166" s="102" t="s">
        <v>312</v>
      </c>
      <c r="C166" s="102" t="s">
        <v>553</v>
      </c>
      <c r="D166" s="102" t="s">
        <v>554</v>
      </c>
      <c r="E166" s="102" t="s">
        <v>562</v>
      </c>
      <c r="F166" s="102" t="s">
        <v>1282</v>
      </c>
      <c r="G166" s="104">
        <v>0.60655737704918034</v>
      </c>
      <c r="H166" s="104">
        <v>0.38524590163934425</v>
      </c>
      <c r="I166" s="27">
        <v>8.1967213114754103E-3</v>
      </c>
      <c r="J166" s="27">
        <v>-0.68062827225130884</v>
      </c>
      <c r="K166" s="27">
        <v>-0.7447698744769875</v>
      </c>
      <c r="M166" s="102" t="s">
        <v>311</v>
      </c>
      <c r="N166" s="102" t="s">
        <v>312</v>
      </c>
      <c r="O166" s="102" t="s">
        <v>553</v>
      </c>
      <c r="P166" s="102" t="s">
        <v>554</v>
      </c>
      <c r="Q166" s="102" t="s">
        <v>562</v>
      </c>
      <c r="R166" s="102" t="s">
        <v>1282</v>
      </c>
      <c r="S166" s="104">
        <v>0.60655737704918034</v>
      </c>
      <c r="T166" s="104">
        <v>0.38524590163934425</v>
      </c>
      <c r="U166" s="27">
        <v>8.1967213114754103E-3</v>
      </c>
      <c r="V166" s="27">
        <v>-0.68062827225130884</v>
      </c>
      <c r="W166" s="27">
        <v>-0.7447698744769875</v>
      </c>
    </row>
    <row r="167" spans="1:23" x14ac:dyDescent="0.25">
      <c r="A167" s="102" t="s">
        <v>311</v>
      </c>
      <c r="B167" s="102" t="s">
        <v>312</v>
      </c>
      <c r="C167" s="102" t="s">
        <v>873</v>
      </c>
      <c r="D167" s="102" t="s">
        <v>1172</v>
      </c>
      <c r="E167" s="102" t="s">
        <v>882</v>
      </c>
      <c r="F167" s="102" t="s">
        <v>1283</v>
      </c>
      <c r="G167" s="104">
        <v>0.81127450980392157</v>
      </c>
      <c r="H167" s="104">
        <v>0.18627450980392157</v>
      </c>
      <c r="I167" s="27">
        <v>2.4509803921568627E-3</v>
      </c>
      <c r="J167" s="27">
        <v>-0.68949771689497719</v>
      </c>
      <c r="K167" s="27">
        <v>-0.69346356123215624</v>
      </c>
      <c r="M167" s="102" t="s">
        <v>311</v>
      </c>
      <c r="N167" s="102" t="s">
        <v>312</v>
      </c>
      <c r="O167" s="102" t="s">
        <v>873</v>
      </c>
      <c r="P167" s="102" t="s">
        <v>1172</v>
      </c>
      <c r="Q167" s="102" t="s">
        <v>882</v>
      </c>
      <c r="R167" s="102" t="s">
        <v>1283</v>
      </c>
      <c r="S167" s="104">
        <v>0.81127450980392157</v>
      </c>
      <c r="T167" s="104">
        <v>0.18627450980392157</v>
      </c>
      <c r="U167" s="27">
        <v>2.4509803921568627E-3</v>
      </c>
      <c r="V167" s="27">
        <v>-0.68949771689497719</v>
      </c>
      <c r="W167" s="27">
        <v>-0.69346356123215624</v>
      </c>
    </row>
    <row r="168" spans="1:23" x14ac:dyDescent="0.25">
      <c r="A168" s="102" t="s">
        <v>311</v>
      </c>
      <c r="B168" s="102" t="s">
        <v>312</v>
      </c>
      <c r="C168" s="102" t="s">
        <v>573</v>
      </c>
      <c r="D168" s="102" t="s">
        <v>1170</v>
      </c>
      <c r="E168" s="102" t="s">
        <v>585</v>
      </c>
      <c r="F168" s="102" t="s">
        <v>1284</v>
      </c>
      <c r="G168" s="104">
        <v>0.64238410596026485</v>
      </c>
      <c r="H168" s="104">
        <v>0.35099337748344372</v>
      </c>
      <c r="I168" s="27">
        <v>6.6225165562913907E-3</v>
      </c>
      <c r="J168" s="27">
        <v>-0.70679611650485441</v>
      </c>
      <c r="K168" s="27">
        <v>-0.7544715447154472</v>
      </c>
      <c r="M168" s="102" t="s">
        <v>311</v>
      </c>
      <c r="N168" s="102" t="s">
        <v>312</v>
      </c>
      <c r="O168" s="102" t="s">
        <v>573</v>
      </c>
      <c r="P168" s="102" t="s">
        <v>1170</v>
      </c>
      <c r="Q168" s="102" t="s">
        <v>585</v>
      </c>
      <c r="R168" s="102" t="s">
        <v>1284</v>
      </c>
      <c r="S168" s="104">
        <v>0.64238410596026485</v>
      </c>
      <c r="T168" s="104">
        <v>0.35099337748344372</v>
      </c>
      <c r="U168" s="27">
        <v>6.6225165562913907E-3</v>
      </c>
      <c r="V168" s="27">
        <v>-0.70679611650485441</v>
      </c>
      <c r="W168" s="27">
        <v>-0.7544715447154472</v>
      </c>
    </row>
    <row r="169" spans="1:23" x14ac:dyDescent="0.25">
      <c r="A169" s="102" t="s">
        <v>311</v>
      </c>
      <c r="B169" s="102" t="s">
        <v>312</v>
      </c>
      <c r="C169" s="102" t="s">
        <v>887</v>
      </c>
      <c r="D169" s="102" t="s">
        <v>1207</v>
      </c>
      <c r="E169" s="102" t="s">
        <v>893</v>
      </c>
      <c r="F169" s="102" t="s">
        <v>1285</v>
      </c>
      <c r="G169" s="104">
        <v>0.8271276595744681</v>
      </c>
      <c r="H169" s="104">
        <v>0.16489361702127658</v>
      </c>
      <c r="I169" s="27">
        <v>7.9787234042553185E-3</v>
      </c>
      <c r="J169" s="27">
        <v>-0.7293016558675306</v>
      </c>
      <c r="K169" s="27">
        <v>-0.74456521739130432</v>
      </c>
      <c r="M169" s="102" t="s">
        <v>311</v>
      </c>
      <c r="N169" s="102" t="s">
        <v>312</v>
      </c>
      <c r="O169" s="102" t="s">
        <v>887</v>
      </c>
      <c r="P169" s="102" t="s">
        <v>1207</v>
      </c>
      <c r="Q169" s="102" t="s">
        <v>893</v>
      </c>
      <c r="R169" s="102" t="s">
        <v>1285</v>
      </c>
      <c r="S169" s="104">
        <v>0.8271276595744681</v>
      </c>
      <c r="T169" s="104">
        <v>0.16489361702127658</v>
      </c>
      <c r="U169" s="27">
        <v>7.9787234042553185E-3</v>
      </c>
      <c r="V169" s="27">
        <v>-0.7293016558675306</v>
      </c>
      <c r="W169" s="27">
        <v>-0.74456521739130432</v>
      </c>
    </row>
    <row r="170" spans="1:23" x14ac:dyDescent="0.25">
      <c r="A170" s="102" t="s">
        <v>311</v>
      </c>
      <c r="B170" s="102" t="s">
        <v>312</v>
      </c>
      <c r="C170" s="102" t="s">
        <v>1037</v>
      </c>
      <c r="D170" s="102" t="s">
        <v>1038</v>
      </c>
      <c r="E170" s="102" t="s">
        <v>1100</v>
      </c>
      <c r="F170" s="102" t="s">
        <v>25</v>
      </c>
      <c r="G170" s="104">
        <v>0.89296636085626913</v>
      </c>
      <c r="H170" s="104">
        <v>6.4220183486238536E-2</v>
      </c>
      <c r="I170" s="27">
        <v>4.2813455657492352E-2</v>
      </c>
      <c r="J170" s="27">
        <v>-0.73042044517724647</v>
      </c>
      <c r="K170" s="27">
        <v>-0.74512860483242394</v>
      </c>
      <c r="M170" s="102" t="s">
        <v>311</v>
      </c>
      <c r="N170" s="102" t="s">
        <v>312</v>
      </c>
      <c r="O170" s="102" t="s">
        <v>1037</v>
      </c>
      <c r="P170" s="102" t="s">
        <v>1038</v>
      </c>
      <c r="Q170" s="102" t="s">
        <v>1100</v>
      </c>
      <c r="R170" s="102" t="s">
        <v>25</v>
      </c>
      <c r="S170" s="104">
        <v>0.89296636085626913</v>
      </c>
      <c r="T170" s="104">
        <v>6.4220183486238536E-2</v>
      </c>
      <c r="U170" s="27">
        <v>4.2813455657492352E-2</v>
      </c>
      <c r="V170" s="27">
        <v>-0.73042044517724647</v>
      </c>
      <c r="W170" s="27">
        <v>-0.74512860483242394</v>
      </c>
    </row>
    <row r="171" spans="1:23" x14ac:dyDescent="0.25">
      <c r="A171" s="102" t="s">
        <v>311</v>
      </c>
      <c r="B171" s="102" t="s">
        <v>312</v>
      </c>
      <c r="C171" s="102" t="s">
        <v>801</v>
      </c>
      <c r="D171" s="102" t="s">
        <v>1153</v>
      </c>
      <c r="E171" s="102" t="s">
        <v>799</v>
      </c>
      <c r="F171" s="102" t="s">
        <v>1286</v>
      </c>
      <c r="G171" s="104">
        <v>0.6470588235294118</v>
      </c>
      <c r="H171" s="104">
        <v>0.35294117647058826</v>
      </c>
      <c r="I171" s="27">
        <v>0</v>
      </c>
      <c r="J171" s="27">
        <v>-0.73826020015396465</v>
      </c>
      <c r="K171" s="27">
        <v>-0.75574712643678166</v>
      </c>
      <c r="M171" s="102" t="s">
        <v>311</v>
      </c>
      <c r="N171" s="102" t="s">
        <v>312</v>
      </c>
      <c r="O171" s="102" t="s">
        <v>801</v>
      </c>
      <c r="P171" s="102" t="s">
        <v>1153</v>
      </c>
      <c r="Q171" s="102" t="s">
        <v>799</v>
      </c>
      <c r="R171" s="102" t="s">
        <v>1286</v>
      </c>
      <c r="S171" s="104">
        <v>0.6470588235294118</v>
      </c>
      <c r="T171" s="104">
        <v>0.35294117647058826</v>
      </c>
      <c r="U171" s="27">
        <v>0</v>
      </c>
      <c r="V171" s="27">
        <v>-0.73826020015396465</v>
      </c>
      <c r="W171" s="27">
        <v>-0.75574712643678166</v>
      </c>
    </row>
    <row r="172" spans="1:23" x14ac:dyDescent="0.25">
      <c r="A172" s="102" t="s">
        <v>311</v>
      </c>
      <c r="B172" s="102" t="s">
        <v>312</v>
      </c>
      <c r="C172" s="102" t="s">
        <v>778</v>
      </c>
      <c r="D172" s="102" t="s">
        <v>779</v>
      </c>
      <c r="E172" s="102" t="s">
        <v>776</v>
      </c>
      <c r="F172" s="102" t="s">
        <v>1287</v>
      </c>
      <c r="G172" s="104">
        <v>0.80132450331125826</v>
      </c>
      <c r="H172" s="104">
        <v>0.19205298013245034</v>
      </c>
      <c r="I172" s="27">
        <v>6.6225165562913907E-3</v>
      </c>
      <c r="J172" s="27">
        <v>-0.79973474801061006</v>
      </c>
      <c r="K172" s="27">
        <v>-0.82860385925085134</v>
      </c>
      <c r="M172" s="102" t="s">
        <v>311</v>
      </c>
      <c r="N172" s="102" t="s">
        <v>312</v>
      </c>
      <c r="O172" s="102" t="s">
        <v>778</v>
      </c>
      <c r="P172" s="102" t="s">
        <v>779</v>
      </c>
      <c r="Q172" s="102" t="s">
        <v>776</v>
      </c>
      <c r="R172" s="102" t="s">
        <v>1287</v>
      </c>
      <c r="S172" s="104">
        <v>0.80132450331125826</v>
      </c>
      <c r="T172" s="104">
        <v>0.19205298013245034</v>
      </c>
      <c r="U172" s="27">
        <v>6.6225165562913907E-3</v>
      </c>
      <c r="V172" s="27">
        <v>-0.79973474801061006</v>
      </c>
      <c r="W172" s="27">
        <v>-0.82860385925085134</v>
      </c>
    </row>
    <row r="173" spans="1:23" x14ac:dyDescent="0.25">
      <c r="A173" s="102" t="s">
        <v>311</v>
      </c>
      <c r="B173" s="102" t="s">
        <v>312</v>
      </c>
      <c r="C173" s="102" t="s">
        <v>452</v>
      </c>
      <c r="D173" s="102" t="s">
        <v>1138</v>
      </c>
      <c r="E173" s="102" t="s">
        <v>450</v>
      </c>
      <c r="F173" s="102" t="s">
        <v>1288</v>
      </c>
      <c r="G173" s="104">
        <v>0.80198019801980203</v>
      </c>
      <c r="H173" s="104">
        <v>0.18811881188118812</v>
      </c>
      <c r="I173" s="27">
        <v>9.9009900990099011E-3</v>
      </c>
      <c r="J173" s="27">
        <v>-0.80039525691699609</v>
      </c>
      <c r="K173" s="27">
        <v>-0.81501831501831501</v>
      </c>
      <c r="M173" s="102" t="s">
        <v>311</v>
      </c>
      <c r="N173" s="102" t="s">
        <v>312</v>
      </c>
      <c r="O173" s="102" t="s">
        <v>452</v>
      </c>
      <c r="P173" s="102" t="s">
        <v>1138</v>
      </c>
      <c r="Q173" s="102" t="s">
        <v>450</v>
      </c>
      <c r="R173" s="102" t="s">
        <v>1288</v>
      </c>
      <c r="S173" s="104">
        <v>0.80198019801980203</v>
      </c>
      <c r="T173" s="104">
        <v>0.18811881188118812</v>
      </c>
      <c r="U173" s="27">
        <v>9.9009900990099011E-3</v>
      </c>
      <c r="V173" s="27">
        <v>-0.80039525691699609</v>
      </c>
      <c r="W173" s="27">
        <v>-0.81501831501831501</v>
      </c>
    </row>
    <row r="174" spans="1:23" x14ac:dyDescent="0.25">
      <c r="A174" s="102" t="s">
        <v>311</v>
      </c>
      <c r="B174" s="102" t="s">
        <v>312</v>
      </c>
      <c r="C174" s="102" t="s">
        <v>599</v>
      </c>
      <c r="D174" s="102" t="s">
        <v>1165</v>
      </c>
      <c r="E174" s="102" t="s">
        <v>597</v>
      </c>
      <c r="F174" s="102" t="s">
        <v>1289</v>
      </c>
      <c r="G174" s="104">
        <v>0.65942028985507251</v>
      </c>
      <c r="H174" s="104">
        <v>0.3188405797101449</v>
      </c>
      <c r="I174" s="27">
        <v>2.1739130434782608E-2</v>
      </c>
      <c r="J174" s="27">
        <v>-0.81017881705639616</v>
      </c>
      <c r="K174" s="27">
        <v>-0.82352941176470584</v>
      </c>
      <c r="M174" s="102" t="s">
        <v>311</v>
      </c>
      <c r="N174" s="102" t="s">
        <v>312</v>
      </c>
      <c r="O174" s="102" t="s">
        <v>599</v>
      </c>
      <c r="P174" s="102" t="s">
        <v>1165</v>
      </c>
      <c r="Q174" s="102" t="s">
        <v>597</v>
      </c>
      <c r="R174" s="102" t="s">
        <v>1289</v>
      </c>
      <c r="S174" s="104">
        <v>0.65942028985507251</v>
      </c>
      <c r="T174" s="104">
        <v>0.3188405797101449</v>
      </c>
      <c r="U174" s="27">
        <v>2.1739130434782608E-2</v>
      </c>
      <c r="V174" s="27">
        <v>-0.81017881705639616</v>
      </c>
      <c r="W174" s="27">
        <v>-0.82352941176470584</v>
      </c>
    </row>
    <row r="175" spans="1:23" x14ac:dyDescent="0.25">
      <c r="A175" s="102" t="s">
        <v>311</v>
      </c>
      <c r="B175" s="102" t="s">
        <v>312</v>
      </c>
      <c r="C175" s="102" t="s">
        <v>976</v>
      </c>
      <c r="D175" s="102" t="s">
        <v>977</v>
      </c>
      <c r="E175" s="102" t="s">
        <v>1000</v>
      </c>
      <c r="F175" s="102" t="s">
        <v>1290</v>
      </c>
      <c r="G175" s="104">
        <v>0.8571428571428571</v>
      </c>
      <c r="H175" s="104">
        <v>0.14285714285714285</v>
      </c>
      <c r="I175" s="27">
        <v>0</v>
      </c>
      <c r="J175" s="27">
        <v>-0.83173076923076916</v>
      </c>
      <c r="K175" s="27">
        <v>-0.84848484848484851</v>
      </c>
      <c r="M175" s="102" t="s">
        <v>311</v>
      </c>
      <c r="N175" s="102" t="s">
        <v>312</v>
      </c>
      <c r="O175" s="102" t="s">
        <v>976</v>
      </c>
      <c r="P175" s="102" t="s">
        <v>977</v>
      </c>
      <c r="Q175" s="102" t="s">
        <v>1000</v>
      </c>
      <c r="R175" s="102" t="s">
        <v>1290</v>
      </c>
      <c r="S175" s="104">
        <v>0.8571428571428571</v>
      </c>
      <c r="T175" s="104">
        <v>0.14285714285714285</v>
      </c>
      <c r="U175" s="27">
        <v>0</v>
      </c>
      <c r="V175" s="27">
        <v>-0.83173076923076916</v>
      </c>
      <c r="W175" s="27">
        <v>-0.84848484848484851</v>
      </c>
    </row>
    <row r="176" spans="1:23" x14ac:dyDescent="0.25">
      <c r="A176" s="102" t="s">
        <v>311</v>
      </c>
      <c r="B176" s="102" t="s">
        <v>312</v>
      </c>
      <c r="C176" s="102" t="s">
        <v>472</v>
      </c>
      <c r="D176" s="102" t="s">
        <v>1136</v>
      </c>
      <c r="E176" s="102" t="s">
        <v>478</v>
      </c>
      <c r="F176" s="102" t="s">
        <v>1291</v>
      </c>
      <c r="G176" s="104">
        <v>0.71942446043165464</v>
      </c>
      <c r="H176" s="104">
        <v>0.2805755395683453</v>
      </c>
      <c r="I176" s="27">
        <v>0</v>
      </c>
      <c r="J176" s="27">
        <v>-0.83761682242990654</v>
      </c>
      <c r="K176" s="27">
        <v>-0.85228480340063761</v>
      </c>
      <c r="M176" s="102" t="s">
        <v>311</v>
      </c>
      <c r="N176" s="102" t="s">
        <v>312</v>
      </c>
      <c r="O176" s="102" t="s">
        <v>472</v>
      </c>
      <c r="P176" s="102" t="s">
        <v>1136</v>
      </c>
      <c r="Q176" s="102" t="s">
        <v>478</v>
      </c>
      <c r="R176" s="102" t="s">
        <v>1291</v>
      </c>
      <c r="S176" s="104">
        <v>0.71942446043165464</v>
      </c>
      <c r="T176" s="104">
        <v>0.2805755395683453</v>
      </c>
      <c r="U176" s="27">
        <v>0</v>
      </c>
      <c r="V176" s="27">
        <v>-0.83761682242990654</v>
      </c>
      <c r="W176" s="27">
        <v>-0.85228480340063761</v>
      </c>
    </row>
    <row r="177" spans="1:23" x14ac:dyDescent="0.25">
      <c r="A177" s="102" t="s">
        <v>311</v>
      </c>
      <c r="B177" s="102" t="s">
        <v>312</v>
      </c>
      <c r="C177" s="102" t="s">
        <v>938</v>
      </c>
      <c r="D177" s="102" t="s">
        <v>1177</v>
      </c>
      <c r="E177" s="102" t="s">
        <v>965</v>
      </c>
      <c r="F177" s="102" t="s">
        <v>1292</v>
      </c>
      <c r="G177" s="104">
        <v>0.87195121951219512</v>
      </c>
      <c r="H177" s="104">
        <v>0.11585365853658537</v>
      </c>
      <c r="I177" s="27">
        <v>1.2195121951219513E-2</v>
      </c>
      <c r="J177" s="27">
        <v>-0.85639229422066554</v>
      </c>
      <c r="K177" s="27">
        <v>-0.8607809847198642</v>
      </c>
      <c r="M177" s="102" t="s">
        <v>311</v>
      </c>
      <c r="N177" s="102" t="s">
        <v>312</v>
      </c>
      <c r="O177" s="102" t="s">
        <v>938</v>
      </c>
      <c r="P177" s="102" t="s">
        <v>1177</v>
      </c>
      <c r="Q177" s="102" t="s">
        <v>965</v>
      </c>
      <c r="R177" s="102" t="s">
        <v>1292</v>
      </c>
      <c r="S177" s="104">
        <v>0.87195121951219512</v>
      </c>
      <c r="T177" s="104">
        <v>0.11585365853658537</v>
      </c>
      <c r="U177" s="27">
        <v>1.2195121951219513E-2</v>
      </c>
      <c r="V177" s="27">
        <v>-0.85639229422066554</v>
      </c>
      <c r="W177" s="27">
        <v>-0.8607809847198642</v>
      </c>
    </row>
    <row r="178" spans="1:23" x14ac:dyDescent="0.25">
      <c r="A178" s="102" t="s">
        <v>311</v>
      </c>
      <c r="B178" s="102" t="s">
        <v>312</v>
      </c>
      <c r="C178" s="102" t="s">
        <v>976</v>
      </c>
      <c r="D178" s="102" t="s">
        <v>977</v>
      </c>
      <c r="E178" s="102" t="s">
        <v>974</v>
      </c>
      <c r="F178" s="102" t="s">
        <v>1293</v>
      </c>
      <c r="G178" s="104">
        <v>0.80281690140845074</v>
      </c>
      <c r="H178" s="104">
        <v>0.19718309859154928</v>
      </c>
      <c r="I178" s="27">
        <v>0</v>
      </c>
      <c r="J178" s="27">
        <v>-0.87966101694915255</v>
      </c>
      <c r="K178" s="27">
        <v>-0.88694267515923564</v>
      </c>
      <c r="M178" s="102" t="s">
        <v>311</v>
      </c>
      <c r="N178" s="102" t="s">
        <v>312</v>
      </c>
      <c r="O178" s="102" t="s">
        <v>976</v>
      </c>
      <c r="P178" s="102" t="s">
        <v>977</v>
      </c>
      <c r="Q178" s="102" t="s">
        <v>974</v>
      </c>
      <c r="R178" s="102" t="s">
        <v>1293</v>
      </c>
      <c r="S178" s="104">
        <v>0.80281690140845074</v>
      </c>
      <c r="T178" s="104">
        <v>0.19718309859154928</v>
      </c>
      <c r="U178" s="27">
        <v>0</v>
      </c>
      <c r="V178" s="27">
        <v>-0.87966101694915255</v>
      </c>
      <c r="W178" s="27">
        <v>-0.88694267515923564</v>
      </c>
    </row>
    <row r="179" spans="1:23" x14ac:dyDescent="0.25">
      <c r="A179" s="102" t="s">
        <v>311</v>
      </c>
      <c r="B179" s="102" t="s">
        <v>312</v>
      </c>
      <c r="C179" s="102" t="s">
        <v>873</v>
      </c>
      <c r="D179" s="102" t="s">
        <v>1172</v>
      </c>
      <c r="E179" s="102" t="s">
        <v>871</v>
      </c>
      <c r="F179" s="102" t="s">
        <v>1294</v>
      </c>
      <c r="G179" s="104">
        <v>0.94</v>
      </c>
      <c r="H179" s="104">
        <v>0.06</v>
      </c>
      <c r="I179" s="27">
        <v>0</v>
      </c>
      <c r="J179" s="27">
        <v>-0.88399071925754058</v>
      </c>
      <c r="K179" s="27">
        <v>-0.89517819706498947</v>
      </c>
      <c r="M179" s="102" t="s">
        <v>311</v>
      </c>
      <c r="N179" s="102" t="s">
        <v>312</v>
      </c>
      <c r="O179" s="102" t="s">
        <v>873</v>
      </c>
      <c r="P179" s="102" t="s">
        <v>1172</v>
      </c>
      <c r="Q179" s="102" t="s">
        <v>871</v>
      </c>
      <c r="R179" s="102" t="s">
        <v>1294</v>
      </c>
      <c r="S179" s="104">
        <v>0.94</v>
      </c>
      <c r="T179" s="104">
        <v>0.06</v>
      </c>
      <c r="U179" s="27">
        <v>0</v>
      </c>
      <c r="V179" s="27">
        <v>-0.88399071925754058</v>
      </c>
      <c r="W179" s="27">
        <v>-0.89517819706498947</v>
      </c>
    </row>
    <row r="180" spans="1:23" x14ac:dyDescent="0.25">
      <c r="A180" s="102" t="s">
        <v>311</v>
      </c>
      <c r="B180" s="102" t="s">
        <v>312</v>
      </c>
      <c r="C180" s="102" t="s">
        <v>527</v>
      </c>
      <c r="D180" s="102" t="s">
        <v>528</v>
      </c>
      <c r="E180" s="102" t="s">
        <v>539</v>
      </c>
      <c r="F180" s="102" t="s">
        <v>1295</v>
      </c>
      <c r="G180" s="104">
        <v>0.82499999999999996</v>
      </c>
      <c r="H180" s="104">
        <v>0.15</v>
      </c>
      <c r="I180" s="27">
        <v>2.5000000000000001E-2</v>
      </c>
      <c r="J180" s="27">
        <v>-0.88538681948424069</v>
      </c>
      <c r="K180" s="27">
        <v>-0.89583333333333337</v>
      </c>
      <c r="M180" s="102" t="s">
        <v>311</v>
      </c>
      <c r="N180" s="102" t="s">
        <v>312</v>
      </c>
      <c r="O180" s="102" t="s">
        <v>527</v>
      </c>
      <c r="P180" s="102" t="s">
        <v>528</v>
      </c>
      <c r="Q180" s="102" t="s">
        <v>539</v>
      </c>
      <c r="R180" s="102" t="s">
        <v>1295</v>
      </c>
      <c r="S180" s="104">
        <v>0.82499999999999996</v>
      </c>
      <c r="T180" s="104">
        <v>0.15</v>
      </c>
      <c r="U180" s="27">
        <v>2.5000000000000001E-2</v>
      </c>
      <c r="V180" s="27">
        <v>-0.88538681948424069</v>
      </c>
      <c r="W180" s="27">
        <v>-0.89583333333333337</v>
      </c>
    </row>
    <row r="181" spans="1:23" x14ac:dyDescent="0.25">
      <c r="A181" s="102" t="s">
        <v>311</v>
      </c>
      <c r="B181" s="102" t="s">
        <v>312</v>
      </c>
      <c r="C181" s="102" t="s">
        <v>752</v>
      </c>
      <c r="D181" s="102" t="s">
        <v>753</v>
      </c>
      <c r="E181" s="102" t="s">
        <v>758</v>
      </c>
      <c r="F181" s="102" t="s">
        <v>1296</v>
      </c>
      <c r="G181" s="104">
        <v>0.88034188034188032</v>
      </c>
      <c r="H181" s="104">
        <v>0.11965811965811966</v>
      </c>
      <c r="I181" s="27">
        <v>0</v>
      </c>
      <c r="J181" s="27">
        <v>-0.88695652173913042</v>
      </c>
      <c r="K181" s="27">
        <v>-0.89553571428571432</v>
      </c>
      <c r="M181" s="102" t="s">
        <v>311</v>
      </c>
      <c r="N181" s="102" t="s">
        <v>312</v>
      </c>
      <c r="O181" s="102" t="s">
        <v>752</v>
      </c>
      <c r="P181" s="102" t="s">
        <v>753</v>
      </c>
      <c r="Q181" s="102" t="s">
        <v>758</v>
      </c>
      <c r="R181" s="102" t="s">
        <v>1296</v>
      </c>
      <c r="S181" s="104">
        <v>0.88034188034188032</v>
      </c>
      <c r="T181" s="104">
        <v>0.11965811965811966</v>
      </c>
      <c r="U181" s="27">
        <v>0</v>
      </c>
      <c r="V181" s="27">
        <v>-0.88695652173913042</v>
      </c>
      <c r="W181" s="27">
        <v>-0.89553571428571432</v>
      </c>
    </row>
    <row r="182" spans="1:23" x14ac:dyDescent="0.25">
      <c r="A182" s="102" t="s">
        <v>311</v>
      </c>
      <c r="B182" s="102" t="s">
        <v>312</v>
      </c>
      <c r="C182" s="102" t="s">
        <v>573</v>
      </c>
      <c r="D182" s="102" t="s">
        <v>1170</v>
      </c>
      <c r="E182" s="102" t="s">
        <v>594</v>
      </c>
      <c r="F182" s="102" t="s">
        <v>1297</v>
      </c>
      <c r="G182" s="104">
        <v>0.70270270270270274</v>
      </c>
      <c r="H182" s="104">
        <v>0.29729729729729731</v>
      </c>
      <c r="I182" s="27">
        <v>0</v>
      </c>
      <c r="J182" s="27">
        <v>-0.90053763440860213</v>
      </c>
      <c r="K182" s="27">
        <v>-0.90703517587939697</v>
      </c>
      <c r="M182" s="102" t="s">
        <v>311</v>
      </c>
      <c r="N182" s="102" t="s">
        <v>312</v>
      </c>
      <c r="O182" s="102" t="s">
        <v>573</v>
      </c>
      <c r="P182" s="102" t="s">
        <v>1170</v>
      </c>
      <c r="Q182" s="102" t="s">
        <v>594</v>
      </c>
      <c r="R182" s="102" t="s">
        <v>1297</v>
      </c>
      <c r="S182" s="104">
        <v>0.70270270270270274</v>
      </c>
      <c r="T182" s="104">
        <v>0.29729729729729731</v>
      </c>
      <c r="U182" s="27">
        <v>0</v>
      </c>
      <c r="V182" s="27">
        <v>-0.90053763440860213</v>
      </c>
      <c r="W182" s="27">
        <v>-0.90703517587939697</v>
      </c>
    </row>
    <row r="183" spans="1:23" x14ac:dyDescent="0.25">
      <c r="A183" s="102" t="s">
        <v>311</v>
      </c>
      <c r="B183" s="102" t="s">
        <v>312</v>
      </c>
      <c r="C183" s="102" t="s">
        <v>901</v>
      </c>
      <c r="D183" s="102" t="s">
        <v>1217</v>
      </c>
      <c r="E183" s="102" t="s">
        <v>907</v>
      </c>
      <c r="F183" s="102" t="s">
        <v>1298</v>
      </c>
      <c r="G183" s="104">
        <v>0.86206896551724133</v>
      </c>
      <c r="H183" s="104">
        <v>0.1206896551724138</v>
      </c>
      <c r="I183" s="27">
        <v>1.7241379310344827E-2</v>
      </c>
      <c r="J183" s="27">
        <v>-0.91104294478527603</v>
      </c>
      <c r="K183" s="27">
        <v>-0.91977869986168737</v>
      </c>
      <c r="M183" s="102" t="s">
        <v>311</v>
      </c>
      <c r="N183" s="102" t="s">
        <v>312</v>
      </c>
      <c r="O183" s="102" t="s">
        <v>901</v>
      </c>
      <c r="P183" s="102" t="s">
        <v>1217</v>
      </c>
      <c r="Q183" s="102" t="s">
        <v>907</v>
      </c>
      <c r="R183" s="102" t="s">
        <v>1298</v>
      </c>
      <c r="S183" s="104">
        <v>0.86206896551724133</v>
      </c>
      <c r="T183" s="104">
        <v>0.1206896551724138</v>
      </c>
      <c r="U183" s="27">
        <v>1.7241379310344827E-2</v>
      </c>
      <c r="V183" s="27">
        <v>-0.91104294478527603</v>
      </c>
      <c r="W183" s="27">
        <v>-0.91977869986168737</v>
      </c>
    </row>
    <row r="184" spans="1:23" x14ac:dyDescent="0.25">
      <c r="A184" s="102" t="s">
        <v>311</v>
      </c>
      <c r="B184" s="102" t="s">
        <v>312</v>
      </c>
      <c r="C184" s="102" t="s">
        <v>752</v>
      </c>
      <c r="D184" s="102" t="s">
        <v>753</v>
      </c>
      <c r="E184" s="102" t="s">
        <v>770</v>
      </c>
      <c r="F184" s="102" t="s">
        <v>1299</v>
      </c>
      <c r="G184" s="104">
        <v>0.75</v>
      </c>
      <c r="H184" s="104">
        <v>0.25</v>
      </c>
      <c r="I184" s="27">
        <v>0</v>
      </c>
      <c r="J184" s="27">
        <v>-0.91588785046728971</v>
      </c>
      <c r="K184" s="27">
        <v>-0.9222462203023758</v>
      </c>
      <c r="M184" s="102" t="s">
        <v>311</v>
      </c>
      <c r="N184" s="102" t="s">
        <v>312</v>
      </c>
      <c r="O184" s="102" t="s">
        <v>752</v>
      </c>
      <c r="P184" s="102" t="s">
        <v>753</v>
      </c>
      <c r="Q184" s="102" t="s">
        <v>770</v>
      </c>
      <c r="R184" s="102" t="s">
        <v>1299</v>
      </c>
      <c r="S184" s="104">
        <v>0.75</v>
      </c>
      <c r="T184" s="104">
        <v>0.25</v>
      </c>
      <c r="U184" s="27">
        <v>0</v>
      </c>
      <c r="V184" s="27">
        <v>-0.91588785046728971</v>
      </c>
      <c r="W184" s="27">
        <v>-0.9222462203023758</v>
      </c>
    </row>
    <row r="185" spans="1:23" x14ac:dyDescent="0.25">
      <c r="A185" s="102" t="s">
        <v>311</v>
      </c>
      <c r="B185" s="102" t="s">
        <v>312</v>
      </c>
      <c r="C185" s="102" t="s">
        <v>976</v>
      </c>
      <c r="D185" s="102" t="s">
        <v>977</v>
      </c>
      <c r="E185" s="102" t="s">
        <v>982</v>
      </c>
      <c r="F185" s="102" t="s">
        <v>1300</v>
      </c>
      <c r="G185" s="104">
        <v>0.90625</v>
      </c>
      <c r="H185" s="104">
        <v>7.8125E-2</v>
      </c>
      <c r="I185" s="27">
        <v>1.5625E-2</v>
      </c>
      <c r="J185" s="27">
        <v>-0.92951541850220265</v>
      </c>
      <c r="K185" s="27">
        <v>-0.93234672304439747</v>
      </c>
      <c r="M185" s="102" t="s">
        <v>311</v>
      </c>
      <c r="N185" s="102" t="s">
        <v>312</v>
      </c>
      <c r="O185" s="102" t="s">
        <v>976</v>
      </c>
      <c r="P185" s="102" t="s">
        <v>977</v>
      </c>
      <c r="Q185" s="102" t="s">
        <v>982</v>
      </c>
      <c r="R185" s="102" t="s">
        <v>1300</v>
      </c>
      <c r="S185" s="104">
        <v>0.90625</v>
      </c>
      <c r="T185" s="104">
        <v>7.8125E-2</v>
      </c>
      <c r="U185" s="27">
        <v>1.5625E-2</v>
      </c>
      <c r="V185" s="27">
        <v>-0.92951541850220265</v>
      </c>
      <c r="W185" s="27">
        <v>-0.93234672304439747</v>
      </c>
    </row>
    <row r="186" spans="1:23" x14ac:dyDescent="0.25">
      <c r="A186" s="102" t="s">
        <v>311</v>
      </c>
      <c r="B186" s="102" t="s">
        <v>312</v>
      </c>
      <c r="C186" s="102" t="s">
        <v>1008</v>
      </c>
      <c r="D186" s="102" t="s">
        <v>1009</v>
      </c>
      <c r="E186" s="102" t="s">
        <v>1032</v>
      </c>
      <c r="F186" s="102" t="s">
        <v>1301</v>
      </c>
      <c r="G186" s="104">
        <v>0.82291666666666663</v>
      </c>
      <c r="H186" s="104">
        <v>0.14583333333333334</v>
      </c>
      <c r="I186" s="27">
        <v>3.125E-2</v>
      </c>
      <c r="J186" s="27">
        <v>-0.93137955682630447</v>
      </c>
      <c r="K186" s="27">
        <v>-0.93565683646112596</v>
      </c>
      <c r="M186" s="102" t="s">
        <v>311</v>
      </c>
      <c r="N186" s="102" t="s">
        <v>312</v>
      </c>
      <c r="O186" s="102" t="s">
        <v>1008</v>
      </c>
      <c r="P186" s="102" t="s">
        <v>1009</v>
      </c>
      <c r="Q186" s="102" t="s">
        <v>1032</v>
      </c>
      <c r="R186" s="102" t="s">
        <v>1301</v>
      </c>
      <c r="S186" s="104">
        <v>0.82291666666666663</v>
      </c>
      <c r="T186" s="104">
        <v>0.14583333333333334</v>
      </c>
      <c r="U186" s="27">
        <v>3.125E-2</v>
      </c>
      <c r="V186" s="27">
        <v>-0.93137955682630447</v>
      </c>
      <c r="W186" s="27">
        <v>-0.93565683646112596</v>
      </c>
    </row>
    <row r="187" spans="1:23" x14ac:dyDescent="0.25">
      <c r="A187" s="102" t="s">
        <v>311</v>
      </c>
      <c r="B187" s="102" t="s">
        <v>312</v>
      </c>
      <c r="C187" s="102" t="s">
        <v>1008</v>
      </c>
      <c r="D187" s="102" t="s">
        <v>1009</v>
      </c>
      <c r="E187" s="102" t="s">
        <v>1020</v>
      </c>
      <c r="F187" s="102" t="s">
        <v>1302</v>
      </c>
      <c r="G187" s="104">
        <v>0.84444444444444444</v>
      </c>
      <c r="H187" s="104">
        <v>0.13333333333333333</v>
      </c>
      <c r="I187" s="27">
        <v>2.2222222222222223E-2</v>
      </c>
      <c r="J187" s="27">
        <v>-0.93421052631578949</v>
      </c>
      <c r="K187" s="27">
        <v>-0.93784530386740328</v>
      </c>
      <c r="M187" s="102" t="s">
        <v>311</v>
      </c>
      <c r="N187" s="102" t="s">
        <v>312</v>
      </c>
      <c r="O187" s="102" t="s">
        <v>1008</v>
      </c>
      <c r="P187" s="102" t="s">
        <v>1009</v>
      </c>
      <c r="Q187" s="102" t="s">
        <v>1020</v>
      </c>
      <c r="R187" s="102" t="s">
        <v>1302</v>
      </c>
      <c r="S187" s="104">
        <v>0.84444444444444444</v>
      </c>
      <c r="T187" s="104">
        <v>0.13333333333333333</v>
      </c>
      <c r="U187" s="27">
        <v>2.2222222222222223E-2</v>
      </c>
      <c r="V187" s="27">
        <v>-0.93421052631578949</v>
      </c>
      <c r="W187" s="27">
        <v>-0.93784530386740328</v>
      </c>
    </row>
    <row r="188" spans="1:23" x14ac:dyDescent="0.25">
      <c r="A188" s="102" t="s">
        <v>311</v>
      </c>
      <c r="B188" s="102" t="s">
        <v>312</v>
      </c>
      <c r="C188" s="102" t="s">
        <v>847</v>
      </c>
      <c r="D188" s="102" t="s">
        <v>1158</v>
      </c>
      <c r="E188" s="102" t="s">
        <v>862</v>
      </c>
      <c r="F188" s="102" t="s">
        <v>1303</v>
      </c>
      <c r="G188" s="104">
        <v>0.6</v>
      </c>
      <c r="H188" s="104">
        <v>0.4</v>
      </c>
      <c r="I188" s="27">
        <v>0</v>
      </c>
      <c r="J188" s="27">
        <v>-0.93957703927492442</v>
      </c>
      <c r="K188" s="27">
        <v>-0.94623655913978499</v>
      </c>
      <c r="M188" s="102" t="s">
        <v>311</v>
      </c>
      <c r="N188" s="102" t="s">
        <v>312</v>
      </c>
      <c r="O188" s="102" t="s">
        <v>847</v>
      </c>
      <c r="P188" s="102" t="s">
        <v>1158</v>
      </c>
      <c r="Q188" s="102" t="s">
        <v>862</v>
      </c>
      <c r="R188" s="102" t="s">
        <v>1303</v>
      </c>
      <c r="S188" s="104">
        <v>0.6</v>
      </c>
      <c r="T188" s="104">
        <v>0.4</v>
      </c>
      <c r="U188" s="27">
        <v>0</v>
      </c>
      <c r="V188" s="27">
        <v>-0.93957703927492442</v>
      </c>
      <c r="W188" s="27">
        <v>-0.94623655913978499</v>
      </c>
    </row>
    <row r="189" spans="1:23" x14ac:dyDescent="0.25">
      <c r="A189" s="102" t="s">
        <v>311</v>
      </c>
      <c r="B189" s="102" t="s">
        <v>312</v>
      </c>
      <c r="C189" s="102" t="s">
        <v>1037</v>
      </c>
      <c r="D189" s="102" t="s">
        <v>1038</v>
      </c>
      <c r="E189" s="102" t="s">
        <v>1088</v>
      </c>
      <c r="F189" s="102" t="s">
        <v>10</v>
      </c>
      <c r="G189" s="104">
        <v>0.90625</v>
      </c>
      <c r="H189" s="104">
        <v>7.8125E-2</v>
      </c>
      <c r="I189" s="27">
        <v>1.5625E-2</v>
      </c>
      <c r="J189" s="27">
        <v>-0.94187102633969122</v>
      </c>
      <c r="K189" s="27">
        <v>-0.94487510766580529</v>
      </c>
      <c r="M189" s="102" t="s">
        <v>311</v>
      </c>
      <c r="N189" s="102" t="s">
        <v>312</v>
      </c>
      <c r="O189" s="102" t="s">
        <v>1037</v>
      </c>
      <c r="P189" s="102" t="s">
        <v>1038</v>
      </c>
      <c r="Q189" s="102" t="s">
        <v>1088</v>
      </c>
      <c r="R189" s="102" t="s">
        <v>10</v>
      </c>
      <c r="S189" s="104">
        <v>0.90625</v>
      </c>
      <c r="T189" s="104">
        <v>7.8125E-2</v>
      </c>
      <c r="U189" s="27">
        <v>1.5625E-2</v>
      </c>
      <c r="V189" s="27">
        <v>-0.94187102633969122</v>
      </c>
      <c r="W189" s="27">
        <v>-0.94487510766580529</v>
      </c>
    </row>
    <row r="190" spans="1:23" x14ac:dyDescent="0.25">
      <c r="A190" s="102" t="s">
        <v>311</v>
      </c>
      <c r="B190" s="102" t="s">
        <v>312</v>
      </c>
      <c r="C190" s="102" t="s">
        <v>1037</v>
      </c>
      <c r="D190" s="102" t="s">
        <v>1038</v>
      </c>
      <c r="E190" s="102" t="s">
        <v>1121</v>
      </c>
      <c r="F190" s="102" t="s">
        <v>23</v>
      </c>
      <c r="G190" s="104">
        <v>0.89230769230769236</v>
      </c>
      <c r="H190" s="104">
        <v>7.6923076923076927E-2</v>
      </c>
      <c r="I190" s="27">
        <v>3.0769230769230771E-2</v>
      </c>
      <c r="J190" s="27">
        <v>-0.9420677361853832</v>
      </c>
      <c r="K190" s="27">
        <v>-0.94719740048740864</v>
      </c>
      <c r="M190" s="102" t="s">
        <v>311</v>
      </c>
      <c r="N190" s="102" t="s">
        <v>312</v>
      </c>
      <c r="O190" s="102" t="s">
        <v>1037</v>
      </c>
      <c r="P190" s="102" t="s">
        <v>1038</v>
      </c>
      <c r="Q190" s="102" t="s">
        <v>1121</v>
      </c>
      <c r="R190" s="102" t="s">
        <v>23</v>
      </c>
      <c r="S190" s="104">
        <v>0.89230769230769236</v>
      </c>
      <c r="T190" s="104">
        <v>7.6923076923076927E-2</v>
      </c>
      <c r="U190" s="27">
        <v>3.0769230769230771E-2</v>
      </c>
      <c r="V190" s="27">
        <v>-0.9420677361853832</v>
      </c>
      <c r="W190" s="27">
        <v>-0.94719740048740864</v>
      </c>
    </row>
    <row r="191" spans="1:23" x14ac:dyDescent="0.25">
      <c r="A191" s="102" t="s">
        <v>311</v>
      </c>
      <c r="B191" s="102" t="s">
        <v>312</v>
      </c>
      <c r="C191" s="102" t="s">
        <v>642</v>
      </c>
      <c r="D191" s="102" t="s">
        <v>643</v>
      </c>
      <c r="E191" s="102" t="s">
        <v>654</v>
      </c>
      <c r="F191" s="102" t="s">
        <v>1304</v>
      </c>
      <c r="G191" s="104">
        <v>0.78048780487804881</v>
      </c>
      <c r="H191" s="104">
        <v>0.21951219512195122</v>
      </c>
      <c r="I191" s="27">
        <v>0</v>
      </c>
      <c r="J191" s="27">
        <v>-0.94321329639889195</v>
      </c>
      <c r="K191" s="27">
        <v>-0.94562334217506627</v>
      </c>
      <c r="M191" s="102" t="s">
        <v>311</v>
      </c>
      <c r="N191" s="102" t="s">
        <v>312</v>
      </c>
      <c r="O191" s="102" t="s">
        <v>642</v>
      </c>
      <c r="P191" s="102" t="s">
        <v>643</v>
      </c>
      <c r="Q191" s="102" t="s">
        <v>654</v>
      </c>
      <c r="R191" s="102" t="s">
        <v>1304</v>
      </c>
      <c r="S191" s="104">
        <v>0.78048780487804881</v>
      </c>
      <c r="T191" s="104">
        <v>0.21951219512195122</v>
      </c>
      <c r="U191" s="27">
        <v>0</v>
      </c>
      <c r="V191" s="27">
        <v>-0.94321329639889195</v>
      </c>
      <c r="W191" s="27">
        <v>-0.94562334217506627</v>
      </c>
    </row>
    <row r="192" spans="1:23" x14ac:dyDescent="0.25">
      <c r="A192" s="102" t="s">
        <v>311</v>
      </c>
      <c r="B192" s="102" t="s">
        <v>312</v>
      </c>
      <c r="C192" s="102" t="s">
        <v>553</v>
      </c>
      <c r="D192" s="102" t="s">
        <v>554</v>
      </c>
      <c r="E192" s="102" t="s">
        <v>559</v>
      </c>
      <c r="F192" s="102" t="s">
        <v>1305</v>
      </c>
      <c r="G192" s="104">
        <v>0.46052631578947367</v>
      </c>
      <c r="H192" s="104">
        <v>0.53947368421052633</v>
      </c>
      <c r="I192" s="27">
        <v>0</v>
      </c>
      <c r="J192" s="27">
        <v>-0.94567548248749111</v>
      </c>
      <c r="K192" s="27">
        <v>-0.94950166112956813</v>
      </c>
      <c r="M192" s="102" t="s">
        <v>311</v>
      </c>
      <c r="N192" s="102" t="s">
        <v>312</v>
      </c>
      <c r="O192" s="102" t="s">
        <v>553</v>
      </c>
      <c r="P192" s="102" t="s">
        <v>554</v>
      </c>
      <c r="Q192" s="102" t="s">
        <v>559</v>
      </c>
      <c r="R192" s="102" t="s">
        <v>1305</v>
      </c>
      <c r="S192" s="104">
        <v>0.46052631578947367</v>
      </c>
      <c r="T192" s="104">
        <v>0.53947368421052633</v>
      </c>
      <c r="U192" s="27">
        <v>0</v>
      </c>
      <c r="V192" s="27">
        <v>-0.94567548248749111</v>
      </c>
      <c r="W192" s="27">
        <v>-0.94950166112956813</v>
      </c>
    </row>
    <row r="193" spans="1:23" x14ac:dyDescent="0.25">
      <c r="A193" s="102" t="s">
        <v>311</v>
      </c>
      <c r="B193" s="102" t="s">
        <v>312</v>
      </c>
      <c r="C193" s="102" t="s">
        <v>778</v>
      </c>
      <c r="D193" s="102" t="s">
        <v>779</v>
      </c>
      <c r="E193" s="102" t="s">
        <v>796</v>
      </c>
      <c r="F193" s="102" t="s">
        <v>1306</v>
      </c>
      <c r="G193" s="104">
        <v>0.91428571428571426</v>
      </c>
      <c r="H193" s="104">
        <v>8.5714285714285715E-2</v>
      </c>
      <c r="I193" s="27">
        <v>0</v>
      </c>
      <c r="J193" s="27">
        <v>-0.96009122006841507</v>
      </c>
      <c r="K193" s="27">
        <v>-0.96595330739299612</v>
      </c>
      <c r="M193" s="102" t="s">
        <v>311</v>
      </c>
      <c r="N193" s="102" t="s">
        <v>312</v>
      </c>
      <c r="O193" s="102" t="s">
        <v>778</v>
      </c>
      <c r="P193" s="102" t="s">
        <v>779</v>
      </c>
      <c r="Q193" s="102" t="s">
        <v>796</v>
      </c>
      <c r="R193" s="102" t="s">
        <v>1306</v>
      </c>
      <c r="S193" s="104">
        <v>0.91428571428571426</v>
      </c>
      <c r="T193" s="104">
        <v>8.5714285714285715E-2</v>
      </c>
      <c r="U193" s="27">
        <v>0</v>
      </c>
      <c r="V193" s="27">
        <v>-0.96009122006841507</v>
      </c>
      <c r="W193" s="27">
        <v>-0.96595330739299612</v>
      </c>
    </row>
    <row r="194" spans="1:23" x14ac:dyDescent="0.25">
      <c r="A194" s="102" t="s">
        <v>311</v>
      </c>
      <c r="B194" s="102" t="s">
        <v>312</v>
      </c>
      <c r="C194" s="102" t="s">
        <v>847</v>
      </c>
      <c r="D194" s="102" t="s">
        <v>1158</v>
      </c>
      <c r="E194" s="102" t="s">
        <v>856</v>
      </c>
      <c r="F194" s="102" t="s">
        <v>1307</v>
      </c>
      <c r="G194" s="104">
        <v>0.79166666666666663</v>
      </c>
      <c r="H194" s="104">
        <v>0.20833333333333334</v>
      </c>
      <c r="I194" s="27">
        <v>0</v>
      </c>
      <c r="J194" s="27">
        <v>-0.96480938416422291</v>
      </c>
      <c r="K194" s="27">
        <v>-0.96791443850267378</v>
      </c>
      <c r="M194" s="102" t="s">
        <v>311</v>
      </c>
      <c r="N194" s="102" t="s">
        <v>312</v>
      </c>
      <c r="O194" s="102" t="s">
        <v>847</v>
      </c>
      <c r="P194" s="102" t="s">
        <v>1158</v>
      </c>
      <c r="Q194" s="102" t="s">
        <v>856</v>
      </c>
      <c r="R194" s="102" t="s">
        <v>1307</v>
      </c>
      <c r="S194" s="104">
        <v>0.79166666666666663</v>
      </c>
      <c r="T194" s="104">
        <v>0.20833333333333334</v>
      </c>
      <c r="U194" s="27">
        <v>0</v>
      </c>
      <c r="V194" s="27">
        <v>-0.96480938416422291</v>
      </c>
      <c r="W194" s="27">
        <v>-0.96791443850267378</v>
      </c>
    </row>
    <row r="195" spans="1:23" x14ac:dyDescent="0.25">
      <c r="A195" s="102" t="s">
        <v>311</v>
      </c>
      <c r="B195" s="102" t="s">
        <v>312</v>
      </c>
      <c r="C195" s="102" t="s">
        <v>1037</v>
      </c>
      <c r="D195" s="102" t="s">
        <v>1038</v>
      </c>
      <c r="E195" s="102" t="s">
        <v>1082</v>
      </c>
      <c r="F195" s="102" t="s">
        <v>9</v>
      </c>
      <c r="G195" s="104">
        <v>0.76190476190476186</v>
      </c>
      <c r="H195" s="104">
        <v>0.23809523809523808</v>
      </c>
      <c r="I195" s="27">
        <v>0</v>
      </c>
      <c r="J195" s="27">
        <v>-0.96898079763663225</v>
      </c>
      <c r="K195" s="27">
        <v>-0.97184986595174261</v>
      </c>
      <c r="M195" s="102" t="s">
        <v>311</v>
      </c>
      <c r="N195" s="102" t="s">
        <v>312</v>
      </c>
      <c r="O195" s="102" t="s">
        <v>1037</v>
      </c>
      <c r="P195" s="102" t="s">
        <v>1038</v>
      </c>
      <c r="Q195" s="102" t="s">
        <v>1082</v>
      </c>
      <c r="R195" s="102" t="s">
        <v>9</v>
      </c>
      <c r="S195" s="104">
        <v>0.76190476190476186</v>
      </c>
      <c r="T195" s="104">
        <v>0.23809523809523808</v>
      </c>
      <c r="U195" s="27">
        <v>0</v>
      </c>
      <c r="V195" s="27">
        <v>-0.96898079763663225</v>
      </c>
      <c r="W195" s="27">
        <v>-0.97184986595174261</v>
      </c>
    </row>
    <row r="196" spans="1:23" x14ac:dyDescent="0.25">
      <c r="A196" s="102" t="s">
        <v>311</v>
      </c>
      <c r="B196" s="102" t="s">
        <v>312</v>
      </c>
      <c r="C196" s="102" t="s">
        <v>720</v>
      </c>
      <c r="D196" s="102" t="s">
        <v>1155</v>
      </c>
      <c r="E196" s="102" t="s">
        <v>738</v>
      </c>
      <c r="F196" s="102" t="s">
        <v>1308</v>
      </c>
      <c r="G196" s="104">
        <v>0.66666666666666663</v>
      </c>
      <c r="H196" s="104">
        <v>0.33333333333333331</v>
      </c>
      <c r="I196" s="27">
        <v>0</v>
      </c>
      <c r="J196" s="27">
        <v>-0.96915167095115684</v>
      </c>
      <c r="K196" s="27">
        <v>-0.97169811320754718</v>
      </c>
      <c r="M196" s="102" t="s">
        <v>311</v>
      </c>
      <c r="N196" s="102" t="s">
        <v>312</v>
      </c>
      <c r="O196" s="102" t="s">
        <v>720</v>
      </c>
      <c r="P196" s="102" t="s">
        <v>1155</v>
      </c>
      <c r="Q196" s="102" t="s">
        <v>738</v>
      </c>
      <c r="R196" s="102" t="s">
        <v>1308</v>
      </c>
      <c r="S196" s="104">
        <v>0.66666666666666663</v>
      </c>
      <c r="T196" s="104">
        <v>0.33333333333333331</v>
      </c>
      <c r="U196" s="27">
        <v>0</v>
      </c>
      <c r="V196" s="27">
        <v>-0.96915167095115684</v>
      </c>
      <c r="W196" s="27">
        <v>-0.97169811320754718</v>
      </c>
    </row>
    <row r="197" spans="1:23" x14ac:dyDescent="0.25">
      <c r="A197" s="102" t="s">
        <v>311</v>
      </c>
      <c r="B197" s="102" t="s">
        <v>312</v>
      </c>
      <c r="C197" s="102" t="s">
        <v>801</v>
      </c>
      <c r="D197" s="102" t="s">
        <v>1153</v>
      </c>
      <c r="E197" s="102" t="s">
        <v>807</v>
      </c>
      <c r="F197" s="102" t="s">
        <v>1309</v>
      </c>
      <c r="G197" s="104">
        <v>0.52083333333333337</v>
      </c>
      <c r="H197" s="104">
        <v>0.45833333333333331</v>
      </c>
      <c r="I197" s="27">
        <v>2.0833333333333332E-2</v>
      </c>
      <c r="J197" s="27">
        <v>-0.97110174593618304</v>
      </c>
      <c r="K197" s="27">
        <v>-0.97231833910034604</v>
      </c>
      <c r="M197" s="102" t="s">
        <v>311</v>
      </c>
      <c r="N197" s="102" t="s">
        <v>312</v>
      </c>
      <c r="O197" s="102" t="s">
        <v>801</v>
      </c>
      <c r="P197" s="102" t="s">
        <v>1153</v>
      </c>
      <c r="Q197" s="102" t="s">
        <v>807</v>
      </c>
      <c r="R197" s="102" t="s">
        <v>1309</v>
      </c>
      <c r="S197" s="104">
        <v>0.52083333333333337</v>
      </c>
      <c r="T197" s="104">
        <v>0.45833333333333331</v>
      </c>
      <c r="U197" s="27">
        <v>2.0833333333333332E-2</v>
      </c>
      <c r="V197" s="27">
        <v>-0.97110174593618304</v>
      </c>
      <c r="W197" s="27">
        <v>-0.97231833910034604</v>
      </c>
    </row>
    <row r="198" spans="1:23" x14ac:dyDescent="0.25">
      <c r="A198" s="102" t="s">
        <v>311</v>
      </c>
      <c r="B198" s="102" t="s">
        <v>312</v>
      </c>
      <c r="C198" s="102" t="s">
        <v>720</v>
      </c>
      <c r="D198" s="102" t="s">
        <v>1155</v>
      </c>
      <c r="E198" s="102" t="s">
        <v>744</v>
      </c>
      <c r="F198" s="102" t="s">
        <v>1310</v>
      </c>
      <c r="G198" s="104">
        <v>0.7142857142857143</v>
      </c>
      <c r="H198" s="104">
        <v>0.2857142857142857</v>
      </c>
      <c r="I198" s="27">
        <v>0</v>
      </c>
      <c r="J198" s="27">
        <v>-0.97276264591439687</v>
      </c>
      <c r="K198" s="27">
        <v>-0.97508896797153022</v>
      </c>
      <c r="M198" s="102" t="s">
        <v>311</v>
      </c>
      <c r="N198" s="102" t="s">
        <v>312</v>
      </c>
      <c r="O198" s="102" t="s">
        <v>720</v>
      </c>
      <c r="P198" s="102" t="s">
        <v>1155</v>
      </c>
      <c r="Q198" s="102" t="s">
        <v>744</v>
      </c>
      <c r="R198" s="102" t="s">
        <v>1310</v>
      </c>
      <c r="S198" s="104">
        <v>0.7142857142857143</v>
      </c>
      <c r="T198" s="104">
        <v>0.2857142857142857</v>
      </c>
      <c r="U198" s="27">
        <v>0</v>
      </c>
      <c r="V198" s="27">
        <v>-0.97276264591439687</v>
      </c>
      <c r="W198" s="27">
        <v>-0.97508896797153022</v>
      </c>
    </row>
    <row r="199" spans="1:23" x14ac:dyDescent="0.25">
      <c r="A199" s="102" t="s">
        <v>311</v>
      </c>
      <c r="B199" s="102" t="s">
        <v>312</v>
      </c>
      <c r="C199" s="102" t="s">
        <v>625</v>
      </c>
      <c r="D199" s="102" t="s">
        <v>1143</v>
      </c>
      <c r="E199" s="102" t="s">
        <v>637</v>
      </c>
      <c r="F199" s="102" t="s">
        <v>433</v>
      </c>
      <c r="G199" s="104">
        <v>0.97560975609756095</v>
      </c>
      <c r="H199" s="104">
        <v>2.4390243902439025E-2</v>
      </c>
      <c r="I199" s="27">
        <v>0</v>
      </c>
      <c r="J199" s="27">
        <v>-0.97549312612074113</v>
      </c>
      <c r="K199" s="27">
        <v>-0.97678369195922987</v>
      </c>
      <c r="M199" s="102" t="s">
        <v>311</v>
      </c>
      <c r="N199" s="102" t="s">
        <v>312</v>
      </c>
      <c r="O199" s="102" t="s">
        <v>625</v>
      </c>
      <c r="P199" s="102" t="s">
        <v>1143</v>
      </c>
      <c r="Q199" s="102" t="s">
        <v>637</v>
      </c>
      <c r="R199" s="102" t="s">
        <v>433</v>
      </c>
      <c r="S199" s="104">
        <v>0.97560975609756095</v>
      </c>
      <c r="T199" s="104">
        <v>2.4390243902439025E-2</v>
      </c>
      <c r="U199" s="27">
        <v>0</v>
      </c>
      <c r="V199" s="27">
        <v>-0.97549312612074113</v>
      </c>
      <c r="W199" s="27">
        <v>-0.97678369195922987</v>
      </c>
    </row>
    <row r="200" spans="1:23" x14ac:dyDescent="0.25">
      <c r="A200" s="102" t="s">
        <v>311</v>
      </c>
      <c r="B200" s="102" t="s">
        <v>312</v>
      </c>
      <c r="C200" s="102" t="s">
        <v>720</v>
      </c>
      <c r="D200" s="102" t="s">
        <v>1155</v>
      </c>
      <c r="E200" s="102" t="s">
        <v>741</v>
      </c>
      <c r="F200" s="102" t="s">
        <v>1311</v>
      </c>
      <c r="G200" s="104">
        <v>0.2857142857142857</v>
      </c>
      <c r="H200" s="104">
        <v>0.7142857142857143</v>
      </c>
      <c r="I200" s="27">
        <v>0</v>
      </c>
      <c r="J200" s="27">
        <v>-0.97741935483870968</v>
      </c>
      <c r="K200" s="27">
        <v>-0.9779874213836478</v>
      </c>
      <c r="M200" s="102" t="s">
        <v>311</v>
      </c>
      <c r="N200" s="102" t="s">
        <v>312</v>
      </c>
      <c r="O200" s="102" t="s">
        <v>720</v>
      </c>
      <c r="P200" s="102" t="s">
        <v>1155</v>
      </c>
      <c r="Q200" s="102" t="s">
        <v>741</v>
      </c>
      <c r="R200" s="102" t="s">
        <v>1311</v>
      </c>
      <c r="S200" s="104">
        <v>0.2857142857142857</v>
      </c>
      <c r="T200" s="104">
        <v>0.7142857142857143</v>
      </c>
      <c r="U200" s="27">
        <v>0</v>
      </c>
      <c r="V200" s="27">
        <v>-0.97741935483870968</v>
      </c>
      <c r="W200" s="27">
        <v>-0.9779874213836478</v>
      </c>
    </row>
    <row r="201" spans="1:23" x14ac:dyDescent="0.25">
      <c r="A201" s="102" t="s">
        <v>311</v>
      </c>
      <c r="B201" s="102" t="s">
        <v>312</v>
      </c>
      <c r="C201" s="102" t="s">
        <v>642</v>
      </c>
      <c r="D201" s="102" t="s">
        <v>643</v>
      </c>
      <c r="E201" s="102" t="s">
        <v>651</v>
      </c>
      <c r="F201" s="102" t="s">
        <v>1312</v>
      </c>
      <c r="G201" s="104">
        <v>0.83333333333333337</v>
      </c>
      <c r="H201" s="104">
        <v>0.16666666666666666</v>
      </c>
      <c r="I201" s="27">
        <v>0</v>
      </c>
      <c r="J201" s="27">
        <v>-0.98122065727699526</v>
      </c>
      <c r="K201" s="27">
        <v>-0.98402130492676432</v>
      </c>
      <c r="M201" s="102" t="s">
        <v>311</v>
      </c>
      <c r="N201" s="102" t="s">
        <v>312</v>
      </c>
      <c r="O201" s="102" t="s">
        <v>642</v>
      </c>
      <c r="P201" s="102" t="s">
        <v>643</v>
      </c>
      <c r="Q201" s="102" t="s">
        <v>651</v>
      </c>
      <c r="R201" s="102" t="s">
        <v>1312</v>
      </c>
      <c r="S201" s="104">
        <v>0.83333333333333337</v>
      </c>
      <c r="T201" s="104">
        <v>0.16666666666666666</v>
      </c>
      <c r="U201" s="27">
        <v>0</v>
      </c>
      <c r="V201" s="27">
        <v>-0.98122065727699526</v>
      </c>
      <c r="W201" s="27">
        <v>-0.98402130492676432</v>
      </c>
    </row>
    <row r="202" spans="1:23" x14ac:dyDescent="0.25">
      <c r="A202" s="102" t="s">
        <v>311</v>
      </c>
      <c r="B202" s="102" t="s">
        <v>312</v>
      </c>
      <c r="C202" s="102" t="s">
        <v>847</v>
      </c>
      <c r="D202" s="102" t="s">
        <v>1158</v>
      </c>
      <c r="E202" s="102" t="s">
        <v>853</v>
      </c>
      <c r="F202" s="102" t="s">
        <v>1313</v>
      </c>
      <c r="G202" s="104">
        <v>0.66666666666666663</v>
      </c>
      <c r="H202" s="104">
        <v>0.33333333333333331</v>
      </c>
      <c r="I202" s="27">
        <v>0</v>
      </c>
      <c r="J202" s="27">
        <v>-0.98185483870967738</v>
      </c>
      <c r="K202" s="27">
        <v>-0.98429319371727753</v>
      </c>
      <c r="M202" s="102" t="s">
        <v>311</v>
      </c>
      <c r="N202" s="102" t="s">
        <v>312</v>
      </c>
      <c r="O202" s="102" t="s">
        <v>847</v>
      </c>
      <c r="P202" s="102" t="s">
        <v>1158</v>
      </c>
      <c r="Q202" s="102" t="s">
        <v>853</v>
      </c>
      <c r="R202" s="102" t="s">
        <v>1313</v>
      </c>
      <c r="S202" s="104">
        <v>0.66666666666666663</v>
      </c>
      <c r="T202" s="104">
        <v>0.33333333333333331</v>
      </c>
      <c r="U202" s="27">
        <v>0</v>
      </c>
      <c r="V202" s="27">
        <v>-0.98185483870967738</v>
      </c>
      <c r="W202" s="27">
        <v>-0.98429319371727753</v>
      </c>
    </row>
    <row r="203" spans="1:23" x14ac:dyDescent="0.25">
      <c r="A203" s="102" t="s">
        <v>311</v>
      </c>
      <c r="B203" s="102" t="s">
        <v>312</v>
      </c>
      <c r="C203" s="102" t="s">
        <v>527</v>
      </c>
      <c r="D203" s="102" t="s">
        <v>528</v>
      </c>
      <c r="E203" s="102" t="s">
        <v>530</v>
      </c>
      <c r="F203" s="102" t="s">
        <v>408</v>
      </c>
      <c r="G203" s="104">
        <v>0.2857142857142857</v>
      </c>
      <c r="H203" s="104">
        <v>0.7142857142857143</v>
      </c>
      <c r="I203" s="27">
        <v>0</v>
      </c>
      <c r="J203" s="27">
        <v>-0.98275862068965514</v>
      </c>
      <c r="K203" s="27">
        <v>-0.98491379310344829</v>
      </c>
      <c r="M203" s="102" t="s">
        <v>311</v>
      </c>
      <c r="N203" s="102" t="s">
        <v>312</v>
      </c>
      <c r="O203" s="102" t="s">
        <v>527</v>
      </c>
      <c r="P203" s="102" t="s">
        <v>528</v>
      </c>
      <c r="Q203" s="102" t="s">
        <v>530</v>
      </c>
      <c r="R203" s="102" t="s">
        <v>408</v>
      </c>
      <c r="S203" s="104">
        <v>0.2857142857142857</v>
      </c>
      <c r="T203" s="104">
        <v>0.7142857142857143</v>
      </c>
      <c r="U203" s="27">
        <v>0</v>
      </c>
      <c r="V203" s="27">
        <v>-0.98275862068965514</v>
      </c>
      <c r="W203" s="27">
        <v>-0.98491379310344829</v>
      </c>
    </row>
    <row r="204" spans="1:23" x14ac:dyDescent="0.25">
      <c r="A204" s="102" t="s">
        <v>311</v>
      </c>
      <c r="B204" s="102" t="s">
        <v>312</v>
      </c>
      <c r="C204" s="102" t="s">
        <v>599</v>
      </c>
      <c r="D204" s="102" t="s">
        <v>1165</v>
      </c>
      <c r="E204" s="102" t="s">
        <v>614</v>
      </c>
      <c r="F204" s="102" t="s">
        <v>1314</v>
      </c>
      <c r="G204" s="104">
        <v>0.7142857142857143</v>
      </c>
      <c r="H204" s="104">
        <v>0.2857142857142857</v>
      </c>
      <c r="I204" s="27">
        <v>0</v>
      </c>
      <c r="J204" s="27">
        <v>-0.98510638297872344</v>
      </c>
      <c r="K204" s="27">
        <v>-0.98605577689243029</v>
      </c>
      <c r="M204" s="102" t="s">
        <v>311</v>
      </c>
      <c r="N204" s="102" t="s">
        <v>312</v>
      </c>
      <c r="O204" s="102" t="s">
        <v>599</v>
      </c>
      <c r="P204" s="102" t="s">
        <v>1165</v>
      </c>
      <c r="Q204" s="102" t="s">
        <v>614</v>
      </c>
      <c r="R204" s="102" t="s">
        <v>1314</v>
      </c>
      <c r="S204" s="104">
        <v>0.7142857142857143</v>
      </c>
      <c r="T204" s="104">
        <v>0.2857142857142857</v>
      </c>
      <c r="U204" s="27">
        <v>0</v>
      </c>
      <c r="V204" s="27">
        <v>-0.98510638297872344</v>
      </c>
      <c r="W204" s="27">
        <v>-0.98605577689243029</v>
      </c>
    </row>
    <row r="205" spans="1:23" x14ac:dyDescent="0.25">
      <c r="A205" s="102" t="s">
        <v>311</v>
      </c>
      <c r="B205" s="102" t="s">
        <v>312</v>
      </c>
      <c r="C205" s="102" t="s">
        <v>847</v>
      </c>
      <c r="D205" s="102" t="s">
        <v>1158</v>
      </c>
      <c r="E205" s="102" t="s">
        <v>865</v>
      </c>
      <c r="F205" s="102" t="s">
        <v>1315</v>
      </c>
      <c r="G205" s="104">
        <v>0.9</v>
      </c>
      <c r="H205" s="104">
        <v>0.1</v>
      </c>
      <c r="I205" s="27">
        <v>0</v>
      </c>
      <c r="J205" s="27">
        <v>-0.98867497168742924</v>
      </c>
      <c r="K205" s="27">
        <v>-0.98980632008154945</v>
      </c>
      <c r="M205" s="102" t="s">
        <v>311</v>
      </c>
      <c r="N205" s="102" t="s">
        <v>312</v>
      </c>
      <c r="O205" s="102" t="s">
        <v>847</v>
      </c>
      <c r="P205" s="102" t="s">
        <v>1158</v>
      </c>
      <c r="Q205" s="102" t="s">
        <v>865</v>
      </c>
      <c r="R205" s="102" t="s">
        <v>1315</v>
      </c>
      <c r="S205" s="104">
        <v>0.9</v>
      </c>
      <c r="T205" s="104">
        <v>0.1</v>
      </c>
      <c r="U205" s="27">
        <v>0</v>
      </c>
      <c r="V205" s="27">
        <v>-0.98867497168742924</v>
      </c>
      <c r="W205" s="27">
        <v>-0.98980632008154945</v>
      </c>
    </row>
    <row r="206" spans="1:23" x14ac:dyDescent="0.25">
      <c r="A206" s="102" t="s">
        <v>311</v>
      </c>
      <c r="B206" s="102" t="s">
        <v>312</v>
      </c>
      <c r="C206" s="102" t="s">
        <v>573</v>
      </c>
      <c r="D206" s="102" t="s">
        <v>1170</v>
      </c>
      <c r="E206" s="102" t="s">
        <v>582</v>
      </c>
      <c r="F206" s="102" t="s">
        <v>1316</v>
      </c>
      <c r="G206" s="104">
        <v>0.8</v>
      </c>
      <c r="H206" s="104">
        <v>0.2</v>
      </c>
      <c r="I206" s="27">
        <v>0</v>
      </c>
      <c r="J206" s="27">
        <v>-0.98931623931623935</v>
      </c>
      <c r="K206" s="27">
        <v>-0.9908088235294118</v>
      </c>
      <c r="M206" s="102" t="s">
        <v>311</v>
      </c>
      <c r="N206" s="102" t="s">
        <v>312</v>
      </c>
      <c r="O206" s="102" t="s">
        <v>573</v>
      </c>
      <c r="P206" s="102" t="s">
        <v>1170</v>
      </c>
      <c r="Q206" s="102" t="s">
        <v>582</v>
      </c>
      <c r="R206" s="102" t="s">
        <v>1316</v>
      </c>
      <c r="S206" s="104">
        <v>0.8</v>
      </c>
      <c r="T206" s="104">
        <v>0.2</v>
      </c>
      <c r="U206" s="27">
        <v>0</v>
      </c>
      <c r="V206" s="27">
        <v>-0.98931623931623935</v>
      </c>
      <c r="W206" s="27">
        <v>-0.9908088235294118</v>
      </c>
    </row>
    <row r="207" spans="1:23" x14ac:dyDescent="0.25">
      <c r="A207" s="102" t="s">
        <v>311</v>
      </c>
      <c r="B207" s="102" t="s">
        <v>312</v>
      </c>
      <c r="C207" s="102" t="s">
        <v>847</v>
      </c>
      <c r="D207" s="102" t="s">
        <v>1158</v>
      </c>
      <c r="E207" s="102" t="s">
        <v>868</v>
      </c>
      <c r="F207" s="102" t="s">
        <v>1317</v>
      </c>
      <c r="G207" s="104">
        <v>0.4</v>
      </c>
      <c r="H207" s="104">
        <v>0.6</v>
      </c>
      <c r="I207" s="27">
        <v>0</v>
      </c>
      <c r="J207" s="27">
        <v>-0.99029126213592233</v>
      </c>
      <c r="K207" s="27">
        <v>-0.99131944444444442</v>
      </c>
      <c r="M207" s="102" t="s">
        <v>311</v>
      </c>
      <c r="N207" s="102" t="s">
        <v>312</v>
      </c>
      <c r="O207" s="102" t="s">
        <v>847</v>
      </c>
      <c r="P207" s="102" t="s">
        <v>1158</v>
      </c>
      <c r="Q207" s="102" t="s">
        <v>868</v>
      </c>
      <c r="R207" s="102" t="s">
        <v>1317</v>
      </c>
      <c r="S207" s="104">
        <v>0.4</v>
      </c>
      <c r="T207" s="104">
        <v>0.6</v>
      </c>
      <c r="U207" s="27">
        <v>0</v>
      </c>
      <c r="V207" s="27">
        <v>-0.99029126213592233</v>
      </c>
      <c r="W207" s="27">
        <v>-0.99131944444444442</v>
      </c>
    </row>
    <row r="208" spans="1:23" x14ac:dyDescent="0.25">
      <c r="A208" s="102" t="s">
        <v>311</v>
      </c>
      <c r="B208" s="102" t="s">
        <v>312</v>
      </c>
      <c r="C208" s="102" t="s">
        <v>573</v>
      </c>
      <c r="D208" s="102" t="s">
        <v>1170</v>
      </c>
      <c r="E208" s="102" t="s">
        <v>579</v>
      </c>
      <c r="F208" s="102" t="s">
        <v>1318</v>
      </c>
      <c r="G208" s="104">
        <v>0.66666666666666663</v>
      </c>
      <c r="H208" s="104">
        <v>0.33333333333333331</v>
      </c>
      <c r="I208" s="27">
        <v>0</v>
      </c>
      <c r="J208" s="27">
        <v>-0.99082568807339455</v>
      </c>
      <c r="K208" s="27">
        <v>-0.99199999999999999</v>
      </c>
      <c r="M208" s="102" t="s">
        <v>311</v>
      </c>
      <c r="N208" s="102" t="s">
        <v>312</v>
      </c>
      <c r="O208" s="102" t="s">
        <v>573</v>
      </c>
      <c r="P208" s="102" t="s">
        <v>1170</v>
      </c>
      <c r="Q208" s="102" t="s">
        <v>579</v>
      </c>
      <c r="R208" s="102" t="s">
        <v>1318</v>
      </c>
      <c r="S208" s="104">
        <v>0.66666666666666663</v>
      </c>
      <c r="T208" s="104">
        <v>0.33333333333333331</v>
      </c>
      <c r="U208" s="27">
        <v>0</v>
      </c>
      <c r="V208" s="27">
        <v>-0.99082568807339455</v>
      </c>
      <c r="W208" s="27">
        <v>-0.99199999999999999</v>
      </c>
    </row>
    <row r="209" spans="1:23" x14ac:dyDescent="0.25">
      <c r="A209" s="102" t="s">
        <v>311</v>
      </c>
      <c r="B209" s="102" t="s">
        <v>312</v>
      </c>
      <c r="C209" s="102" t="s">
        <v>625</v>
      </c>
      <c r="D209" s="102" t="s">
        <v>1143</v>
      </c>
      <c r="E209" s="102" t="s">
        <v>631</v>
      </c>
      <c r="F209" s="102" t="s">
        <v>1319</v>
      </c>
      <c r="G209" s="104">
        <v>0.5714285714285714</v>
      </c>
      <c r="H209" s="104">
        <v>0.42857142857142855</v>
      </c>
      <c r="I209" s="27">
        <v>0</v>
      </c>
      <c r="J209" s="27">
        <v>-0.99217877094972062</v>
      </c>
      <c r="K209" s="27">
        <v>-0.99276111685625645</v>
      </c>
      <c r="M209" s="102" t="s">
        <v>311</v>
      </c>
      <c r="N209" s="102" t="s">
        <v>312</v>
      </c>
      <c r="O209" s="102" t="s">
        <v>625</v>
      </c>
      <c r="P209" s="102" t="s">
        <v>1143</v>
      </c>
      <c r="Q209" s="102" t="s">
        <v>631</v>
      </c>
      <c r="R209" s="102" t="s">
        <v>1319</v>
      </c>
      <c r="S209" s="104">
        <v>0.5714285714285714</v>
      </c>
      <c r="T209" s="104">
        <v>0.42857142857142855</v>
      </c>
      <c r="U209" s="27">
        <v>0</v>
      </c>
      <c r="V209" s="27">
        <v>-0.99217877094972062</v>
      </c>
      <c r="W209" s="27">
        <v>-0.99276111685625645</v>
      </c>
    </row>
    <row r="210" spans="1:23" x14ac:dyDescent="0.25">
      <c r="A210" s="102" t="s">
        <v>311</v>
      </c>
      <c r="B210" s="102" t="s">
        <v>312</v>
      </c>
      <c r="C210" s="102" t="s">
        <v>625</v>
      </c>
      <c r="D210" s="102" t="s">
        <v>1143</v>
      </c>
      <c r="E210" s="102" t="s">
        <v>628</v>
      </c>
      <c r="F210" s="102" t="s">
        <v>1320</v>
      </c>
      <c r="G210" s="104">
        <v>0</v>
      </c>
      <c r="H210" s="104">
        <v>1</v>
      </c>
      <c r="I210" s="27">
        <v>0</v>
      </c>
      <c r="J210" s="27">
        <v>-0.99665551839464883</v>
      </c>
      <c r="K210" s="27">
        <v>-0.99679487179487181</v>
      </c>
      <c r="M210" s="102" t="s">
        <v>311</v>
      </c>
      <c r="N210" s="102" t="s">
        <v>312</v>
      </c>
      <c r="O210" s="102" t="s">
        <v>625</v>
      </c>
      <c r="P210" s="102" t="s">
        <v>1143</v>
      </c>
      <c r="Q210" s="102" t="s">
        <v>628</v>
      </c>
      <c r="R210" s="102" t="s">
        <v>1320</v>
      </c>
      <c r="S210" s="104">
        <v>0</v>
      </c>
      <c r="T210" s="104">
        <v>1</v>
      </c>
      <c r="U210" s="27">
        <v>0</v>
      </c>
      <c r="V210" s="27">
        <v>-0.99665551839464883</v>
      </c>
      <c r="W210" s="27">
        <v>-0.99679487179487181</v>
      </c>
    </row>
    <row r="211" spans="1:23" x14ac:dyDescent="0.25">
      <c r="A211" s="102" t="s">
        <v>311</v>
      </c>
      <c r="B211" s="102" t="s">
        <v>312</v>
      </c>
      <c r="C211" s="102" t="s">
        <v>599</v>
      </c>
      <c r="D211" s="102" t="s">
        <v>1165</v>
      </c>
      <c r="E211" s="102" t="s">
        <v>611</v>
      </c>
      <c r="F211" s="102" t="s">
        <v>1321</v>
      </c>
      <c r="G211" s="104">
        <v>1</v>
      </c>
      <c r="H211" s="104">
        <v>0</v>
      </c>
      <c r="I211" s="27">
        <v>0</v>
      </c>
      <c r="J211" s="27">
        <v>-0.99784946236559136</v>
      </c>
      <c r="K211" s="27">
        <v>-0.99813432835820892</v>
      </c>
      <c r="M211" s="102" t="s">
        <v>311</v>
      </c>
      <c r="N211" s="102" t="s">
        <v>312</v>
      </c>
      <c r="O211" s="102" t="s">
        <v>599</v>
      </c>
      <c r="P211" s="102" t="s">
        <v>1165</v>
      </c>
      <c r="Q211" s="102" t="s">
        <v>611</v>
      </c>
      <c r="R211" s="102" t="s">
        <v>1321</v>
      </c>
      <c r="S211" s="104">
        <v>1</v>
      </c>
      <c r="T211" s="104">
        <v>0</v>
      </c>
      <c r="U211" s="27">
        <v>0</v>
      </c>
      <c r="V211" s="27">
        <v>-0.99784946236559136</v>
      </c>
      <c r="W211" s="27">
        <v>-0.99813432835820892</v>
      </c>
    </row>
    <row r="212" spans="1:23" x14ac:dyDescent="0.25">
      <c r="A212" s="102" t="s">
        <v>311</v>
      </c>
      <c r="B212" s="102" t="s">
        <v>312</v>
      </c>
      <c r="C212" s="102" t="s">
        <v>599</v>
      </c>
      <c r="D212" s="102" t="s">
        <v>1165</v>
      </c>
      <c r="E212" s="102" t="s">
        <v>608</v>
      </c>
      <c r="F212" s="102" t="s">
        <v>1322</v>
      </c>
      <c r="G212" s="104" t="e">
        <v>#DIV/0!</v>
      </c>
      <c r="H212" s="104" t="e">
        <v>#DIV/0!</v>
      </c>
      <c r="I212" s="27" t="e">
        <v>#DIV/0!</v>
      </c>
      <c r="J212" s="27">
        <v>-1</v>
      </c>
      <c r="K212" s="27">
        <v>-1</v>
      </c>
      <c r="M212" s="102" t="s">
        <v>311</v>
      </c>
      <c r="N212" s="102" t="s">
        <v>312</v>
      </c>
      <c r="O212" s="102" t="s">
        <v>599</v>
      </c>
      <c r="P212" s="102" t="s">
        <v>1165</v>
      </c>
      <c r="Q212" s="102" t="s">
        <v>608</v>
      </c>
      <c r="R212" s="102" t="s">
        <v>1322</v>
      </c>
      <c r="S212" s="104" t="e">
        <v>#DIV/0!</v>
      </c>
      <c r="T212" s="104" t="e">
        <v>#DIV/0!</v>
      </c>
      <c r="U212" s="27" t="e">
        <v>#DIV/0!</v>
      </c>
      <c r="V212" s="27">
        <v>-1</v>
      </c>
      <c r="W212" s="27">
        <v>-1</v>
      </c>
    </row>
  </sheetData>
  <conditionalFormatting sqref="I75 I79 I77 I81:I82 I84:I212">
    <cfRule type="cellIs" dxfId="58" priority="16" stopIfTrue="1" operator="greaterThan">
      <formula>0.05</formula>
    </cfRule>
  </conditionalFormatting>
  <conditionalFormatting sqref="I75 I79 I77 I81:I82 I84:I212">
    <cfRule type="cellIs" dxfId="57" priority="15" stopIfTrue="1" operator="lessThan">
      <formula>0</formula>
    </cfRule>
  </conditionalFormatting>
  <conditionalFormatting sqref="J75 J79 J77 J81:J82 J84:J212">
    <cfRule type="cellIs" dxfId="56" priority="14" stopIfTrue="1" operator="lessThan">
      <formula>-0.1</formula>
    </cfRule>
  </conditionalFormatting>
  <conditionalFormatting sqref="K75 K79 K77 K81:K82 K84:K212">
    <cfRule type="cellIs" dxfId="55" priority="13" stopIfTrue="1" operator="greaterThan">
      <formula>0.2</formula>
    </cfRule>
  </conditionalFormatting>
  <conditionalFormatting sqref="I2:I74 I83 I76 I80 I78">
    <cfRule type="cellIs" dxfId="54" priority="12" stopIfTrue="1" operator="greaterThan">
      <formula>0.05</formula>
    </cfRule>
  </conditionalFormatting>
  <conditionalFormatting sqref="I2:I74 I83 I76 I80 I78">
    <cfRule type="cellIs" dxfId="53" priority="11" stopIfTrue="1" operator="lessThan">
      <formula>0</formula>
    </cfRule>
  </conditionalFormatting>
  <conditionalFormatting sqref="J2:J74 J83 J76 J80 J78">
    <cfRule type="cellIs" dxfId="52" priority="10" stopIfTrue="1" operator="lessThan">
      <formula>-0.1</formula>
    </cfRule>
  </conditionalFormatting>
  <conditionalFormatting sqref="K2:K74 K83 K76 K80 K78">
    <cfRule type="cellIs" dxfId="51" priority="9" stopIfTrue="1" operator="greaterThan">
      <formula>0.2</formula>
    </cfRule>
  </conditionalFormatting>
  <conditionalFormatting sqref="U75 U79 U77 U81:U82 U84:U212">
    <cfRule type="cellIs" dxfId="50" priority="8" stopIfTrue="1" operator="greaterThan">
      <formula>0.05</formula>
    </cfRule>
  </conditionalFormatting>
  <conditionalFormatting sqref="U75 U79 U77 U81:U82 U84:U212">
    <cfRule type="cellIs" dxfId="49" priority="7" stopIfTrue="1" operator="lessThan">
      <formula>0</formula>
    </cfRule>
  </conditionalFormatting>
  <conditionalFormatting sqref="V75 V79 V77 V81:V82 V84:V212">
    <cfRule type="cellIs" dxfId="48" priority="6" stopIfTrue="1" operator="lessThan">
      <formula>-0.1</formula>
    </cfRule>
  </conditionalFormatting>
  <conditionalFormatting sqref="W75 W79 W77 W81:W82 W84:W212">
    <cfRule type="cellIs" dxfId="47" priority="5" stopIfTrue="1" operator="greaterThan">
      <formula>0.2</formula>
    </cfRule>
  </conditionalFormatting>
  <conditionalFormatting sqref="U2:U74 U83 U76 U80 U78">
    <cfRule type="cellIs" dxfId="46" priority="4" stopIfTrue="1" operator="greaterThan">
      <formula>0.05</formula>
    </cfRule>
  </conditionalFormatting>
  <conditionalFormatting sqref="U2:U74 U83 U76 U80 U78">
    <cfRule type="cellIs" dxfId="45" priority="3" stopIfTrue="1" operator="lessThan">
      <formula>0</formula>
    </cfRule>
  </conditionalFormatting>
  <conditionalFormatting sqref="V2:V74 V83 V76 V80 V78">
    <cfRule type="cellIs" dxfId="44" priority="2" stopIfTrue="1" operator="lessThan">
      <formula>-0.1</formula>
    </cfRule>
  </conditionalFormatting>
  <conditionalFormatting sqref="W2:W74 W83 W76 W80 W78">
    <cfRule type="cellIs" dxfId="43" priority="1" stopIfTrue="1" operator="greaterThan">
      <formula>0.2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275"/>
  <sheetViews>
    <sheetView showGridLines="0" zoomScaleNormal="100" zoomScaleSheetLayoutView="80" workbookViewId="0">
      <pane xSplit="2" ySplit="8" topLeftCell="C9" activePane="bottomRight" state="frozen"/>
      <selection pane="topRight"/>
      <selection pane="bottomLeft"/>
      <selection pane="bottomRight"/>
    </sheetView>
  </sheetViews>
  <sheetFormatPr defaultRowHeight="12.75" x14ac:dyDescent="0.2"/>
  <cols>
    <col min="1" max="1" width="5.28515625" style="76" bestFit="1" customWidth="1"/>
    <col min="2" max="2" width="60.7109375" style="76" customWidth="1"/>
    <col min="3" max="3" width="5.28515625" style="76" bestFit="1" customWidth="1"/>
    <col min="4" max="4" width="61.7109375" style="76" customWidth="1"/>
    <col min="5" max="8" width="11.7109375" style="76" customWidth="1"/>
    <col min="9" max="10" width="9.140625" style="76"/>
    <col min="11" max="11" width="9.140625" style="156"/>
    <col min="12" max="12" width="13.42578125" style="76" bestFit="1" customWidth="1"/>
    <col min="13" max="14" width="9.140625" style="76"/>
    <col min="15" max="15" width="9.140625" style="156"/>
    <col min="16" max="16" width="13.42578125" style="76" bestFit="1" customWidth="1"/>
    <col min="17" max="18" width="9.140625" style="76"/>
    <col min="19" max="19" width="9.140625" style="156"/>
    <col min="20" max="20" width="13.42578125" style="76" bestFit="1" customWidth="1"/>
    <col min="21" max="21" width="9.28515625" style="76" bestFit="1" customWidth="1"/>
    <col min="22" max="22" width="9.28515625" style="76" customWidth="1"/>
    <col min="23" max="23" width="9.140625" style="156"/>
    <col min="24" max="24" width="13.42578125" style="76" bestFit="1" customWidth="1"/>
    <col min="25" max="25" width="9.140625" style="76"/>
    <col min="26" max="26" width="9.140625" style="156"/>
    <col min="27" max="27" width="9.140625" style="76"/>
    <col min="28" max="28" width="9.28515625" style="156" bestFit="1" customWidth="1"/>
    <col min="29" max="29" width="9.140625" style="76"/>
    <col min="30" max="30" width="9.140625" style="156"/>
    <col min="31" max="31" width="9.140625" style="76"/>
    <col min="32" max="32" width="9.140625" style="156"/>
    <col min="33" max="33" width="10.28515625" style="76" bestFit="1" customWidth="1"/>
    <col min="34" max="37" width="10.7109375" style="132" customWidth="1"/>
    <col min="38" max="16384" width="9.140625" style="76"/>
  </cols>
  <sheetData>
    <row r="1" spans="1:39" ht="18" x14ac:dyDescent="0.25">
      <c r="A1" s="154" t="s">
        <v>1406</v>
      </c>
    </row>
    <row r="3" spans="1:39" x14ac:dyDescent="0.2">
      <c r="A3" s="78" t="s">
        <v>1385</v>
      </c>
    </row>
    <row r="4" spans="1:39" x14ac:dyDescent="0.2">
      <c r="A4" s="79" t="s">
        <v>1479</v>
      </c>
    </row>
    <row r="6" spans="1:39" x14ac:dyDescent="0.2">
      <c r="E6" s="262" t="s">
        <v>63</v>
      </c>
      <c r="F6" s="263"/>
      <c r="G6" s="263"/>
      <c r="H6" s="264"/>
      <c r="I6" s="262" t="s">
        <v>64</v>
      </c>
      <c r="J6" s="263"/>
      <c r="K6" s="263"/>
      <c r="L6" s="263"/>
      <c r="M6" s="263"/>
      <c r="N6" s="263"/>
      <c r="O6" s="263"/>
      <c r="P6" s="263"/>
      <c r="Q6" s="263"/>
      <c r="R6" s="263"/>
      <c r="S6" s="263"/>
      <c r="T6" s="263"/>
      <c r="U6" s="263"/>
      <c r="V6" s="263"/>
      <c r="W6" s="263"/>
      <c r="X6" s="264"/>
      <c r="Y6" s="262" t="s">
        <v>65</v>
      </c>
      <c r="Z6" s="263"/>
      <c r="AA6" s="263"/>
      <c r="AB6" s="263"/>
      <c r="AC6" s="263"/>
      <c r="AD6" s="263"/>
      <c r="AE6" s="263"/>
      <c r="AF6" s="264"/>
      <c r="AG6" s="105"/>
    </row>
    <row r="7" spans="1:39" x14ac:dyDescent="0.2">
      <c r="E7" s="194" t="s">
        <v>1392</v>
      </c>
      <c r="F7" s="192" t="s">
        <v>1399</v>
      </c>
      <c r="G7" s="192" t="s">
        <v>1400</v>
      </c>
      <c r="H7" s="193" t="s">
        <v>1401</v>
      </c>
      <c r="I7" s="265" t="s">
        <v>1392</v>
      </c>
      <c r="J7" s="260"/>
      <c r="K7" s="260"/>
      <c r="L7" s="260"/>
      <c r="M7" s="260" t="s">
        <v>1399</v>
      </c>
      <c r="N7" s="260"/>
      <c r="O7" s="260"/>
      <c r="P7" s="260"/>
      <c r="Q7" s="260" t="s">
        <v>1400</v>
      </c>
      <c r="R7" s="260"/>
      <c r="S7" s="260"/>
      <c r="T7" s="260"/>
      <c r="U7" s="260" t="s">
        <v>1401</v>
      </c>
      <c r="V7" s="260"/>
      <c r="W7" s="260"/>
      <c r="X7" s="261"/>
      <c r="Y7" s="265" t="s">
        <v>1392</v>
      </c>
      <c r="Z7" s="260"/>
      <c r="AA7" s="260" t="s">
        <v>1399</v>
      </c>
      <c r="AB7" s="260"/>
      <c r="AC7" s="260" t="s">
        <v>1400</v>
      </c>
      <c r="AD7" s="260"/>
      <c r="AE7" s="260" t="s">
        <v>1401</v>
      </c>
      <c r="AF7" s="261"/>
      <c r="AG7" s="192"/>
    </row>
    <row r="8" spans="1:39" ht="39" thickBot="1" x14ac:dyDescent="0.25">
      <c r="A8" s="80" t="s">
        <v>70</v>
      </c>
      <c r="B8" s="80" t="s">
        <v>71</v>
      </c>
      <c r="C8" s="106" t="s">
        <v>70</v>
      </c>
      <c r="D8" s="106" t="s">
        <v>448</v>
      </c>
      <c r="E8" s="81" t="s">
        <v>33</v>
      </c>
      <c r="F8" s="82" t="s">
        <v>33</v>
      </c>
      <c r="G8" s="82" t="s">
        <v>33</v>
      </c>
      <c r="H8" s="83" t="s">
        <v>33</v>
      </c>
      <c r="I8" s="84" t="s">
        <v>72</v>
      </c>
      <c r="J8" s="85" t="s">
        <v>73</v>
      </c>
      <c r="K8" s="163" t="s">
        <v>36</v>
      </c>
      <c r="L8" s="86" t="s">
        <v>58</v>
      </c>
      <c r="M8" s="85" t="s">
        <v>72</v>
      </c>
      <c r="N8" s="85" t="s">
        <v>73</v>
      </c>
      <c r="O8" s="163" t="s">
        <v>36</v>
      </c>
      <c r="P8" s="86" t="s">
        <v>58</v>
      </c>
      <c r="Q8" s="85" t="s">
        <v>72</v>
      </c>
      <c r="R8" s="85" t="s">
        <v>73</v>
      </c>
      <c r="S8" s="163" t="s">
        <v>36</v>
      </c>
      <c r="T8" s="86" t="s">
        <v>58</v>
      </c>
      <c r="U8" s="85" t="s">
        <v>72</v>
      </c>
      <c r="V8" s="85" t="s">
        <v>73</v>
      </c>
      <c r="W8" s="163" t="s">
        <v>36</v>
      </c>
      <c r="X8" s="87" t="s">
        <v>58</v>
      </c>
      <c r="Y8" s="88" t="s">
        <v>33</v>
      </c>
      <c r="Z8" s="164" t="s">
        <v>36</v>
      </c>
      <c r="AA8" s="89" t="s">
        <v>33</v>
      </c>
      <c r="AB8" s="164" t="s">
        <v>36</v>
      </c>
      <c r="AC8" s="89" t="s">
        <v>33</v>
      </c>
      <c r="AD8" s="164" t="s">
        <v>36</v>
      </c>
      <c r="AE8" s="89" t="s">
        <v>33</v>
      </c>
      <c r="AF8" s="165" t="s">
        <v>36</v>
      </c>
      <c r="AG8" s="82" t="s">
        <v>449</v>
      </c>
      <c r="AH8" s="132" t="s">
        <v>1392</v>
      </c>
      <c r="AI8" s="132" t="s">
        <v>1399</v>
      </c>
      <c r="AJ8" s="132" t="s">
        <v>1400</v>
      </c>
      <c r="AK8" s="132" t="s">
        <v>1401</v>
      </c>
    </row>
    <row r="9" spans="1:39" s="77" customFormat="1" x14ac:dyDescent="0.2">
      <c r="A9" s="79" t="s">
        <v>1386</v>
      </c>
      <c r="B9" s="79" t="s">
        <v>1387</v>
      </c>
      <c r="C9" s="79"/>
      <c r="D9" s="79"/>
      <c r="E9" s="215">
        <v>158359</v>
      </c>
      <c r="F9" s="216">
        <v>166011</v>
      </c>
      <c r="G9" s="216"/>
      <c r="H9" s="216"/>
      <c r="I9" s="215">
        <v>36988</v>
      </c>
      <c r="J9" s="166">
        <v>117146</v>
      </c>
      <c r="K9" s="217">
        <f>J9/E9</f>
        <v>0.73974955638770135</v>
      </c>
      <c r="L9" s="218" t="str">
        <f>IF(ISNUMBER(K9),TEXT(((2*J9)+(1.96^2)-(1.96*((1.96^2)+(4*J9*(100%-K9)))^0.5))/(2*(E9+(1.96^2))),"0.0%")&amp;" - "&amp;TEXT(((2*J9)+(1.96^2)+(1.96*((1.96^2)+(4*J9*(100%-K9)))^0.5))/(2*(E9+(1.96^2))),"0.0%"),"")</f>
        <v>73.8% - 74.2%</v>
      </c>
      <c r="M9" s="166">
        <v>39442</v>
      </c>
      <c r="N9" s="166">
        <v>123490</v>
      </c>
      <c r="O9" s="167">
        <f>N9/F9</f>
        <v>0.74386637030076319</v>
      </c>
      <c r="P9" s="218" t="str">
        <f>IF(ISNUMBER(O9),TEXT(((2*N9)+(1.96^2)-(1.96*((1.96^2)+(4*N9*(100%-O9)))^0.5))/(2*(F9+(1.96^2))),"0.0%")&amp;" - "&amp;TEXT(((2*N9)+(1.96^2)+(1.96*((1.96^2)+(4*N9*(100%-O9)))^0.5))/(2*(F9+(1.96^2))),"0.0%"),"")</f>
        <v>74.2% - 74.6%</v>
      </c>
      <c r="Q9" s="166"/>
      <c r="R9" s="166"/>
      <c r="S9" s="167"/>
      <c r="T9" s="218"/>
      <c r="U9" s="166"/>
      <c r="V9" s="166"/>
      <c r="W9" s="167"/>
      <c r="X9" s="219"/>
      <c r="Y9" s="214">
        <v>4225</v>
      </c>
      <c r="Z9" s="167">
        <f>Y9/E9</f>
        <v>2.6679885576443397E-2</v>
      </c>
      <c r="AA9" s="212">
        <v>3079</v>
      </c>
      <c r="AB9" s="167">
        <f>AA9/F9</f>
        <v>1.8546963755413797E-2</v>
      </c>
      <c r="AC9" s="212"/>
      <c r="AD9" s="167"/>
      <c r="AE9" s="212"/>
      <c r="AF9" s="220"/>
      <c r="AG9" s="192"/>
      <c r="AH9" s="132">
        <v>0</v>
      </c>
      <c r="AI9" s="132">
        <v>0</v>
      </c>
      <c r="AJ9" s="132">
        <v>0</v>
      </c>
      <c r="AK9" s="132">
        <v>0</v>
      </c>
      <c r="AL9" s="76"/>
      <c r="AM9" s="76"/>
    </row>
    <row r="10" spans="1:39" s="77" customFormat="1" x14ac:dyDescent="0.2">
      <c r="A10" s="76"/>
      <c r="B10" s="76"/>
      <c r="C10" s="79"/>
      <c r="D10" s="79"/>
      <c r="E10" s="215"/>
      <c r="F10" s="216"/>
      <c r="G10" s="216"/>
      <c r="H10" s="213"/>
      <c r="I10" s="215"/>
      <c r="J10" s="166"/>
      <c r="K10" s="217"/>
      <c r="L10" s="218" t="str">
        <f t="shared" ref="L10:L36" si="0">IF(ISNUMBER(K10),TEXT(((2*J10)+(1.96^2)-(1.96*((1.96^2)+(4*J10*(100%-K10)))^0.5))/(2*(E10+(1.96^2))),"0.0%")&amp;" - "&amp;TEXT(((2*J10)+(1.96^2)+(1.96*((1.96^2)+(4*J10*(100%-K10)))^0.5))/(2*(E10+(1.96^2))),"0.0%"),"")</f>
        <v/>
      </c>
      <c r="M10" s="166"/>
      <c r="N10" s="166"/>
      <c r="O10" s="167"/>
      <c r="P10" s="218"/>
      <c r="Q10" s="166"/>
      <c r="R10" s="166"/>
      <c r="S10" s="167"/>
      <c r="T10" s="218"/>
      <c r="U10" s="166"/>
      <c r="V10" s="166"/>
      <c r="W10" s="167"/>
      <c r="X10" s="219"/>
      <c r="Y10" s="214"/>
      <c r="Z10" s="167"/>
      <c r="AA10" s="212"/>
      <c r="AB10" s="167"/>
      <c r="AC10" s="212"/>
      <c r="AD10" s="167"/>
      <c r="AE10" s="212"/>
      <c r="AF10" s="220"/>
      <c r="AG10" s="192"/>
      <c r="AH10" s="132"/>
      <c r="AI10" s="132"/>
      <c r="AJ10" s="132"/>
      <c r="AK10" s="132"/>
      <c r="AL10" s="76"/>
      <c r="AM10" s="76"/>
    </row>
    <row r="11" spans="1:39" s="77" customFormat="1" x14ac:dyDescent="0.2">
      <c r="A11" s="76" t="s">
        <v>452</v>
      </c>
      <c r="B11" s="76" t="s">
        <v>1138</v>
      </c>
      <c r="C11" s="79"/>
      <c r="D11" s="79"/>
      <c r="E11" s="215">
        <v>3140</v>
      </c>
      <c r="F11" s="216">
        <v>3326</v>
      </c>
      <c r="G11" s="216"/>
      <c r="H11" s="216"/>
      <c r="I11" s="215">
        <v>1068</v>
      </c>
      <c r="J11" s="166">
        <v>2057</v>
      </c>
      <c r="K11" s="217">
        <f>J11/E11</f>
        <v>0.65509554140127391</v>
      </c>
      <c r="L11" s="218" t="str">
        <f>IF(ISNUMBER(K11),TEXT(((2*J11)+(1.96^2)-(1.96*((1.96^2)+(4*J11*(100%-K11)))^0.5))/(2*(E11+(1.96^2))),"0.0%")&amp;" - "&amp;TEXT(((2*J11)+(1.96^2)+(1.96*((1.96^2)+(4*J11*(100%-K11)))^0.5))/(2*(E11+(1.96^2))),"0.0%"),"")</f>
        <v>63.8% - 67.2%</v>
      </c>
      <c r="M11" s="166">
        <v>961</v>
      </c>
      <c r="N11" s="166">
        <v>2345</v>
      </c>
      <c r="O11" s="167">
        <f>N11/F11</f>
        <v>0.70505111244738428</v>
      </c>
      <c r="P11" s="218" t="str">
        <f>IF(ISNUMBER(O11),TEXT(((2*N11)+(1.96^2)-(1.96*((1.96^2)+(4*N11*(100%-O11)))^0.5))/(2*(F11+(1.96^2))),"0.0%")&amp;" - "&amp;TEXT(((2*N11)+(1.96^2)+(1.96*((1.96^2)+(4*N11*(100%-O11)))^0.5))/(2*(F11+(1.96^2))),"0.0%"),"")</f>
        <v>68.9% - 72.0%</v>
      </c>
      <c r="Q11" s="166"/>
      <c r="R11" s="166"/>
      <c r="S11" s="167"/>
      <c r="T11" s="218"/>
      <c r="U11" s="166"/>
      <c r="V11" s="166"/>
      <c r="W11" s="167"/>
      <c r="X11" s="219"/>
      <c r="Y11" s="214">
        <v>15</v>
      </c>
      <c r="Z11" s="167">
        <f>Y11/E11</f>
        <v>4.7770700636942673E-3</v>
      </c>
      <c r="AA11" s="212">
        <v>20</v>
      </c>
      <c r="AB11" s="167">
        <f>AA11/F11</f>
        <v>6.0132291040288638E-3</v>
      </c>
      <c r="AC11" s="212"/>
      <c r="AD11" s="167"/>
      <c r="AE11" s="212"/>
      <c r="AF11" s="220"/>
      <c r="AG11" s="192"/>
      <c r="AH11" s="132">
        <v>0</v>
      </c>
      <c r="AI11" s="132">
        <v>0</v>
      </c>
      <c r="AJ11" s="132">
        <v>0</v>
      </c>
      <c r="AK11" s="132">
        <v>0</v>
      </c>
      <c r="AL11" s="76"/>
      <c r="AM11" s="76"/>
    </row>
    <row r="12" spans="1:39" s="77" customFormat="1" x14ac:dyDescent="0.2">
      <c r="A12" s="76" t="s">
        <v>472</v>
      </c>
      <c r="B12" s="76" t="s">
        <v>1136</v>
      </c>
      <c r="C12" s="79"/>
      <c r="D12" s="79"/>
      <c r="E12" s="215">
        <v>3224</v>
      </c>
      <c r="F12" s="216">
        <v>3292</v>
      </c>
      <c r="G12" s="216"/>
      <c r="H12" s="216"/>
      <c r="I12" s="215">
        <v>1404</v>
      </c>
      <c r="J12" s="166">
        <v>1820</v>
      </c>
      <c r="K12" s="217">
        <f t="shared" ref="K12:K35" si="1">J12/E12</f>
        <v>0.56451612903225812</v>
      </c>
      <c r="L12" s="218" t="str">
        <f t="shared" si="0"/>
        <v>54.7% - 58.2%</v>
      </c>
      <c r="M12" s="166">
        <v>1510</v>
      </c>
      <c r="N12" s="166">
        <v>1777</v>
      </c>
      <c r="O12" s="167">
        <f t="shared" ref="O12:O35" si="2">N12/F12</f>
        <v>0.5397934386391251</v>
      </c>
      <c r="P12" s="218" t="str">
        <f t="shared" ref="P12:P35" si="3">IF(ISNUMBER(O12),TEXT(((2*N12)+(1.96^2)-(1.96*((1.96^2)+(4*N12*(100%-O12)))^0.5))/(2*(F12+(1.96^2))),"0.0%")&amp;" - "&amp;TEXT(((2*N12)+(1.96^2)+(1.96*((1.96^2)+(4*N12*(100%-O12)))^0.5))/(2*(F12+(1.96^2))),"0.0%"),"")</f>
        <v>52.3% - 55.7%</v>
      </c>
      <c r="Q12" s="166"/>
      <c r="R12" s="166"/>
      <c r="S12" s="167"/>
      <c r="T12" s="218"/>
      <c r="U12" s="166"/>
      <c r="V12" s="166"/>
      <c r="W12" s="167"/>
      <c r="X12" s="219"/>
      <c r="Y12" s="214">
        <v>0</v>
      </c>
      <c r="Z12" s="167">
        <f t="shared" ref="Z12:Z35" si="4">Y12/E12</f>
        <v>0</v>
      </c>
      <c r="AA12" s="212">
        <v>5</v>
      </c>
      <c r="AB12" s="167">
        <f t="shared" ref="AB12:AB35" si="5">AA12/F12</f>
        <v>1.5188335358444715E-3</v>
      </c>
      <c r="AC12" s="212"/>
      <c r="AD12" s="167"/>
      <c r="AE12" s="212"/>
      <c r="AF12" s="220"/>
      <c r="AG12" s="192"/>
      <c r="AH12" s="132">
        <v>0</v>
      </c>
      <c r="AI12" s="132">
        <v>0</v>
      </c>
      <c r="AJ12" s="132">
        <v>0</v>
      </c>
      <c r="AK12" s="132">
        <v>0</v>
      </c>
      <c r="AL12" s="76"/>
      <c r="AM12" s="76"/>
    </row>
    <row r="13" spans="1:39" s="77" customFormat="1" x14ac:dyDescent="0.2">
      <c r="A13" s="76" t="s">
        <v>489</v>
      </c>
      <c r="B13" s="76" t="s">
        <v>490</v>
      </c>
      <c r="C13" s="79"/>
      <c r="D13" s="79"/>
      <c r="E13" s="215">
        <v>8790</v>
      </c>
      <c r="F13" s="216">
        <v>9584</v>
      </c>
      <c r="G13" s="216"/>
      <c r="H13" s="216"/>
      <c r="I13" s="215">
        <v>2810</v>
      </c>
      <c r="J13" s="166">
        <v>5922</v>
      </c>
      <c r="K13" s="217">
        <f t="shared" si="1"/>
        <v>0.67372013651877138</v>
      </c>
      <c r="L13" s="218" t="str">
        <f t="shared" si="0"/>
        <v>66.4% - 68.3%</v>
      </c>
      <c r="M13" s="166">
        <v>3195</v>
      </c>
      <c r="N13" s="166">
        <v>6262</v>
      </c>
      <c r="O13" s="167">
        <f t="shared" si="2"/>
        <v>0.65338063439065108</v>
      </c>
      <c r="P13" s="218" t="str">
        <f t="shared" si="3"/>
        <v>64.4% - 66.3%</v>
      </c>
      <c r="Q13" s="166"/>
      <c r="R13" s="166"/>
      <c r="S13" s="167"/>
      <c r="T13" s="218"/>
      <c r="U13" s="166"/>
      <c r="V13" s="166"/>
      <c r="W13" s="167"/>
      <c r="X13" s="219"/>
      <c r="Y13" s="214">
        <v>58</v>
      </c>
      <c r="Z13" s="167">
        <f t="shared" si="4"/>
        <v>6.5984072810011379E-3</v>
      </c>
      <c r="AA13" s="212">
        <v>127</v>
      </c>
      <c r="AB13" s="167">
        <f t="shared" si="5"/>
        <v>1.3251252086811353E-2</v>
      </c>
      <c r="AC13" s="212"/>
      <c r="AD13" s="167"/>
      <c r="AE13" s="212"/>
      <c r="AF13" s="220"/>
      <c r="AG13" s="192"/>
      <c r="AH13" s="132">
        <v>0</v>
      </c>
      <c r="AI13" s="132">
        <v>0</v>
      </c>
      <c r="AJ13" s="132">
        <v>0</v>
      </c>
      <c r="AK13" s="132">
        <v>0</v>
      </c>
      <c r="AL13" s="76"/>
      <c r="AM13" s="76"/>
    </row>
    <row r="14" spans="1:39" s="77" customFormat="1" x14ac:dyDescent="0.2">
      <c r="A14" s="76" t="s">
        <v>527</v>
      </c>
      <c r="B14" s="76" t="s">
        <v>528</v>
      </c>
      <c r="C14" s="79"/>
      <c r="D14" s="79"/>
      <c r="E14" s="215">
        <v>4091</v>
      </c>
      <c r="F14" s="216">
        <v>4527</v>
      </c>
      <c r="G14" s="216"/>
      <c r="H14" s="216"/>
      <c r="I14" s="215">
        <v>1272</v>
      </c>
      <c r="J14" s="166">
        <v>2809</v>
      </c>
      <c r="K14" s="217">
        <f t="shared" si="1"/>
        <v>0.68662918601808853</v>
      </c>
      <c r="L14" s="218" t="str">
        <f t="shared" si="0"/>
        <v>67.2% - 70.1%</v>
      </c>
      <c r="M14" s="166">
        <v>1379</v>
      </c>
      <c r="N14" s="166">
        <v>3118</v>
      </c>
      <c r="O14" s="167">
        <f t="shared" si="2"/>
        <v>0.68875635078418374</v>
      </c>
      <c r="P14" s="218" t="str">
        <f t="shared" si="3"/>
        <v>67.5% - 70.2%</v>
      </c>
      <c r="Q14" s="166"/>
      <c r="R14" s="166"/>
      <c r="S14" s="167"/>
      <c r="T14" s="218"/>
      <c r="U14" s="166"/>
      <c r="V14" s="166"/>
      <c r="W14" s="167"/>
      <c r="X14" s="219"/>
      <c r="Y14" s="214">
        <v>10</v>
      </c>
      <c r="Z14" s="167">
        <f t="shared" si="4"/>
        <v>2.4443901246638962E-3</v>
      </c>
      <c r="AA14" s="212">
        <v>30</v>
      </c>
      <c r="AB14" s="167">
        <f t="shared" si="5"/>
        <v>6.6269052352551355E-3</v>
      </c>
      <c r="AC14" s="212"/>
      <c r="AD14" s="167"/>
      <c r="AE14" s="212"/>
      <c r="AF14" s="220"/>
      <c r="AG14" s="192"/>
      <c r="AH14" s="132">
        <v>0</v>
      </c>
      <c r="AI14" s="132">
        <v>0</v>
      </c>
      <c r="AJ14" s="132">
        <v>0</v>
      </c>
      <c r="AK14" s="132">
        <v>0</v>
      </c>
      <c r="AL14" s="76"/>
      <c r="AM14" s="76"/>
    </row>
    <row r="15" spans="1:39" s="77" customFormat="1" x14ac:dyDescent="0.2">
      <c r="A15" s="76" t="s">
        <v>553</v>
      </c>
      <c r="B15" s="76" t="s">
        <v>554</v>
      </c>
      <c r="C15" s="79"/>
      <c r="D15" s="79"/>
      <c r="E15" s="215">
        <v>3402</v>
      </c>
      <c r="F15" s="216">
        <v>3678</v>
      </c>
      <c r="G15" s="216"/>
      <c r="H15" s="216"/>
      <c r="I15" s="215">
        <v>1545</v>
      </c>
      <c r="J15" s="166">
        <v>1847</v>
      </c>
      <c r="K15" s="217">
        <f t="shared" si="1"/>
        <v>0.54291593180482067</v>
      </c>
      <c r="L15" s="218" t="str">
        <f t="shared" si="0"/>
        <v>52.6% - 56.0%</v>
      </c>
      <c r="M15" s="166">
        <v>1646</v>
      </c>
      <c r="N15" s="166">
        <v>2024</v>
      </c>
      <c r="O15" s="167">
        <f t="shared" si="2"/>
        <v>0.55029907558455682</v>
      </c>
      <c r="P15" s="218" t="str">
        <f t="shared" si="3"/>
        <v>53.4% - 56.6%</v>
      </c>
      <c r="Q15" s="166"/>
      <c r="R15" s="166"/>
      <c r="S15" s="167"/>
      <c r="T15" s="218"/>
      <c r="U15" s="166"/>
      <c r="V15" s="166"/>
      <c r="W15" s="167"/>
      <c r="X15" s="219"/>
      <c r="Y15" s="214">
        <v>10</v>
      </c>
      <c r="Z15" s="167">
        <f t="shared" si="4"/>
        <v>2.9394473838918285E-3</v>
      </c>
      <c r="AA15" s="212">
        <v>8</v>
      </c>
      <c r="AB15" s="167">
        <f t="shared" si="5"/>
        <v>2.1750951604132679E-3</v>
      </c>
      <c r="AC15" s="212"/>
      <c r="AD15" s="167"/>
      <c r="AE15" s="212"/>
      <c r="AF15" s="220"/>
      <c r="AG15" s="192"/>
      <c r="AH15" s="132">
        <v>0</v>
      </c>
      <c r="AI15" s="132">
        <v>0</v>
      </c>
      <c r="AJ15" s="132">
        <v>0</v>
      </c>
      <c r="AK15" s="132">
        <v>0</v>
      </c>
      <c r="AL15" s="76"/>
      <c r="AM15" s="76"/>
    </row>
    <row r="16" spans="1:39" s="77" customFormat="1" x14ac:dyDescent="0.2">
      <c r="A16" s="76" t="s">
        <v>573</v>
      </c>
      <c r="B16" s="76" t="s">
        <v>1170</v>
      </c>
      <c r="C16" s="79"/>
      <c r="D16" s="79"/>
      <c r="E16" s="215">
        <v>4758</v>
      </c>
      <c r="F16" s="216">
        <v>4959</v>
      </c>
      <c r="G16" s="216"/>
      <c r="H16" s="216"/>
      <c r="I16" s="215">
        <v>1673</v>
      </c>
      <c r="J16" s="166">
        <v>3074</v>
      </c>
      <c r="K16" s="217">
        <f t="shared" si="1"/>
        <v>0.64606977721731818</v>
      </c>
      <c r="L16" s="218" t="str">
        <f t="shared" si="0"/>
        <v>63.2% - 66.0%</v>
      </c>
      <c r="M16" s="166">
        <v>1728</v>
      </c>
      <c r="N16" s="166">
        <v>3180</v>
      </c>
      <c r="O16" s="167">
        <f t="shared" si="2"/>
        <v>0.64125831820931645</v>
      </c>
      <c r="P16" s="218" t="str">
        <f t="shared" si="3"/>
        <v>62.8% - 65.4%</v>
      </c>
      <c r="Q16" s="166"/>
      <c r="R16" s="166"/>
      <c r="S16" s="167"/>
      <c r="T16" s="218"/>
      <c r="U16" s="166"/>
      <c r="V16" s="166"/>
      <c r="W16" s="167"/>
      <c r="X16" s="219"/>
      <c r="Y16" s="214">
        <v>11</v>
      </c>
      <c r="Z16" s="167">
        <f t="shared" si="4"/>
        <v>2.3118957545187053E-3</v>
      </c>
      <c r="AA16" s="212">
        <v>51</v>
      </c>
      <c r="AB16" s="167">
        <f t="shared" si="5"/>
        <v>1.02843315184513E-2</v>
      </c>
      <c r="AC16" s="212"/>
      <c r="AD16" s="167"/>
      <c r="AE16" s="212"/>
      <c r="AF16" s="220"/>
      <c r="AG16" s="192"/>
      <c r="AH16" s="132">
        <v>0</v>
      </c>
      <c r="AI16" s="132">
        <v>0</v>
      </c>
      <c r="AJ16" s="132">
        <v>0</v>
      </c>
      <c r="AK16" s="132">
        <v>0</v>
      </c>
      <c r="AL16" s="76"/>
      <c r="AM16" s="76"/>
    </row>
    <row r="17" spans="1:39" s="77" customFormat="1" x14ac:dyDescent="0.2">
      <c r="A17" s="76" t="s">
        <v>599</v>
      </c>
      <c r="B17" s="76" t="s">
        <v>1165</v>
      </c>
      <c r="C17" s="79"/>
      <c r="D17" s="79"/>
      <c r="E17" s="215">
        <v>4238</v>
      </c>
      <c r="F17" s="216">
        <v>4440</v>
      </c>
      <c r="G17" s="216"/>
      <c r="H17" s="216"/>
      <c r="I17" s="215">
        <v>1202</v>
      </c>
      <c r="J17" s="166">
        <v>2981</v>
      </c>
      <c r="K17" s="217">
        <f t="shared" si="1"/>
        <v>0.70339782916470028</v>
      </c>
      <c r="L17" s="218" t="str">
        <f t="shared" si="0"/>
        <v>68.9% - 71.7%</v>
      </c>
      <c r="M17" s="166">
        <v>1305</v>
      </c>
      <c r="N17" s="166">
        <v>3005</v>
      </c>
      <c r="O17" s="167">
        <f t="shared" si="2"/>
        <v>0.67680180180180183</v>
      </c>
      <c r="P17" s="218" t="str">
        <f t="shared" si="3"/>
        <v>66.3% - 69.0%</v>
      </c>
      <c r="Q17" s="166"/>
      <c r="R17" s="166"/>
      <c r="S17" s="167"/>
      <c r="T17" s="218"/>
      <c r="U17" s="166"/>
      <c r="V17" s="166"/>
      <c r="W17" s="167"/>
      <c r="X17" s="219"/>
      <c r="Y17" s="214">
        <v>55</v>
      </c>
      <c r="Z17" s="167">
        <f t="shared" si="4"/>
        <v>1.2977819726285984E-2</v>
      </c>
      <c r="AA17" s="212">
        <v>130</v>
      </c>
      <c r="AB17" s="167">
        <f t="shared" si="5"/>
        <v>2.9279279279279279E-2</v>
      </c>
      <c r="AC17" s="212"/>
      <c r="AD17" s="167"/>
      <c r="AE17" s="212"/>
      <c r="AF17" s="220"/>
      <c r="AG17" s="192"/>
      <c r="AH17" s="132">
        <v>0</v>
      </c>
      <c r="AI17" s="132">
        <v>0</v>
      </c>
      <c r="AJ17" s="132">
        <v>0</v>
      </c>
      <c r="AK17" s="132">
        <v>0</v>
      </c>
      <c r="AL17" s="76"/>
      <c r="AM17" s="76"/>
    </row>
    <row r="18" spans="1:39" s="77" customFormat="1" x14ac:dyDescent="0.2">
      <c r="A18" s="76" t="s">
        <v>625</v>
      </c>
      <c r="B18" s="76" t="s">
        <v>1143</v>
      </c>
      <c r="C18" s="79"/>
      <c r="D18" s="79"/>
      <c r="E18" s="215">
        <v>4182</v>
      </c>
      <c r="F18" s="216">
        <v>4373</v>
      </c>
      <c r="G18" s="216"/>
      <c r="H18" s="216"/>
      <c r="I18" s="215">
        <v>1172</v>
      </c>
      <c r="J18" s="166">
        <v>3007</v>
      </c>
      <c r="K18" s="217">
        <f t="shared" si="1"/>
        <v>0.71903395504543277</v>
      </c>
      <c r="L18" s="218" t="str">
        <f t="shared" si="0"/>
        <v>70.5% - 73.2%</v>
      </c>
      <c r="M18" s="166">
        <v>1256</v>
      </c>
      <c r="N18" s="166">
        <v>3105</v>
      </c>
      <c r="O18" s="167">
        <f t="shared" si="2"/>
        <v>0.71003887491424655</v>
      </c>
      <c r="P18" s="218" t="str">
        <f t="shared" si="3"/>
        <v>69.6% - 72.3%</v>
      </c>
      <c r="Q18" s="166"/>
      <c r="R18" s="166"/>
      <c r="S18" s="167"/>
      <c r="T18" s="218"/>
      <c r="U18" s="166"/>
      <c r="V18" s="166"/>
      <c r="W18" s="167"/>
      <c r="X18" s="219"/>
      <c r="Y18" s="214">
        <v>3</v>
      </c>
      <c r="Z18" s="167">
        <f t="shared" si="4"/>
        <v>7.173601147776184E-4</v>
      </c>
      <c r="AA18" s="212">
        <v>12</v>
      </c>
      <c r="AB18" s="167">
        <f t="shared" si="5"/>
        <v>2.7441115938714841E-3</v>
      </c>
      <c r="AC18" s="212"/>
      <c r="AD18" s="167"/>
      <c r="AE18" s="212"/>
      <c r="AF18" s="220"/>
      <c r="AG18" s="192"/>
      <c r="AH18" s="132">
        <v>0</v>
      </c>
      <c r="AI18" s="132">
        <v>0</v>
      </c>
      <c r="AJ18" s="132">
        <v>0</v>
      </c>
      <c r="AK18" s="132">
        <v>0</v>
      </c>
      <c r="AL18" s="76"/>
      <c r="AM18" s="76"/>
    </row>
    <row r="19" spans="1:39" s="77" customFormat="1" x14ac:dyDescent="0.2">
      <c r="A19" s="76" t="s">
        <v>642</v>
      </c>
      <c r="B19" s="76" t="s">
        <v>643</v>
      </c>
      <c r="C19" s="79"/>
      <c r="D19" s="79"/>
      <c r="E19" s="215">
        <v>7227</v>
      </c>
      <c r="F19" s="216">
        <v>7864</v>
      </c>
      <c r="G19" s="216"/>
      <c r="H19" s="216"/>
      <c r="I19" s="215">
        <v>2036</v>
      </c>
      <c r="J19" s="166">
        <v>5167</v>
      </c>
      <c r="K19" s="217">
        <f t="shared" si="1"/>
        <v>0.71495779714957797</v>
      </c>
      <c r="L19" s="218" t="str">
        <f t="shared" si="0"/>
        <v>70.4% - 72.5%</v>
      </c>
      <c r="M19" s="166">
        <v>2397</v>
      </c>
      <c r="N19" s="166">
        <v>5445</v>
      </c>
      <c r="O19" s="167">
        <f t="shared" si="2"/>
        <v>0.69239572736520849</v>
      </c>
      <c r="P19" s="218" t="str">
        <f t="shared" si="3"/>
        <v>68.2% - 70.2%</v>
      </c>
      <c r="Q19" s="166"/>
      <c r="R19" s="166"/>
      <c r="S19" s="167"/>
      <c r="T19" s="218"/>
      <c r="U19" s="166"/>
      <c r="V19" s="166"/>
      <c r="W19" s="167"/>
      <c r="X19" s="219"/>
      <c r="Y19" s="214">
        <v>24</v>
      </c>
      <c r="Z19" s="167">
        <f t="shared" si="4"/>
        <v>3.3208800332088003E-3</v>
      </c>
      <c r="AA19" s="212">
        <v>22</v>
      </c>
      <c r="AB19" s="167">
        <f t="shared" si="5"/>
        <v>2.7975584944048828E-3</v>
      </c>
      <c r="AC19" s="212"/>
      <c r="AD19" s="167"/>
      <c r="AE19" s="212"/>
      <c r="AF19" s="220"/>
      <c r="AG19" s="192"/>
      <c r="AH19" s="132">
        <v>0</v>
      </c>
      <c r="AI19" s="132">
        <v>0</v>
      </c>
      <c r="AJ19" s="132">
        <v>0</v>
      </c>
      <c r="AK19" s="132">
        <v>0</v>
      </c>
      <c r="AL19" s="76"/>
      <c r="AM19" s="76"/>
    </row>
    <row r="20" spans="1:39" s="77" customFormat="1" x14ac:dyDescent="0.2">
      <c r="A20" s="76" t="s">
        <v>674</v>
      </c>
      <c r="B20" s="76" t="s">
        <v>1140</v>
      </c>
      <c r="C20" s="79"/>
      <c r="D20" s="79"/>
      <c r="E20" s="215">
        <v>4315</v>
      </c>
      <c r="F20" s="216">
        <v>4656</v>
      </c>
      <c r="G20" s="216"/>
      <c r="H20" s="216"/>
      <c r="I20" s="215">
        <v>1105</v>
      </c>
      <c r="J20" s="166">
        <v>3099</v>
      </c>
      <c r="K20" s="217">
        <f t="shared" si="1"/>
        <v>0.71819235225955969</v>
      </c>
      <c r="L20" s="218" t="str">
        <f t="shared" si="0"/>
        <v>70.5% - 73.1%</v>
      </c>
      <c r="M20" s="166">
        <v>1167</v>
      </c>
      <c r="N20" s="166">
        <v>3405</v>
      </c>
      <c r="O20" s="167">
        <f t="shared" si="2"/>
        <v>0.73131443298969068</v>
      </c>
      <c r="P20" s="218" t="str">
        <f t="shared" si="3"/>
        <v>71.8% - 74.4%</v>
      </c>
      <c r="Q20" s="166"/>
      <c r="R20" s="166"/>
      <c r="S20" s="167"/>
      <c r="T20" s="218"/>
      <c r="U20" s="166"/>
      <c r="V20" s="166"/>
      <c r="W20" s="167"/>
      <c r="X20" s="219"/>
      <c r="Y20" s="214">
        <v>111</v>
      </c>
      <c r="Z20" s="167">
        <f t="shared" si="4"/>
        <v>2.5724217844727695E-2</v>
      </c>
      <c r="AA20" s="212">
        <v>84</v>
      </c>
      <c r="AB20" s="167">
        <f t="shared" si="5"/>
        <v>1.804123711340206E-2</v>
      </c>
      <c r="AC20" s="212"/>
      <c r="AD20" s="167"/>
      <c r="AE20" s="212"/>
      <c r="AF20" s="220"/>
      <c r="AG20" s="192"/>
      <c r="AH20" s="132">
        <v>0</v>
      </c>
      <c r="AI20" s="132">
        <v>0</v>
      </c>
      <c r="AJ20" s="132">
        <v>0</v>
      </c>
      <c r="AK20" s="132">
        <v>0</v>
      </c>
      <c r="AL20" s="76"/>
      <c r="AM20" s="76"/>
    </row>
    <row r="21" spans="1:39" s="77" customFormat="1" x14ac:dyDescent="0.2">
      <c r="A21" s="76" t="s">
        <v>697</v>
      </c>
      <c r="B21" s="76" t="s">
        <v>1146</v>
      </c>
      <c r="C21" s="79"/>
      <c r="D21" s="79"/>
      <c r="E21" s="215">
        <v>8611</v>
      </c>
      <c r="F21" s="216">
        <v>9086</v>
      </c>
      <c r="G21" s="216"/>
      <c r="H21" s="216"/>
      <c r="I21" s="215">
        <v>2208</v>
      </c>
      <c r="J21" s="166">
        <v>4952</v>
      </c>
      <c r="K21" s="217"/>
      <c r="L21" s="218" t="str">
        <f t="shared" si="0"/>
        <v/>
      </c>
      <c r="M21" s="166">
        <v>2712</v>
      </c>
      <c r="N21" s="166">
        <v>6156</v>
      </c>
      <c r="O21" s="167">
        <f t="shared" si="2"/>
        <v>0.67752586396654191</v>
      </c>
      <c r="P21" s="218" t="str">
        <f t="shared" si="3"/>
        <v>66.8% - 68.7%</v>
      </c>
      <c r="Q21" s="166"/>
      <c r="R21" s="166"/>
      <c r="S21" s="167"/>
      <c r="T21" s="218"/>
      <c r="U21" s="166"/>
      <c r="V21" s="166"/>
      <c r="W21" s="167"/>
      <c r="X21" s="219"/>
      <c r="Y21" s="214">
        <v>1451</v>
      </c>
      <c r="Z21" s="167">
        <f>Y21/E21</f>
        <v>0.16850540006967832</v>
      </c>
      <c r="AA21" s="212">
        <v>218</v>
      </c>
      <c r="AB21" s="167">
        <f t="shared" si="5"/>
        <v>2.3992956196346026E-2</v>
      </c>
      <c r="AC21" s="212"/>
      <c r="AD21" s="167"/>
      <c r="AE21" s="212"/>
      <c r="AF21" s="220"/>
      <c r="AG21" s="192"/>
      <c r="AH21" s="132">
        <v>0</v>
      </c>
      <c r="AI21" s="132">
        <v>0</v>
      </c>
      <c r="AJ21" s="132">
        <v>0</v>
      </c>
      <c r="AK21" s="132">
        <v>0</v>
      </c>
      <c r="AL21" s="76"/>
      <c r="AM21" s="76"/>
    </row>
    <row r="22" spans="1:39" s="77" customFormat="1" x14ac:dyDescent="0.2">
      <c r="A22" s="76" t="s">
        <v>720</v>
      </c>
      <c r="B22" s="76" t="s">
        <v>1155</v>
      </c>
      <c r="C22" s="79"/>
      <c r="D22" s="79"/>
      <c r="E22" s="215">
        <v>5487</v>
      </c>
      <c r="F22" s="216">
        <v>5712</v>
      </c>
      <c r="G22" s="216"/>
      <c r="H22" s="216"/>
      <c r="I22" s="215">
        <v>1546</v>
      </c>
      <c r="J22" s="166">
        <v>3841</v>
      </c>
      <c r="K22" s="217">
        <f t="shared" si="1"/>
        <v>0.70001822489520682</v>
      </c>
      <c r="L22" s="218" t="str">
        <f t="shared" si="0"/>
        <v>68.8% - 71.2%</v>
      </c>
      <c r="M22" s="166">
        <v>1559</v>
      </c>
      <c r="N22" s="166">
        <v>4117</v>
      </c>
      <c r="O22" s="167">
        <f t="shared" si="2"/>
        <v>0.72076330532212884</v>
      </c>
      <c r="P22" s="218" t="str">
        <f t="shared" si="3"/>
        <v>70.9% - 73.2%</v>
      </c>
      <c r="Q22" s="166"/>
      <c r="R22" s="166"/>
      <c r="S22" s="167"/>
      <c r="T22" s="218"/>
      <c r="U22" s="166"/>
      <c r="V22" s="166"/>
      <c r="W22" s="167"/>
      <c r="X22" s="219"/>
      <c r="Y22" s="214">
        <v>100</v>
      </c>
      <c r="Z22" s="167">
        <f>Y22/E22</f>
        <v>1.8224895206852561E-2</v>
      </c>
      <c r="AA22" s="212">
        <v>36</v>
      </c>
      <c r="AB22" s="167">
        <f t="shared" si="5"/>
        <v>6.3025210084033615E-3</v>
      </c>
      <c r="AC22" s="212"/>
      <c r="AD22" s="167"/>
      <c r="AE22" s="212"/>
      <c r="AF22" s="220"/>
      <c r="AG22" s="192"/>
      <c r="AH22" s="132">
        <v>0</v>
      </c>
      <c r="AI22" s="132">
        <v>0</v>
      </c>
      <c r="AJ22" s="132">
        <v>0</v>
      </c>
      <c r="AK22" s="132">
        <v>0</v>
      </c>
      <c r="AL22" s="76"/>
      <c r="AM22" s="76"/>
    </row>
    <row r="23" spans="1:39" s="77" customFormat="1" x14ac:dyDescent="0.2">
      <c r="A23" s="76" t="s">
        <v>752</v>
      </c>
      <c r="B23" s="76" t="s">
        <v>753</v>
      </c>
      <c r="C23" s="79"/>
      <c r="D23" s="79"/>
      <c r="E23" s="215">
        <v>6659</v>
      </c>
      <c r="F23" s="216">
        <v>6902</v>
      </c>
      <c r="G23" s="216"/>
      <c r="H23" s="216"/>
      <c r="I23" s="215">
        <v>1399</v>
      </c>
      <c r="J23" s="166">
        <v>5201</v>
      </c>
      <c r="K23" s="217">
        <f t="shared" si="1"/>
        <v>0.78104820543625164</v>
      </c>
      <c r="L23" s="218" t="str">
        <f t="shared" si="0"/>
        <v>77.1% - 79.1%</v>
      </c>
      <c r="M23" s="166">
        <v>1497</v>
      </c>
      <c r="N23" s="166">
        <v>5361</v>
      </c>
      <c r="O23" s="167">
        <f t="shared" si="2"/>
        <v>0.7767313822080556</v>
      </c>
      <c r="P23" s="218" t="str">
        <f t="shared" si="3"/>
        <v>76.7% - 78.6%</v>
      </c>
      <c r="Q23" s="166"/>
      <c r="R23" s="166"/>
      <c r="S23" s="167"/>
      <c r="T23" s="218"/>
      <c r="U23" s="166"/>
      <c r="V23" s="166"/>
      <c r="W23" s="167"/>
      <c r="X23" s="219"/>
      <c r="Y23" s="214">
        <v>59</v>
      </c>
      <c r="Z23" s="167">
        <f t="shared" si="4"/>
        <v>8.8601892176002409E-3</v>
      </c>
      <c r="AA23" s="212">
        <v>44</v>
      </c>
      <c r="AB23" s="167">
        <f t="shared" si="5"/>
        <v>6.3749637786148939E-3</v>
      </c>
      <c r="AC23" s="212"/>
      <c r="AD23" s="167"/>
      <c r="AE23" s="212"/>
      <c r="AF23" s="220"/>
      <c r="AG23" s="192"/>
      <c r="AH23" s="132">
        <v>0</v>
      </c>
      <c r="AI23" s="132">
        <v>0</v>
      </c>
      <c r="AJ23" s="132">
        <v>0</v>
      </c>
      <c r="AK23" s="132">
        <v>0</v>
      </c>
      <c r="AL23" s="76"/>
      <c r="AM23" s="76"/>
    </row>
    <row r="24" spans="1:39" s="77" customFormat="1" x14ac:dyDescent="0.2">
      <c r="A24" s="76" t="s">
        <v>778</v>
      </c>
      <c r="B24" s="76" t="s">
        <v>779</v>
      </c>
      <c r="C24" s="79"/>
      <c r="D24" s="79"/>
      <c r="E24" s="215">
        <v>4977</v>
      </c>
      <c r="F24" s="216">
        <v>5146</v>
      </c>
      <c r="G24" s="216"/>
      <c r="H24" s="216"/>
      <c r="I24" s="215">
        <v>1193</v>
      </c>
      <c r="J24" s="166">
        <v>3600</v>
      </c>
      <c r="K24" s="217">
        <f t="shared" si="1"/>
        <v>0.72332730560578662</v>
      </c>
      <c r="L24" s="218" t="str">
        <f t="shared" si="0"/>
        <v>71.1% - 73.6%</v>
      </c>
      <c r="M24" s="166">
        <v>1193</v>
      </c>
      <c r="N24" s="166">
        <v>3820</v>
      </c>
      <c r="O24" s="167">
        <f t="shared" si="2"/>
        <v>0.74232413525068019</v>
      </c>
      <c r="P24" s="218" t="str">
        <f t="shared" si="3"/>
        <v>73.0% - 75.4%</v>
      </c>
      <c r="Q24" s="166"/>
      <c r="R24" s="166"/>
      <c r="S24" s="167"/>
      <c r="T24" s="218"/>
      <c r="U24" s="166"/>
      <c r="V24" s="166"/>
      <c r="W24" s="167"/>
      <c r="X24" s="219"/>
      <c r="Y24" s="214">
        <v>184</v>
      </c>
      <c r="Z24" s="167">
        <f t="shared" si="4"/>
        <v>3.6970062286517981E-2</v>
      </c>
      <c r="AA24" s="212">
        <v>133</v>
      </c>
      <c r="AB24" s="167">
        <f t="shared" si="5"/>
        <v>2.5845316750874467E-2</v>
      </c>
      <c r="AC24" s="212"/>
      <c r="AD24" s="167"/>
      <c r="AE24" s="212"/>
      <c r="AF24" s="220"/>
      <c r="AG24" s="192"/>
      <c r="AH24" s="132">
        <v>0</v>
      </c>
      <c r="AI24" s="132">
        <v>0</v>
      </c>
      <c r="AJ24" s="132">
        <v>0</v>
      </c>
      <c r="AK24" s="132">
        <v>0</v>
      </c>
      <c r="AL24" s="76"/>
      <c r="AM24" s="76"/>
    </row>
    <row r="25" spans="1:39" s="77" customFormat="1" x14ac:dyDescent="0.2">
      <c r="A25" s="76" t="s">
        <v>801</v>
      </c>
      <c r="B25" s="76" t="s">
        <v>1153</v>
      </c>
      <c r="C25" s="79"/>
      <c r="D25" s="79"/>
      <c r="E25" s="215">
        <v>8710</v>
      </c>
      <c r="F25" s="216">
        <v>9028</v>
      </c>
      <c r="G25" s="216"/>
      <c r="H25" s="216"/>
      <c r="I25" s="215">
        <v>1858</v>
      </c>
      <c r="J25" s="166">
        <v>6645</v>
      </c>
      <c r="K25" s="217">
        <f t="shared" si="1"/>
        <v>0.76291618828932262</v>
      </c>
      <c r="L25" s="218" t="str">
        <f t="shared" si="0"/>
        <v>75.4% - 77.2%</v>
      </c>
      <c r="M25" s="166">
        <v>1935</v>
      </c>
      <c r="N25" s="166">
        <v>6934</v>
      </c>
      <c r="O25" s="167">
        <f t="shared" si="2"/>
        <v>0.76805494018608778</v>
      </c>
      <c r="P25" s="218" t="str">
        <f t="shared" si="3"/>
        <v>75.9% - 77.7%</v>
      </c>
      <c r="Q25" s="166"/>
      <c r="R25" s="166"/>
      <c r="S25" s="167"/>
      <c r="T25" s="218"/>
      <c r="U25" s="166"/>
      <c r="V25" s="166"/>
      <c r="W25" s="167"/>
      <c r="X25" s="219"/>
      <c r="Y25" s="214">
        <v>207</v>
      </c>
      <c r="Z25" s="167">
        <f t="shared" si="4"/>
        <v>2.3765786452353617E-2</v>
      </c>
      <c r="AA25" s="212">
        <v>159</v>
      </c>
      <c r="AB25" s="167">
        <f t="shared" si="5"/>
        <v>1.7611874169251217E-2</v>
      </c>
      <c r="AC25" s="212"/>
      <c r="AD25" s="167"/>
      <c r="AE25" s="212"/>
      <c r="AF25" s="220"/>
      <c r="AG25" s="192"/>
      <c r="AH25" s="132">
        <v>0</v>
      </c>
      <c r="AI25" s="132">
        <v>0</v>
      </c>
      <c r="AJ25" s="132">
        <v>0</v>
      </c>
      <c r="AK25" s="132">
        <v>0</v>
      </c>
      <c r="AL25" s="76"/>
      <c r="AM25" s="76"/>
    </row>
    <row r="26" spans="1:39" s="77" customFormat="1" x14ac:dyDescent="0.2">
      <c r="A26" s="76" t="s">
        <v>824</v>
      </c>
      <c r="B26" s="76" t="s">
        <v>1194</v>
      </c>
      <c r="C26" s="79"/>
      <c r="D26" s="79"/>
      <c r="E26" s="215">
        <v>4819</v>
      </c>
      <c r="F26" s="216">
        <v>5093</v>
      </c>
      <c r="G26" s="216"/>
      <c r="H26" s="216"/>
      <c r="I26" s="215">
        <v>1212</v>
      </c>
      <c r="J26" s="166">
        <v>3118</v>
      </c>
      <c r="K26" s="217"/>
      <c r="L26" s="218" t="str">
        <f t="shared" si="0"/>
        <v/>
      </c>
      <c r="M26" s="166">
        <v>1235</v>
      </c>
      <c r="N26" s="166">
        <v>3561</v>
      </c>
      <c r="O26" s="167"/>
      <c r="P26" s="218" t="str">
        <f t="shared" si="3"/>
        <v/>
      </c>
      <c r="Q26" s="166"/>
      <c r="R26" s="166"/>
      <c r="S26" s="167"/>
      <c r="T26" s="218"/>
      <c r="U26" s="166"/>
      <c r="V26" s="166"/>
      <c r="W26" s="167"/>
      <c r="X26" s="219"/>
      <c r="Y26" s="214">
        <v>489</v>
      </c>
      <c r="Z26" s="167">
        <f t="shared" si="4"/>
        <v>0.10147333471674622</v>
      </c>
      <c r="AA26" s="212">
        <v>297</v>
      </c>
      <c r="AB26" s="167">
        <f t="shared" si="5"/>
        <v>5.8315334773218146E-2</v>
      </c>
      <c r="AC26" s="212"/>
      <c r="AD26" s="167"/>
      <c r="AE26" s="212"/>
      <c r="AF26" s="220"/>
      <c r="AG26" s="192"/>
      <c r="AH26" s="132">
        <v>0</v>
      </c>
      <c r="AI26" s="132">
        <v>0</v>
      </c>
      <c r="AJ26" s="132">
        <v>0</v>
      </c>
      <c r="AK26" s="132">
        <v>0</v>
      </c>
      <c r="AL26" s="76"/>
      <c r="AM26" s="76"/>
    </row>
    <row r="27" spans="1:39" s="77" customFormat="1" x14ac:dyDescent="0.2">
      <c r="A27" s="76" t="s">
        <v>847</v>
      </c>
      <c r="B27" s="76" t="s">
        <v>1158</v>
      </c>
      <c r="C27" s="79"/>
      <c r="D27" s="79"/>
      <c r="E27" s="215">
        <v>4170</v>
      </c>
      <c r="F27" s="216">
        <v>4251</v>
      </c>
      <c r="G27" s="216"/>
      <c r="H27" s="216"/>
      <c r="I27" s="215">
        <v>1631</v>
      </c>
      <c r="J27" s="166">
        <v>2507</v>
      </c>
      <c r="K27" s="217">
        <f t="shared" si="1"/>
        <v>0.60119904076738606</v>
      </c>
      <c r="L27" s="218" t="str">
        <f t="shared" si="0"/>
        <v>58.6% - 61.6%</v>
      </c>
      <c r="M27" s="166">
        <v>1419</v>
      </c>
      <c r="N27" s="166">
        <v>2816</v>
      </c>
      <c r="O27" s="167">
        <f t="shared" si="2"/>
        <v>0.66243236885438717</v>
      </c>
      <c r="P27" s="218" t="str">
        <f t="shared" si="3"/>
        <v>64.8% - 67.6%</v>
      </c>
      <c r="Q27" s="166"/>
      <c r="R27" s="166"/>
      <c r="S27" s="167"/>
      <c r="T27" s="218"/>
      <c r="U27" s="166"/>
      <c r="V27" s="166"/>
      <c r="W27" s="167"/>
      <c r="X27" s="219"/>
      <c r="Y27" s="214">
        <v>32</v>
      </c>
      <c r="Z27" s="167">
        <f t="shared" si="4"/>
        <v>7.6738609112709834E-3</v>
      </c>
      <c r="AA27" s="212">
        <v>16</v>
      </c>
      <c r="AB27" s="167">
        <f t="shared" si="5"/>
        <v>3.7638202775817455E-3</v>
      </c>
      <c r="AC27" s="212"/>
      <c r="AD27" s="167"/>
      <c r="AE27" s="212"/>
      <c r="AF27" s="220"/>
      <c r="AG27" s="192"/>
      <c r="AH27" s="132">
        <v>0</v>
      </c>
      <c r="AI27" s="132">
        <v>0</v>
      </c>
      <c r="AJ27" s="132">
        <v>0</v>
      </c>
      <c r="AK27" s="132">
        <v>0</v>
      </c>
      <c r="AL27" s="76"/>
      <c r="AM27" s="76"/>
    </row>
    <row r="28" spans="1:39" s="77" customFormat="1" x14ac:dyDescent="0.2">
      <c r="A28" s="76" t="s">
        <v>873</v>
      </c>
      <c r="B28" s="76" t="s">
        <v>1172</v>
      </c>
      <c r="C28" s="79"/>
      <c r="D28" s="79"/>
      <c r="E28" s="215">
        <v>4004</v>
      </c>
      <c r="F28" s="216">
        <v>4160</v>
      </c>
      <c r="G28" s="216"/>
      <c r="H28" s="216"/>
      <c r="I28" s="215">
        <v>777</v>
      </c>
      <c r="J28" s="166">
        <v>3210</v>
      </c>
      <c r="K28" s="217">
        <f t="shared" si="1"/>
        <v>0.8016983016983017</v>
      </c>
      <c r="L28" s="218" t="str">
        <f t="shared" si="0"/>
        <v>78.9% - 81.4%</v>
      </c>
      <c r="M28" s="166">
        <v>838</v>
      </c>
      <c r="N28" s="166">
        <v>3299</v>
      </c>
      <c r="O28" s="167">
        <f t="shared" si="2"/>
        <v>0.79302884615384617</v>
      </c>
      <c r="P28" s="218" t="str">
        <f t="shared" si="3"/>
        <v>78.0% - 80.5%</v>
      </c>
      <c r="Q28" s="166"/>
      <c r="R28" s="166"/>
      <c r="S28" s="167"/>
      <c r="T28" s="218"/>
      <c r="U28" s="166"/>
      <c r="V28" s="166"/>
      <c r="W28" s="167"/>
      <c r="X28" s="219"/>
      <c r="Y28" s="214">
        <v>17</v>
      </c>
      <c r="Z28" s="167">
        <f t="shared" si="4"/>
        <v>4.245754245754246E-3</v>
      </c>
      <c r="AA28" s="212">
        <v>23</v>
      </c>
      <c r="AB28" s="167">
        <f t="shared" si="5"/>
        <v>5.5288461538461542E-3</v>
      </c>
      <c r="AC28" s="212"/>
      <c r="AD28" s="167"/>
      <c r="AE28" s="212"/>
      <c r="AF28" s="220"/>
      <c r="AG28" s="192"/>
      <c r="AH28" s="132">
        <v>0</v>
      </c>
      <c r="AI28" s="132">
        <v>0</v>
      </c>
      <c r="AJ28" s="132">
        <v>0</v>
      </c>
      <c r="AK28" s="132">
        <v>0</v>
      </c>
      <c r="AL28" s="76"/>
      <c r="AM28" s="76"/>
    </row>
    <row r="29" spans="1:39" s="77" customFormat="1" x14ac:dyDescent="0.2">
      <c r="A29" s="76" t="s">
        <v>887</v>
      </c>
      <c r="B29" s="76" t="s">
        <v>1207</v>
      </c>
      <c r="C29" s="79"/>
      <c r="D29" s="79"/>
      <c r="E29" s="215">
        <v>4311</v>
      </c>
      <c r="F29" s="216">
        <v>4407</v>
      </c>
      <c r="G29" s="216"/>
      <c r="H29" s="216"/>
      <c r="I29" s="215">
        <v>704</v>
      </c>
      <c r="J29" s="166">
        <v>3496</v>
      </c>
      <c r="K29" s="217">
        <f t="shared" si="1"/>
        <v>0.81094873579215954</v>
      </c>
      <c r="L29" s="218" t="str">
        <f t="shared" si="0"/>
        <v>79.9% - 82.2%</v>
      </c>
      <c r="M29" s="166">
        <v>826</v>
      </c>
      <c r="N29" s="166">
        <v>3548</v>
      </c>
      <c r="O29" s="167">
        <f t="shared" si="2"/>
        <v>0.80508282278193788</v>
      </c>
      <c r="P29" s="218" t="str">
        <f t="shared" si="3"/>
        <v>79.3% - 81.7%</v>
      </c>
      <c r="Q29" s="166"/>
      <c r="R29" s="166"/>
      <c r="S29" s="167"/>
      <c r="T29" s="218"/>
      <c r="U29" s="166"/>
      <c r="V29" s="166"/>
      <c r="W29" s="167"/>
      <c r="X29" s="219"/>
      <c r="Y29" s="214">
        <v>111</v>
      </c>
      <c r="Z29" s="167">
        <f t="shared" si="4"/>
        <v>2.5748086290883786E-2</v>
      </c>
      <c r="AA29" s="212">
        <v>33</v>
      </c>
      <c r="AB29" s="167">
        <f t="shared" si="5"/>
        <v>7.4880871341048332E-3</v>
      </c>
      <c r="AC29" s="212"/>
      <c r="AD29" s="167"/>
      <c r="AE29" s="212"/>
      <c r="AF29" s="220"/>
      <c r="AG29" s="192"/>
      <c r="AH29" s="132">
        <v>0</v>
      </c>
      <c r="AI29" s="132">
        <v>0</v>
      </c>
      <c r="AJ29" s="132">
        <v>0</v>
      </c>
      <c r="AK29" s="132">
        <v>0</v>
      </c>
      <c r="AL29" s="76"/>
      <c r="AM29" s="76"/>
    </row>
    <row r="30" spans="1:39" s="77" customFormat="1" x14ac:dyDescent="0.2">
      <c r="A30" s="76" t="s">
        <v>901</v>
      </c>
      <c r="B30" s="76" t="s">
        <v>1217</v>
      </c>
      <c r="C30" s="79"/>
      <c r="D30" s="79"/>
      <c r="E30" s="215">
        <v>4004</v>
      </c>
      <c r="F30" s="216">
        <v>4385</v>
      </c>
      <c r="G30" s="216"/>
      <c r="H30" s="216"/>
      <c r="I30" s="215">
        <v>855</v>
      </c>
      <c r="J30" s="166">
        <v>3078</v>
      </c>
      <c r="K30" s="217">
        <f t="shared" si="1"/>
        <v>0.76873126873126874</v>
      </c>
      <c r="L30" s="218" t="str">
        <f t="shared" si="0"/>
        <v>75.5% - 78.2%</v>
      </c>
      <c r="M30" s="166">
        <v>930</v>
      </c>
      <c r="N30" s="166">
        <v>3387</v>
      </c>
      <c r="O30" s="167">
        <f t="shared" si="2"/>
        <v>0.77240592930444696</v>
      </c>
      <c r="P30" s="218" t="str">
        <f t="shared" si="3"/>
        <v>76.0% - 78.5%</v>
      </c>
      <c r="Q30" s="166"/>
      <c r="R30" s="166"/>
      <c r="S30" s="167"/>
      <c r="T30" s="218"/>
      <c r="U30" s="166"/>
      <c r="V30" s="166"/>
      <c r="W30" s="167"/>
      <c r="X30" s="219"/>
      <c r="Y30" s="214">
        <v>71</v>
      </c>
      <c r="Z30" s="167">
        <f t="shared" si="4"/>
        <v>1.7732267732267732E-2</v>
      </c>
      <c r="AA30" s="212">
        <v>68</v>
      </c>
      <c r="AB30" s="167">
        <f t="shared" si="5"/>
        <v>1.5507411630558724E-2</v>
      </c>
      <c r="AC30" s="212"/>
      <c r="AD30" s="167"/>
      <c r="AE30" s="212"/>
      <c r="AF30" s="220"/>
      <c r="AG30" s="192"/>
      <c r="AH30" s="132">
        <v>0</v>
      </c>
      <c r="AI30" s="132">
        <v>0</v>
      </c>
      <c r="AJ30" s="132">
        <v>0</v>
      </c>
      <c r="AK30" s="132">
        <v>0</v>
      </c>
      <c r="AL30" s="76"/>
      <c r="AM30" s="76"/>
    </row>
    <row r="31" spans="1:39" s="77" customFormat="1" x14ac:dyDescent="0.2">
      <c r="A31" s="76" t="s">
        <v>912</v>
      </c>
      <c r="B31" s="76" t="s">
        <v>1215</v>
      </c>
      <c r="C31" s="79"/>
      <c r="D31" s="79"/>
      <c r="E31" s="215">
        <v>5164</v>
      </c>
      <c r="F31" s="216">
        <v>5138</v>
      </c>
      <c r="G31" s="216"/>
      <c r="H31" s="216"/>
      <c r="I31" s="215">
        <v>1323</v>
      </c>
      <c r="J31" s="166">
        <v>3673</v>
      </c>
      <c r="K31" s="217">
        <f t="shared" si="1"/>
        <v>0.71127033307513554</v>
      </c>
      <c r="L31" s="218" t="str">
        <f t="shared" si="0"/>
        <v>69.9% - 72.3%</v>
      </c>
      <c r="M31" s="166">
        <v>1287</v>
      </c>
      <c r="N31" s="166">
        <v>3581</v>
      </c>
      <c r="O31" s="167"/>
      <c r="P31" s="218" t="str">
        <f t="shared" si="3"/>
        <v/>
      </c>
      <c r="Q31" s="166"/>
      <c r="R31" s="166"/>
      <c r="S31" s="167"/>
      <c r="T31" s="218"/>
      <c r="U31" s="166"/>
      <c r="V31" s="166"/>
      <c r="W31" s="167"/>
      <c r="X31" s="219"/>
      <c r="Y31" s="214">
        <v>168</v>
      </c>
      <c r="Z31" s="167">
        <f t="shared" si="4"/>
        <v>3.2532920216886134E-2</v>
      </c>
      <c r="AA31" s="212">
        <v>270</v>
      </c>
      <c r="AB31" s="167">
        <f t="shared" si="5"/>
        <v>5.2549630206305958E-2</v>
      </c>
      <c r="AC31" s="212"/>
      <c r="AD31" s="167"/>
      <c r="AE31" s="212"/>
      <c r="AF31" s="220"/>
      <c r="AG31" s="192"/>
      <c r="AH31" s="132">
        <v>0</v>
      </c>
      <c r="AI31" s="132">
        <v>0</v>
      </c>
      <c r="AJ31" s="132">
        <v>0</v>
      </c>
      <c r="AK31" s="132">
        <v>0</v>
      </c>
      <c r="AL31" s="76"/>
      <c r="AM31" s="76"/>
    </row>
    <row r="32" spans="1:39" s="77" customFormat="1" x14ac:dyDescent="0.2">
      <c r="A32" s="76" t="s">
        <v>938</v>
      </c>
      <c r="B32" s="76" t="s">
        <v>1177</v>
      </c>
      <c r="C32" s="79"/>
      <c r="D32" s="79"/>
      <c r="E32" s="215">
        <v>7430</v>
      </c>
      <c r="F32" s="216">
        <v>7598</v>
      </c>
      <c r="G32" s="216"/>
      <c r="H32" s="216"/>
      <c r="I32" s="215">
        <v>1214</v>
      </c>
      <c r="J32" s="166">
        <v>6132</v>
      </c>
      <c r="K32" s="217">
        <f t="shared" si="1"/>
        <v>0.82530282637954244</v>
      </c>
      <c r="L32" s="218" t="str">
        <f t="shared" si="0"/>
        <v>81.7% - 83.4%</v>
      </c>
      <c r="M32" s="166">
        <v>1220</v>
      </c>
      <c r="N32" s="166">
        <v>6305</v>
      </c>
      <c r="O32" s="167">
        <f t="shared" si="2"/>
        <v>0.82982363779942092</v>
      </c>
      <c r="P32" s="218" t="str">
        <f t="shared" si="3"/>
        <v>82.1% - 83.8%</v>
      </c>
      <c r="Q32" s="166"/>
      <c r="R32" s="166"/>
      <c r="S32" s="167"/>
      <c r="T32" s="218"/>
      <c r="U32" s="166"/>
      <c r="V32" s="166"/>
      <c r="W32" s="167"/>
      <c r="X32" s="219"/>
      <c r="Y32" s="214">
        <v>84</v>
      </c>
      <c r="Z32" s="167">
        <f t="shared" si="4"/>
        <v>1.1305518169582772E-2</v>
      </c>
      <c r="AA32" s="212">
        <v>73</v>
      </c>
      <c r="AB32" s="167">
        <f t="shared" si="5"/>
        <v>9.6077915240852848E-3</v>
      </c>
      <c r="AC32" s="212"/>
      <c r="AD32" s="167"/>
      <c r="AE32" s="212"/>
      <c r="AF32" s="220"/>
      <c r="AG32" s="192"/>
      <c r="AH32" s="132">
        <v>0</v>
      </c>
      <c r="AI32" s="132">
        <v>0</v>
      </c>
      <c r="AJ32" s="132">
        <v>0</v>
      </c>
      <c r="AK32" s="132">
        <v>0</v>
      </c>
      <c r="AL32" s="76"/>
      <c r="AM32" s="76"/>
    </row>
    <row r="33" spans="1:39" s="77" customFormat="1" x14ac:dyDescent="0.2">
      <c r="A33" s="76" t="s">
        <v>976</v>
      </c>
      <c r="B33" s="76" t="s">
        <v>977</v>
      </c>
      <c r="C33" s="79"/>
      <c r="D33" s="79"/>
      <c r="E33" s="215">
        <v>6234</v>
      </c>
      <c r="F33" s="216">
        <v>6432</v>
      </c>
      <c r="G33" s="216"/>
      <c r="H33" s="216"/>
      <c r="I33" s="215">
        <v>1200</v>
      </c>
      <c r="J33" s="166">
        <v>4945</v>
      </c>
      <c r="K33" s="217">
        <f t="shared" si="1"/>
        <v>0.7932306705165223</v>
      </c>
      <c r="L33" s="218" t="str">
        <f t="shared" si="0"/>
        <v>78.3% - 80.3%</v>
      </c>
      <c r="M33" s="166">
        <v>1247</v>
      </c>
      <c r="N33" s="166">
        <v>5088</v>
      </c>
      <c r="O33" s="167">
        <f t="shared" si="2"/>
        <v>0.79104477611940294</v>
      </c>
      <c r="P33" s="218" t="str">
        <f t="shared" si="3"/>
        <v>78.1% - 80.1%</v>
      </c>
      <c r="Q33" s="166"/>
      <c r="R33" s="166"/>
      <c r="S33" s="167"/>
      <c r="T33" s="218"/>
      <c r="U33" s="166"/>
      <c r="V33" s="166"/>
      <c r="W33" s="167"/>
      <c r="X33" s="219"/>
      <c r="Y33" s="214">
        <v>89</v>
      </c>
      <c r="Z33" s="167">
        <f t="shared" si="4"/>
        <v>1.4276547962784729E-2</v>
      </c>
      <c r="AA33" s="212">
        <v>97</v>
      </c>
      <c r="AB33" s="167">
        <f t="shared" si="5"/>
        <v>1.5080845771144279E-2</v>
      </c>
      <c r="AC33" s="212"/>
      <c r="AD33" s="167"/>
      <c r="AE33" s="212"/>
      <c r="AF33" s="220"/>
      <c r="AG33" s="192"/>
      <c r="AH33" s="132">
        <v>0</v>
      </c>
      <c r="AI33" s="132">
        <v>0</v>
      </c>
      <c r="AJ33" s="132">
        <v>0</v>
      </c>
      <c r="AK33" s="132">
        <v>0</v>
      </c>
      <c r="AL33" s="76"/>
      <c r="AM33" s="76"/>
    </row>
    <row r="34" spans="1:39" s="77" customFormat="1" x14ac:dyDescent="0.2">
      <c r="A34" s="76" t="s">
        <v>1008</v>
      </c>
      <c r="B34" s="76" t="s">
        <v>1009</v>
      </c>
      <c r="C34" s="79"/>
      <c r="D34" s="79"/>
      <c r="E34" s="215">
        <v>7087</v>
      </c>
      <c r="F34" s="216">
        <v>7632</v>
      </c>
      <c r="G34" s="216"/>
      <c r="H34" s="216"/>
      <c r="I34" s="215">
        <v>1449</v>
      </c>
      <c r="J34" s="166">
        <v>5530</v>
      </c>
      <c r="K34" s="217">
        <f t="shared" si="1"/>
        <v>0.7803019613376605</v>
      </c>
      <c r="L34" s="218" t="str">
        <f t="shared" si="0"/>
        <v>77.1% - 79.0%</v>
      </c>
      <c r="M34" s="166">
        <v>1572</v>
      </c>
      <c r="N34" s="166">
        <v>5940</v>
      </c>
      <c r="O34" s="167">
        <f t="shared" si="2"/>
        <v>0.77830188679245282</v>
      </c>
      <c r="P34" s="218" t="str">
        <f t="shared" si="3"/>
        <v>76.9% - 78.7%</v>
      </c>
      <c r="Q34" s="166"/>
      <c r="R34" s="166"/>
      <c r="S34" s="167"/>
      <c r="T34" s="218"/>
      <c r="U34" s="166"/>
      <c r="V34" s="166"/>
      <c r="W34" s="167"/>
      <c r="X34" s="219"/>
      <c r="Y34" s="214">
        <v>108</v>
      </c>
      <c r="Z34" s="167">
        <f t="shared" si="4"/>
        <v>1.5239170311838577E-2</v>
      </c>
      <c r="AA34" s="212">
        <v>120</v>
      </c>
      <c r="AB34" s="167">
        <f t="shared" si="5"/>
        <v>1.5723270440251572E-2</v>
      </c>
      <c r="AC34" s="212"/>
      <c r="AD34" s="167"/>
      <c r="AE34" s="212"/>
      <c r="AF34" s="220"/>
      <c r="AG34" s="192"/>
      <c r="AH34" s="132">
        <v>0</v>
      </c>
      <c r="AI34" s="132">
        <v>0</v>
      </c>
      <c r="AJ34" s="132">
        <v>0</v>
      </c>
      <c r="AK34" s="132">
        <v>0</v>
      </c>
      <c r="AL34" s="76"/>
      <c r="AM34" s="76"/>
    </row>
    <row r="35" spans="1:39" s="77" customFormat="1" x14ac:dyDescent="0.2">
      <c r="A35" s="76" t="s">
        <v>1037</v>
      </c>
      <c r="B35" s="76" t="s">
        <v>1038</v>
      </c>
      <c r="C35" s="79"/>
      <c r="D35" s="79"/>
      <c r="E35" s="215">
        <v>29066</v>
      </c>
      <c r="F35" s="216">
        <v>30040</v>
      </c>
      <c r="G35" s="216"/>
      <c r="H35" s="216"/>
      <c r="I35" s="215">
        <v>3099</v>
      </c>
      <c r="J35" s="166">
        <v>25235</v>
      </c>
      <c r="K35" s="217">
        <f t="shared" si="1"/>
        <v>0.86819651826876765</v>
      </c>
      <c r="L35" s="218" t="str">
        <f t="shared" si="0"/>
        <v>86.4% - 87.2%</v>
      </c>
      <c r="M35" s="166">
        <v>3380</v>
      </c>
      <c r="N35" s="166">
        <v>25666</v>
      </c>
      <c r="O35" s="167">
        <f t="shared" si="2"/>
        <v>0.85439414114513978</v>
      </c>
      <c r="P35" s="218" t="str">
        <f t="shared" si="3"/>
        <v>85.0% - 85.8%</v>
      </c>
      <c r="Q35" s="166"/>
      <c r="R35" s="166"/>
      <c r="S35" s="167"/>
      <c r="T35" s="218"/>
      <c r="U35" s="166"/>
      <c r="V35" s="166"/>
      <c r="W35" s="167"/>
      <c r="X35" s="219"/>
      <c r="Y35" s="214">
        <v>732</v>
      </c>
      <c r="Z35" s="167">
        <f t="shared" si="4"/>
        <v>2.5184063854675566E-2</v>
      </c>
      <c r="AA35" s="212">
        <v>994</v>
      </c>
      <c r="AB35" s="167">
        <f t="shared" si="5"/>
        <v>3.3089214380825564E-2</v>
      </c>
      <c r="AC35" s="212"/>
      <c r="AD35" s="167"/>
      <c r="AE35" s="212"/>
      <c r="AF35" s="220"/>
      <c r="AG35" s="192"/>
      <c r="AH35" s="132">
        <v>0</v>
      </c>
      <c r="AI35" s="132">
        <v>0</v>
      </c>
      <c r="AJ35" s="132">
        <v>0</v>
      </c>
      <c r="AK35" s="132">
        <v>0</v>
      </c>
      <c r="AL35" s="76"/>
      <c r="AM35" s="76"/>
    </row>
    <row r="36" spans="1:39" s="77" customFormat="1" x14ac:dyDescent="0.2">
      <c r="A36" s="76"/>
      <c r="B36" s="76"/>
      <c r="C36" s="79"/>
      <c r="D36" s="79"/>
      <c r="E36" s="215"/>
      <c r="F36" s="216"/>
      <c r="G36" s="216"/>
      <c r="H36" s="213"/>
      <c r="I36" s="168"/>
      <c r="J36" s="166"/>
      <c r="K36" s="217"/>
      <c r="L36" s="218" t="str">
        <f t="shared" si="0"/>
        <v/>
      </c>
      <c r="M36" s="166"/>
      <c r="N36" s="166"/>
      <c r="O36" s="167"/>
      <c r="P36" s="218"/>
      <c r="Q36" s="166"/>
      <c r="R36" s="166"/>
      <c r="S36" s="167"/>
      <c r="T36" s="218"/>
      <c r="U36" s="166"/>
      <c r="V36" s="166"/>
      <c r="W36" s="167"/>
      <c r="X36" s="219"/>
      <c r="Y36" s="214"/>
      <c r="Z36" s="167"/>
      <c r="AA36" s="212"/>
      <c r="AB36" s="167"/>
      <c r="AC36" s="212"/>
      <c r="AD36" s="167"/>
      <c r="AE36" s="212"/>
      <c r="AF36" s="220"/>
      <c r="AG36" s="192"/>
      <c r="AH36" s="132"/>
      <c r="AI36" s="132"/>
      <c r="AJ36" s="132"/>
      <c r="AK36" s="132"/>
      <c r="AL36" s="76"/>
      <c r="AM36" s="76"/>
    </row>
    <row r="37" spans="1:39" s="77" customFormat="1" x14ac:dyDescent="0.2">
      <c r="A37" s="76" t="s">
        <v>450</v>
      </c>
      <c r="B37" s="76" t="s">
        <v>451</v>
      </c>
      <c r="C37" s="76" t="s">
        <v>452</v>
      </c>
      <c r="D37" s="76" t="s">
        <v>453</v>
      </c>
      <c r="E37" s="215">
        <v>455</v>
      </c>
      <c r="F37" s="216">
        <v>466</v>
      </c>
      <c r="G37" s="216"/>
      <c r="H37" s="221"/>
      <c r="I37" s="215">
        <v>105</v>
      </c>
      <c r="J37" s="216">
        <v>338</v>
      </c>
      <c r="K37" s="217">
        <f>J37/E37</f>
        <v>0.74285714285714288</v>
      </c>
      <c r="L37" s="218" t="str">
        <f>IF(ISNUMBER(K37),TEXT(((2*J37)+(1.96^2)-(1.96*((1.96^2)+(4*J37*(100%-K37)))^0.5))/(2*(E37+(1.96^2))),"0.0%")&amp;" - "&amp;TEXT(((2*J37)+(1.96^2)+(1.96*((1.96^2)+(4*J37*(100%-K37)))^0.5))/(2*(E37+(1.96^2))),"0.0%"),"")</f>
        <v>70.1% - 78.1%</v>
      </c>
      <c r="M37" s="216">
        <v>93</v>
      </c>
      <c r="N37" s="216">
        <v>353</v>
      </c>
      <c r="O37" s="217">
        <f>N37/F37</f>
        <v>0.75751072961373389</v>
      </c>
      <c r="P37" s="218" t="str">
        <f>IF(ISNUMBER(O37),TEXT(((2*N37)+(1.96^2)-(1.96*((1.96^2)+(4*N37*(100%-O37)))^0.5))/(2*(F37+(1.96^2))),"0.0%")&amp;" - "&amp;TEXT(((2*N37)+(1.96^2)+(1.96*((1.96^2)+(4*N37*(100%-O37)))^0.5))/(2*(F37+(1.96^2))),"0.0%"),"")</f>
        <v>71.7% - 79.4%</v>
      </c>
      <c r="Q37" s="216"/>
      <c r="R37" s="216"/>
      <c r="S37" s="217"/>
      <c r="T37" s="218"/>
      <c r="U37" s="216"/>
      <c r="V37" s="216"/>
      <c r="W37" s="217"/>
      <c r="X37" s="219"/>
      <c r="Y37" s="222">
        <v>12</v>
      </c>
      <c r="Z37" s="217">
        <f>Y37/E37</f>
        <v>2.6373626373626374E-2</v>
      </c>
      <c r="AA37" s="212">
        <v>20</v>
      </c>
      <c r="AB37" s="217">
        <f>AA37/F37</f>
        <v>4.2918454935622317E-2</v>
      </c>
      <c r="AC37" s="212"/>
      <c r="AD37" s="217"/>
      <c r="AE37" s="212"/>
      <c r="AF37" s="223"/>
      <c r="AG37" s="107" t="s">
        <v>454</v>
      </c>
      <c r="AH37" s="132">
        <v>0</v>
      </c>
      <c r="AI37" s="132">
        <v>0</v>
      </c>
      <c r="AJ37" s="132">
        <v>0</v>
      </c>
      <c r="AK37" s="132">
        <v>0</v>
      </c>
    </row>
    <row r="38" spans="1:39" s="77" customFormat="1" x14ac:dyDescent="0.2">
      <c r="A38" s="76" t="s">
        <v>455</v>
      </c>
      <c r="B38" s="76" t="s">
        <v>456</v>
      </c>
      <c r="C38" s="76" t="s">
        <v>452</v>
      </c>
      <c r="D38" s="76" t="s">
        <v>453</v>
      </c>
      <c r="E38" s="215">
        <v>448</v>
      </c>
      <c r="F38" s="216">
        <v>524</v>
      </c>
      <c r="G38" s="216"/>
      <c r="H38" s="221"/>
      <c r="I38" s="215">
        <v>136</v>
      </c>
      <c r="J38" s="216">
        <v>312</v>
      </c>
      <c r="K38" s="217">
        <f t="shared" ref="K38:K101" si="6">J38/E38</f>
        <v>0.6964285714285714</v>
      </c>
      <c r="L38" s="218" t="str">
        <f t="shared" ref="L38:L101" si="7">IF(ISNUMBER(K38),TEXT(((2*J38)+(1.96^2)-(1.96*((1.96^2)+(4*J38*(100%-K38)))^0.5))/(2*(E38+(1.96^2))),"0.0%")&amp;" - "&amp;TEXT(((2*J38)+(1.96^2)+(1.96*((1.96^2)+(4*J38*(100%-K38)))^0.5))/(2*(E38+(1.96^2))),"0.0%"),"")</f>
        <v>65.2% - 73.7%</v>
      </c>
      <c r="M38" s="216">
        <v>87</v>
      </c>
      <c r="N38" s="216">
        <v>437</v>
      </c>
      <c r="O38" s="217">
        <f t="shared" ref="O38:O101" si="8">N38/F38</f>
        <v>0.83396946564885499</v>
      </c>
      <c r="P38" s="218" t="str">
        <f t="shared" ref="P38:P101" si="9">IF(ISNUMBER(O38),TEXT(((2*N38)+(1.96^2)-(1.96*((1.96^2)+(4*N38*(100%-O38)))^0.5))/(2*(F38+(1.96^2))),"0.0%")&amp;" - "&amp;TEXT(((2*N38)+(1.96^2)+(1.96*((1.96^2)+(4*N38*(100%-O38)))^0.5))/(2*(F38+(1.96^2))),"0.0%"),"")</f>
        <v>80.0% - 86.3%</v>
      </c>
      <c r="Q38" s="216"/>
      <c r="R38" s="216"/>
      <c r="S38" s="217"/>
      <c r="T38" s="218"/>
      <c r="U38" s="216"/>
      <c r="V38" s="216"/>
      <c r="W38" s="217"/>
      <c r="X38" s="219"/>
      <c r="Y38" s="222">
        <v>0</v>
      </c>
      <c r="Z38" s="217">
        <f t="shared" ref="Z38:Z101" si="10">Y38/E38</f>
        <v>0</v>
      </c>
      <c r="AA38" s="212">
        <v>0</v>
      </c>
      <c r="AB38" s="217">
        <f t="shared" ref="AB38:AB101" si="11">AA38/F38</f>
        <v>0</v>
      </c>
      <c r="AC38" s="212"/>
      <c r="AD38" s="217"/>
      <c r="AE38" s="212"/>
      <c r="AF38" s="223"/>
      <c r="AG38" s="107" t="s">
        <v>457</v>
      </c>
      <c r="AH38" s="132">
        <v>0</v>
      </c>
      <c r="AI38" s="132">
        <v>0</v>
      </c>
      <c r="AJ38" s="132">
        <v>0</v>
      </c>
      <c r="AK38" s="132">
        <v>0</v>
      </c>
    </row>
    <row r="39" spans="1:39" s="77" customFormat="1" x14ac:dyDescent="0.2">
      <c r="A39" s="76" t="s">
        <v>458</v>
      </c>
      <c r="B39" s="76" t="s">
        <v>459</v>
      </c>
      <c r="C39" s="76" t="s">
        <v>452</v>
      </c>
      <c r="D39" s="76" t="s">
        <v>453</v>
      </c>
      <c r="E39" s="215">
        <v>255</v>
      </c>
      <c r="F39" s="216">
        <v>311</v>
      </c>
      <c r="G39" s="216"/>
      <c r="H39" s="221"/>
      <c r="I39" s="215">
        <v>97</v>
      </c>
      <c r="J39" s="216">
        <v>158</v>
      </c>
      <c r="K39" s="217">
        <f t="shared" si="6"/>
        <v>0.61960784313725492</v>
      </c>
      <c r="L39" s="218" t="str">
        <f t="shared" si="7"/>
        <v>55.9% - 67.7%</v>
      </c>
      <c r="M39" s="216">
        <v>43</v>
      </c>
      <c r="N39" s="216">
        <v>268</v>
      </c>
      <c r="O39" s="217">
        <f t="shared" si="8"/>
        <v>0.86173633440514474</v>
      </c>
      <c r="P39" s="218" t="str">
        <f t="shared" si="9"/>
        <v>81.9% - 89.6%</v>
      </c>
      <c r="Q39" s="216"/>
      <c r="R39" s="216"/>
      <c r="S39" s="217"/>
      <c r="T39" s="218"/>
      <c r="U39" s="216"/>
      <c r="V39" s="216"/>
      <c r="W39" s="217"/>
      <c r="X39" s="219"/>
      <c r="Y39" s="222">
        <v>0</v>
      </c>
      <c r="Z39" s="217">
        <f t="shared" si="10"/>
        <v>0</v>
      </c>
      <c r="AA39" s="212">
        <v>0</v>
      </c>
      <c r="AB39" s="217">
        <f t="shared" si="11"/>
        <v>0</v>
      </c>
      <c r="AC39" s="212"/>
      <c r="AD39" s="217"/>
      <c r="AE39" s="212"/>
      <c r="AF39" s="223"/>
      <c r="AG39" s="107" t="s">
        <v>460</v>
      </c>
      <c r="AH39" s="132">
        <v>0</v>
      </c>
      <c r="AI39" s="132">
        <v>0</v>
      </c>
      <c r="AJ39" s="132">
        <v>0</v>
      </c>
      <c r="AK39" s="132">
        <v>0</v>
      </c>
    </row>
    <row r="40" spans="1:39" s="77" customFormat="1" x14ac:dyDescent="0.2">
      <c r="A40" s="76" t="s">
        <v>461</v>
      </c>
      <c r="B40" s="76" t="s">
        <v>462</v>
      </c>
      <c r="C40" s="76" t="s">
        <v>452</v>
      </c>
      <c r="D40" s="76" t="s">
        <v>453</v>
      </c>
      <c r="E40" s="215">
        <v>548</v>
      </c>
      <c r="F40" s="216">
        <v>545</v>
      </c>
      <c r="G40" s="216"/>
      <c r="H40" s="221"/>
      <c r="I40" s="215">
        <v>170</v>
      </c>
      <c r="J40" s="216">
        <v>376</v>
      </c>
      <c r="K40" s="217">
        <f t="shared" si="6"/>
        <v>0.68613138686131392</v>
      </c>
      <c r="L40" s="218" t="str">
        <f t="shared" si="7"/>
        <v>64.6% - 72.4%</v>
      </c>
      <c r="M40" s="216">
        <v>157</v>
      </c>
      <c r="N40" s="216">
        <v>388</v>
      </c>
      <c r="O40" s="217">
        <f t="shared" si="8"/>
        <v>0.7119266055045872</v>
      </c>
      <c r="P40" s="218" t="str">
        <f t="shared" si="9"/>
        <v>67.3% - 74.8%</v>
      </c>
      <c r="Q40" s="216"/>
      <c r="R40" s="216"/>
      <c r="S40" s="217"/>
      <c r="T40" s="218"/>
      <c r="U40" s="216"/>
      <c r="V40" s="216"/>
      <c r="W40" s="217"/>
      <c r="X40" s="219"/>
      <c r="Y40" s="222">
        <v>2</v>
      </c>
      <c r="Z40" s="217">
        <f t="shared" si="10"/>
        <v>3.6496350364963502E-3</v>
      </c>
      <c r="AA40" s="212">
        <v>0</v>
      </c>
      <c r="AB40" s="217">
        <f t="shared" si="11"/>
        <v>0</v>
      </c>
      <c r="AC40" s="212"/>
      <c r="AD40" s="217"/>
      <c r="AE40" s="212"/>
      <c r="AF40" s="223"/>
      <c r="AG40" s="107" t="s">
        <v>463</v>
      </c>
      <c r="AH40" s="132">
        <v>0</v>
      </c>
      <c r="AI40" s="132">
        <v>0</v>
      </c>
      <c r="AJ40" s="132">
        <v>0</v>
      </c>
      <c r="AK40" s="132">
        <v>0</v>
      </c>
    </row>
    <row r="41" spans="1:39" s="77" customFormat="1" x14ac:dyDescent="0.2">
      <c r="A41" s="76" t="s">
        <v>464</v>
      </c>
      <c r="B41" s="76" t="s">
        <v>465</v>
      </c>
      <c r="C41" s="76" t="s">
        <v>452</v>
      </c>
      <c r="D41" s="76" t="s">
        <v>453</v>
      </c>
      <c r="E41" s="215">
        <v>613</v>
      </c>
      <c r="F41" s="216">
        <v>612</v>
      </c>
      <c r="G41" s="216"/>
      <c r="H41" s="221"/>
      <c r="I41" s="215">
        <v>180</v>
      </c>
      <c r="J41" s="216">
        <v>432</v>
      </c>
      <c r="K41" s="217">
        <f t="shared" si="6"/>
        <v>0.70473083197389885</v>
      </c>
      <c r="L41" s="218" t="str">
        <f t="shared" si="7"/>
        <v>66.7% - 73.9%</v>
      </c>
      <c r="M41" s="216">
        <v>201</v>
      </c>
      <c r="N41" s="216">
        <v>411</v>
      </c>
      <c r="O41" s="217">
        <f t="shared" si="8"/>
        <v>0.67156862745098034</v>
      </c>
      <c r="P41" s="218" t="str">
        <f t="shared" si="9"/>
        <v>63.3% - 70.8%</v>
      </c>
      <c r="Q41" s="216"/>
      <c r="R41" s="216"/>
      <c r="S41" s="217"/>
      <c r="T41" s="218"/>
      <c r="U41" s="216"/>
      <c r="V41" s="216"/>
      <c r="W41" s="217"/>
      <c r="X41" s="219"/>
      <c r="Y41" s="222">
        <v>1</v>
      </c>
      <c r="Z41" s="217">
        <f t="shared" si="10"/>
        <v>1.6313213703099511E-3</v>
      </c>
      <c r="AA41" s="212">
        <v>0</v>
      </c>
      <c r="AB41" s="217">
        <f t="shared" si="11"/>
        <v>0</v>
      </c>
      <c r="AC41" s="212"/>
      <c r="AD41" s="217"/>
      <c r="AE41" s="212"/>
      <c r="AF41" s="223"/>
      <c r="AG41" s="107" t="s">
        <v>466</v>
      </c>
      <c r="AH41" s="132">
        <v>0</v>
      </c>
      <c r="AI41" s="132">
        <v>0</v>
      </c>
      <c r="AJ41" s="132">
        <v>0</v>
      </c>
      <c r="AK41" s="132">
        <v>0</v>
      </c>
    </row>
    <row r="42" spans="1:39" s="77" customFormat="1" x14ac:dyDescent="0.2">
      <c r="A42" s="76" t="s">
        <v>467</v>
      </c>
      <c r="B42" s="76" t="s">
        <v>468</v>
      </c>
      <c r="C42" s="76" t="s">
        <v>452</v>
      </c>
      <c r="D42" s="76" t="s">
        <v>453</v>
      </c>
      <c r="E42" s="215">
        <v>821</v>
      </c>
      <c r="F42" s="216">
        <v>868</v>
      </c>
      <c r="G42" s="216"/>
      <c r="H42" s="221"/>
      <c r="I42" s="215">
        <v>380</v>
      </c>
      <c r="J42" s="216">
        <v>441</v>
      </c>
      <c r="K42" s="217">
        <f t="shared" si="6"/>
        <v>0.53714981729598055</v>
      </c>
      <c r="L42" s="218" t="str">
        <f t="shared" si="7"/>
        <v>50.3% - 57.1%</v>
      </c>
      <c r="M42" s="216">
        <v>380</v>
      </c>
      <c r="N42" s="216">
        <v>488</v>
      </c>
      <c r="O42" s="217">
        <f t="shared" si="8"/>
        <v>0.56221198156682028</v>
      </c>
      <c r="P42" s="218" t="str">
        <f t="shared" si="9"/>
        <v>52.9% - 59.5%</v>
      </c>
      <c r="Q42" s="216"/>
      <c r="R42" s="216"/>
      <c r="S42" s="217"/>
      <c r="T42" s="218"/>
      <c r="U42" s="216"/>
      <c r="V42" s="216"/>
      <c r="W42" s="217"/>
      <c r="X42" s="219"/>
      <c r="Y42" s="222">
        <v>0</v>
      </c>
      <c r="Z42" s="217">
        <f t="shared" si="10"/>
        <v>0</v>
      </c>
      <c r="AA42" s="212">
        <v>0</v>
      </c>
      <c r="AB42" s="217">
        <f t="shared" si="11"/>
        <v>0</v>
      </c>
      <c r="AC42" s="212"/>
      <c r="AD42" s="217"/>
      <c r="AE42" s="212"/>
      <c r="AF42" s="223"/>
      <c r="AG42" s="107" t="s">
        <v>469</v>
      </c>
      <c r="AH42" s="132">
        <v>0</v>
      </c>
      <c r="AI42" s="132">
        <v>0</v>
      </c>
      <c r="AJ42" s="132">
        <v>0</v>
      </c>
      <c r="AK42" s="132">
        <v>0</v>
      </c>
    </row>
    <row r="43" spans="1:39" s="77" customFormat="1" x14ac:dyDescent="0.2">
      <c r="A43" s="76" t="s">
        <v>470</v>
      </c>
      <c r="B43" s="76" t="s">
        <v>471</v>
      </c>
      <c r="C43" s="76" t="s">
        <v>472</v>
      </c>
      <c r="D43" s="76" t="s">
        <v>473</v>
      </c>
      <c r="E43" s="215">
        <v>319</v>
      </c>
      <c r="F43" s="216">
        <v>315</v>
      </c>
      <c r="G43" s="216"/>
      <c r="H43" s="221"/>
      <c r="I43" s="215">
        <v>125</v>
      </c>
      <c r="J43" s="216">
        <v>194</v>
      </c>
      <c r="K43" s="217">
        <f t="shared" si="6"/>
        <v>0.60815047021943569</v>
      </c>
      <c r="L43" s="218" t="str">
        <f t="shared" si="7"/>
        <v>55.4% - 66.0%</v>
      </c>
      <c r="M43" s="216">
        <v>108</v>
      </c>
      <c r="N43" s="216">
        <v>207</v>
      </c>
      <c r="O43" s="217">
        <f t="shared" si="8"/>
        <v>0.65714285714285714</v>
      </c>
      <c r="P43" s="218" t="str">
        <f t="shared" si="9"/>
        <v>60.3% - 70.7%</v>
      </c>
      <c r="Q43" s="216"/>
      <c r="R43" s="216"/>
      <c r="S43" s="217"/>
      <c r="T43" s="218"/>
      <c r="U43" s="216"/>
      <c r="V43" s="216"/>
      <c r="W43" s="217"/>
      <c r="X43" s="219"/>
      <c r="Y43" s="222">
        <v>0</v>
      </c>
      <c r="Z43" s="217">
        <f t="shared" si="10"/>
        <v>0</v>
      </c>
      <c r="AA43" s="212">
        <v>0</v>
      </c>
      <c r="AB43" s="217">
        <f t="shared" si="11"/>
        <v>0</v>
      </c>
      <c r="AC43" s="212"/>
      <c r="AD43" s="217"/>
      <c r="AE43" s="212"/>
      <c r="AF43" s="223"/>
      <c r="AG43" s="107" t="s">
        <v>474</v>
      </c>
      <c r="AH43" s="132">
        <v>0</v>
      </c>
      <c r="AI43" s="132">
        <v>0</v>
      </c>
      <c r="AJ43" s="132">
        <v>0</v>
      </c>
      <c r="AK43" s="132">
        <v>0</v>
      </c>
    </row>
    <row r="44" spans="1:39" s="77" customFormat="1" x14ac:dyDescent="0.2">
      <c r="A44" s="76" t="s">
        <v>475</v>
      </c>
      <c r="B44" s="76" t="s">
        <v>476</v>
      </c>
      <c r="C44" s="76" t="s">
        <v>472</v>
      </c>
      <c r="D44" s="76" t="s">
        <v>473</v>
      </c>
      <c r="E44" s="215">
        <v>695</v>
      </c>
      <c r="F44" s="216">
        <v>652</v>
      </c>
      <c r="G44" s="216"/>
      <c r="H44" s="221"/>
      <c r="I44" s="215">
        <v>304</v>
      </c>
      <c r="J44" s="216">
        <v>391</v>
      </c>
      <c r="K44" s="217">
        <f t="shared" si="6"/>
        <v>0.56258992805755392</v>
      </c>
      <c r="L44" s="218" t="str">
        <f t="shared" si="7"/>
        <v>52.5% - 59.9%</v>
      </c>
      <c r="M44" s="216">
        <v>312</v>
      </c>
      <c r="N44" s="216">
        <v>340</v>
      </c>
      <c r="O44" s="217">
        <f t="shared" si="8"/>
        <v>0.5214723926380368</v>
      </c>
      <c r="P44" s="218" t="str">
        <f t="shared" si="9"/>
        <v>48.3% - 56.0%</v>
      </c>
      <c r="Q44" s="216"/>
      <c r="R44" s="216"/>
      <c r="S44" s="217"/>
      <c r="T44" s="218"/>
      <c r="U44" s="216"/>
      <c r="V44" s="216"/>
      <c r="W44" s="217"/>
      <c r="X44" s="219"/>
      <c r="Y44" s="222">
        <v>0</v>
      </c>
      <c r="Z44" s="217">
        <f t="shared" si="10"/>
        <v>0</v>
      </c>
      <c r="AA44" s="212">
        <v>0</v>
      </c>
      <c r="AB44" s="217">
        <f t="shared" si="11"/>
        <v>0</v>
      </c>
      <c r="AC44" s="212"/>
      <c r="AD44" s="217"/>
      <c r="AE44" s="212"/>
      <c r="AF44" s="223"/>
      <c r="AG44" s="107" t="s">
        <v>477</v>
      </c>
      <c r="AH44" s="132">
        <v>0</v>
      </c>
      <c r="AI44" s="132">
        <v>0</v>
      </c>
      <c r="AJ44" s="132">
        <v>0</v>
      </c>
      <c r="AK44" s="132">
        <v>0</v>
      </c>
    </row>
    <row r="45" spans="1:39" s="77" customFormat="1" x14ac:dyDescent="0.2">
      <c r="A45" s="76" t="s">
        <v>478</v>
      </c>
      <c r="B45" s="76" t="s">
        <v>479</v>
      </c>
      <c r="C45" s="76" t="s">
        <v>472</v>
      </c>
      <c r="D45" s="76" t="s">
        <v>473</v>
      </c>
      <c r="E45" s="215">
        <v>814</v>
      </c>
      <c r="F45" s="216">
        <v>837</v>
      </c>
      <c r="G45" s="216"/>
      <c r="H45" s="221"/>
      <c r="I45" s="215">
        <v>351</v>
      </c>
      <c r="J45" s="216">
        <v>463</v>
      </c>
      <c r="K45" s="217">
        <f t="shared" si="6"/>
        <v>0.56879606879606881</v>
      </c>
      <c r="L45" s="218" t="str">
        <f t="shared" si="7"/>
        <v>53.5% - 60.2%</v>
      </c>
      <c r="M45" s="216">
        <v>391</v>
      </c>
      <c r="N45" s="216">
        <v>445</v>
      </c>
      <c r="O45" s="217">
        <f t="shared" si="8"/>
        <v>0.53166069295101548</v>
      </c>
      <c r="P45" s="218" t="str">
        <f t="shared" si="9"/>
        <v>49.8% - 56.5%</v>
      </c>
      <c r="Q45" s="216"/>
      <c r="R45" s="216"/>
      <c r="S45" s="217"/>
      <c r="T45" s="218"/>
      <c r="U45" s="216"/>
      <c r="V45" s="216"/>
      <c r="W45" s="217"/>
      <c r="X45" s="219"/>
      <c r="Y45" s="222">
        <v>0</v>
      </c>
      <c r="Z45" s="217">
        <f t="shared" si="10"/>
        <v>0</v>
      </c>
      <c r="AA45" s="212">
        <v>1</v>
      </c>
      <c r="AB45" s="217">
        <f t="shared" si="11"/>
        <v>1.1947431302270011E-3</v>
      </c>
      <c r="AC45" s="212"/>
      <c r="AD45" s="217"/>
      <c r="AE45" s="212"/>
      <c r="AF45" s="223"/>
      <c r="AG45" s="107" t="s">
        <v>480</v>
      </c>
      <c r="AH45" s="132">
        <v>0</v>
      </c>
      <c r="AI45" s="132">
        <v>0</v>
      </c>
      <c r="AJ45" s="132">
        <v>0</v>
      </c>
      <c r="AK45" s="132">
        <v>0</v>
      </c>
    </row>
    <row r="46" spans="1:39" s="77" customFormat="1" x14ac:dyDescent="0.2">
      <c r="A46" s="76" t="s">
        <v>481</v>
      </c>
      <c r="B46" s="76" t="s">
        <v>482</v>
      </c>
      <c r="C46" s="76" t="s">
        <v>472</v>
      </c>
      <c r="D46" s="76" t="s">
        <v>473</v>
      </c>
      <c r="E46" s="215">
        <v>570</v>
      </c>
      <c r="F46" s="216">
        <v>638</v>
      </c>
      <c r="G46" s="216"/>
      <c r="H46" s="221"/>
      <c r="I46" s="215">
        <v>227</v>
      </c>
      <c r="J46" s="216">
        <v>343</v>
      </c>
      <c r="K46" s="217">
        <f t="shared" si="6"/>
        <v>0.60175438596491226</v>
      </c>
      <c r="L46" s="218" t="str">
        <f t="shared" si="7"/>
        <v>56.1% - 64.1%</v>
      </c>
      <c r="M46" s="216">
        <v>246</v>
      </c>
      <c r="N46" s="216">
        <v>388</v>
      </c>
      <c r="O46" s="217">
        <f t="shared" si="8"/>
        <v>0.60815047021943569</v>
      </c>
      <c r="P46" s="218" t="str">
        <f t="shared" si="9"/>
        <v>57.0% - 64.5%</v>
      </c>
      <c r="Q46" s="216"/>
      <c r="R46" s="216"/>
      <c r="S46" s="217"/>
      <c r="T46" s="218"/>
      <c r="U46" s="216"/>
      <c r="V46" s="216"/>
      <c r="W46" s="217"/>
      <c r="X46" s="219"/>
      <c r="Y46" s="222">
        <v>0</v>
      </c>
      <c r="Z46" s="217">
        <f t="shared" si="10"/>
        <v>0</v>
      </c>
      <c r="AA46" s="212">
        <v>4</v>
      </c>
      <c r="AB46" s="217">
        <f t="shared" si="11"/>
        <v>6.269592476489028E-3</v>
      </c>
      <c r="AC46" s="212"/>
      <c r="AD46" s="217"/>
      <c r="AE46" s="212"/>
      <c r="AF46" s="223"/>
      <c r="AG46" s="107" t="s">
        <v>483</v>
      </c>
      <c r="AH46" s="132">
        <v>0</v>
      </c>
      <c r="AI46" s="132">
        <v>0</v>
      </c>
      <c r="AJ46" s="132">
        <v>0</v>
      </c>
      <c r="AK46" s="132">
        <v>0</v>
      </c>
    </row>
    <row r="47" spans="1:39" s="77" customFormat="1" x14ac:dyDescent="0.2">
      <c r="A47" s="76" t="s">
        <v>484</v>
      </c>
      <c r="B47" s="76" t="s">
        <v>485</v>
      </c>
      <c r="C47" s="76" t="s">
        <v>472</v>
      </c>
      <c r="D47" s="76" t="s">
        <v>473</v>
      </c>
      <c r="E47" s="215">
        <v>826</v>
      </c>
      <c r="F47" s="216">
        <v>850</v>
      </c>
      <c r="G47" s="216"/>
      <c r="H47" s="221"/>
      <c r="I47" s="215">
        <v>397</v>
      </c>
      <c r="J47" s="216">
        <v>429</v>
      </c>
      <c r="K47" s="217">
        <f t="shared" si="6"/>
        <v>0.51937046004842613</v>
      </c>
      <c r="L47" s="218" t="str">
        <f t="shared" si="7"/>
        <v>48.5% - 55.3%</v>
      </c>
      <c r="M47" s="216">
        <v>453</v>
      </c>
      <c r="N47" s="216">
        <v>397</v>
      </c>
      <c r="O47" s="217">
        <f t="shared" si="8"/>
        <v>0.46705882352941175</v>
      </c>
      <c r="P47" s="218" t="str">
        <f t="shared" si="9"/>
        <v>43.4% - 50.1%</v>
      </c>
      <c r="Q47" s="216"/>
      <c r="R47" s="216"/>
      <c r="S47" s="217"/>
      <c r="T47" s="218"/>
      <c r="U47" s="216"/>
      <c r="V47" s="216"/>
      <c r="W47" s="217"/>
      <c r="X47" s="219"/>
      <c r="Y47" s="222">
        <v>0</v>
      </c>
      <c r="Z47" s="217">
        <f t="shared" si="10"/>
        <v>0</v>
      </c>
      <c r="AA47" s="212">
        <v>0</v>
      </c>
      <c r="AB47" s="217">
        <f t="shared" si="11"/>
        <v>0</v>
      </c>
      <c r="AC47" s="212"/>
      <c r="AD47" s="217"/>
      <c r="AE47" s="212"/>
      <c r="AF47" s="223"/>
      <c r="AG47" s="107" t="s">
        <v>486</v>
      </c>
      <c r="AH47" s="132">
        <v>0</v>
      </c>
      <c r="AI47" s="132">
        <v>0</v>
      </c>
      <c r="AJ47" s="132">
        <v>0</v>
      </c>
      <c r="AK47" s="132">
        <v>0</v>
      </c>
    </row>
    <row r="48" spans="1:39" s="77" customFormat="1" x14ac:dyDescent="0.2">
      <c r="A48" s="76" t="s">
        <v>487</v>
      </c>
      <c r="B48" s="76" t="s">
        <v>488</v>
      </c>
      <c r="C48" s="76" t="s">
        <v>489</v>
      </c>
      <c r="D48" s="76" t="s">
        <v>490</v>
      </c>
      <c r="E48" s="215">
        <v>898</v>
      </c>
      <c r="F48" s="216">
        <v>1018</v>
      </c>
      <c r="G48" s="216"/>
      <c r="H48" s="221"/>
      <c r="I48" s="215">
        <v>283</v>
      </c>
      <c r="J48" s="216">
        <v>615</v>
      </c>
      <c r="K48" s="217">
        <f t="shared" si="6"/>
        <v>0.68485523385300673</v>
      </c>
      <c r="L48" s="218" t="str">
        <f t="shared" si="7"/>
        <v>65.4% - 71.4%</v>
      </c>
      <c r="M48" s="216">
        <v>344</v>
      </c>
      <c r="N48" s="216">
        <v>674</v>
      </c>
      <c r="O48" s="217">
        <f t="shared" si="8"/>
        <v>0.66208251473477409</v>
      </c>
      <c r="P48" s="218" t="str">
        <f t="shared" si="9"/>
        <v>63.2% - 69.0%</v>
      </c>
      <c r="Q48" s="216"/>
      <c r="R48" s="216"/>
      <c r="S48" s="217"/>
      <c r="T48" s="218"/>
      <c r="U48" s="216"/>
      <c r="V48" s="216"/>
      <c r="W48" s="217"/>
      <c r="X48" s="219"/>
      <c r="Y48" s="222">
        <v>0</v>
      </c>
      <c r="Z48" s="217">
        <f t="shared" si="10"/>
        <v>0</v>
      </c>
      <c r="AA48" s="212">
        <v>0</v>
      </c>
      <c r="AB48" s="217">
        <f t="shared" si="11"/>
        <v>0</v>
      </c>
      <c r="AC48" s="212"/>
      <c r="AD48" s="217"/>
      <c r="AE48" s="212"/>
      <c r="AF48" s="223"/>
      <c r="AG48" s="107" t="s">
        <v>491</v>
      </c>
      <c r="AH48" s="132">
        <v>0</v>
      </c>
      <c r="AI48" s="132">
        <v>0</v>
      </c>
      <c r="AJ48" s="132">
        <v>0</v>
      </c>
      <c r="AK48" s="132">
        <v>0</v>
      </c>
    </row>
    <row r="49" spans="1:37" s="77" customFormat="1" x14ac:dyDescent="0.2">
      <c r="A49" s="76" t="s">
        <v>492</v>
      </c>
      <c r="B49" s="76" t="s">
        <v>493</v>
      </c>
      <c r="C49" s="76" t="s">
        <v>489</v>
      </c>
      <c r="D49" s="76" t="s">
        <v>490</v>
      </c>
      <c r="E49" s="215">
        <v>527</v>
      </c>
      <c r="F49" s="216">
        <v>648</v>
      </c>
      <c r="G49" s="216"/>
      <c r="H49" s="221"/>
      <c r="I49" s="215">
        <v>172</v>
      </c>
      <c r="J49" s="216">
        <v>350</v>
      </c>
      <c r="K49" s="217">
        <f t="shared" si="6"/>
        <v>0.66413662239089188</v>
      </c>
      <c r="L49" s="218" t="str">
        <f t="shared" si="7"/>
        <v>62.3% - 70.3%</v>
      </c>
      <c r="M49" s="216">
        <v>195</v>
      </c>
      <c r="N49" s="216">
        <v>446</v>
      </c>
      <c r="O49" s="217">
        <f t="shared" si="8"/>
        <v>0.68827160493827155</v>
      </c>
      <c r="P49" s="218" t="str">
        <f t="shared" si="9"/>
        <v>65.2% - 72.3%</v>
      </c>
      <c r="Q49" s="216"/>
      <c r="R49" s="216"/>
      <c r="S49" s="217"/>
      <c r="T49" s="218"/>
      <c r="U49" s="216"/>
      <c r="V49" s="216"/>
      <c r="W49" s="217"/>
      <c r="X49" s="219"/>
      <c r="Y49" s="222">
        <v>5</v>
      </c>
      <c r="Z49" s="217">
        <f t="shared" si="10"/>
        <v>9.4876660341555973E-3</v>
      </c>
      <c r="AA49" s="212">
        <v>7</v>
      </c>
      <c r="AB49" s="217">
        <f t="shared" si="11"/>
        <v>1.0802469135802469E-2</v>
      </c>
      <c r="AC49" s="212"/>
      <c r="AD49" s="217"/>
      <c r="AE49" s="212"/>
      <c r="AF49" s="223"/>
      <c r="AG49" s="107" t="s">
        <v>494</v>
      </c>
      <c r="AH49" s="132">
        <v>0</v>
      </c>
      <c r="AI49" s="132">
        <v>0</v>
      </c>
      <c r="AJ49" s="132">
        <v>0</v>
      </c>
      <c r="AK49" s="132">
        <v>0</v>
      </c>
    </row>
    <row r="50" spans="1:37" s="77" customFormat="1" x14ac:dyDescent="0.2">
      <c r="A50" s="76" t="s">
        <v>495</v>
      </c>
      <c r="B50" s="76" t="s">
        <v>496</v>
      </c>
      <c r="C50" s="76" t="s">
        <v>489</v>
      </c>
      <c r="D50" s="76" t="s">
        <v>490</v>
      </c>
      <c r="E50" s="215">
        <v>770</v>
      </c>
      <c r="F50" s="216">
        <v>784</v>
      </c>
      <c r="G50" s="216"/>
      <c r="H50" s="221"/>
      <c r="I50" s="215">
        <v>221</v>
      </c>
      <c r="J50" s="216">
        <v>548</v>
      </c>
      <c r="K50" s="217">
        <f t="shared" si="6"/>
        <v>0.7116883116883117</v>
      </c>
      <c r="L50" s="218" t="str">
        <f t="shared" si="7"/>
        <v>67.9% - 74.3%</v>
      </c>
      <c r="M50" s="216">
        <v>234</v>
      </c>
      <c r="N50" s="216">
        <v>549</v>
      </c>
      <c r="O50" s="217">
        <f t="shared" si="8"/>
        <v>0.70025510204081631</v>
      </c>
      <c r="P50" s="218" t="str">
        <f t="shared" si="9"/>
        <v>66.7% - 73.1%</v>
      </c>
      <c r="Q50" s="216"/>
      <c r="R50" s="216"/>
      <c r="S50" s="217"/>
      <c r="T50" s="218"/>
      <c r="U50" s="216"/>
      <c r="V50" s="216"/>
      <c r="W50" s="217"/>
      <c r="X50" s="219"/>
      <c r="Y50" s="222">
        <v>1</v>
      </c>
      <c r="Z50" s="217">
        <f t="shared" si="10"/>
        <v>1.2987012987012987E-3</v>
      </c>
      <c r="AA50" s="212">
        <v>1</v>
      </c>
      <c r="AB50" s="217">
        <f t="shared" si="11"/>
        <v>1.2755102040816326E-3</v>
      </c>
      <c r="AC50" s="212"/>
      <c r="AD50" s="217"/>
      <c r="AE50" s="212"/>
      <c r="AF50" s="223"/>
      <c r="AG50" s="107" t="s">
        <v>497</v>
      </c>
      <c r="AH50" s="132">
        <v>0</v>
      </c>
      <c r="AI50" s="132">
        <v>0</v>
      </c>
      <c r="AJ50" s="132">
        <v>0</v>
      </c>
      <c r="AK50" s="132">
        <v>0</v>
      </c>
    </row>
    <row r="51" spans="1:37" s="77" customFormat="1" x14ac:dyDescent="0.2">
      <c r="A51" s="76" t="s">
        <v>498</v>
      </c>
      <c r="B51" s="76" t="s">
        <v>499</v>
      </c>
      <c r="C51" s="76" t="s">
        <v>489</v>
      </c>
      <c r="D51" s="76" t="s">
        <v>490</v>
      </c>
      <c r="E51" s="215">
        <v>663</v>
      </c>
      <c r="F51" s="216">
        <v>759</v>
      </c>
      <c r="G51" s="216"/>
      <c r="H51" s="221"/>
      <c r="I51" s="215">
        <v>213</v>
      </c>
      <c r="J51" s="216">
        <v>430</v>
      </c>
      <c r="K51" s="217">
        <f t="shared" si="6"/>
        <v>0.64856711915535448</v>
      </c>
      <c r="L51" s="218" t="str">
        <f t="shared" si="7"/>
        <v>61.1% - 68.4%</v>
      </c>
      <c r="M51" s="216">
        <v>230</v>
      </c>
      <c r="N51" s="216">
        <v>491</v>
      </c>
      <c r="O51" s="217"/>
      <c r="P51" s="218" t="str">
        <f t="shared" si="9"/>
        <v/>
      </c>
      <c r="Q51" s="216"/>
      <c r="R51" s="216"/>
      <c r="S51" s="217"/>
      <c r="T51" s="218"/>
      <c r="U51" s="216"/>
      <c r="V51" s="216"/>
      <c r="W51" s="217"/>
      <c r="X51" s="219"/>
      <c r="Y51" s="222">
        <v>20</v>
      </c>
      <c r="Z51" s="217">
        <f t="shared" si="10"/>
        <v>3.0165912518853696E-2</v>
      </c>
      <c r="AA51" s="212">
        <v>38</v>
      </c>
      <c r="AB51" s="217">
        <f t="shared" si="11"/>
        <v>5.0065876152832672E-2</v>
      </c>
      <c r="AC51" s="212"/>
      <c r="AD51" s="217"/>
      <c r="AE51" s="212"/>
      <c r="AF51" s="223"/>
      <c r="AG51" s="107" t="s">
        <v>500</v>
      </c>
      <c r="AH51" s="132">
        <v>0</v>
      </c>
      <c r="AI51" s="132">
        <v>0</v>
      </c>
      <c r="AJ51" s="132">
        <v>0</v>
      </c>
      <c r="AK51" s="132">
        <v>0</v>
      </c>
    </row>
    <row r="52" spans="1:37" s="77" customFormat="1" x14ac:dyDescent="0.2">
      <c r="A52" s="76" t="s">
        <v>501</v>
      </c>
      <c r="B52" s="76" t="s">
        <v>502</v>
      </c>
      <c r="C52" s="76" t="s">
        <v>489</v>
      </c>
      <c r="D52" s="76" t="s">
        <v>490</v>
      </c>
      <c r="E52" s="215">
        <v>738</v>
      </c>
      <c r="F52" s="216">
        <v>788</v>
      </c>
      <c r="G52" s="216"/>
      <c r="H52" s="221"/>
      <c r="I52" s="215">
        <v>252</v>
      </c>
      <c r="J52" s="216">
        <v>478</v>
      </c>
      <c r="K52" s="217">
        <f t="shared" si="6"/>
        <v>0.64769647696476962</v>
      </c>
      <c r="L52" s="218" t="str">
        <f t="shared" si="7"/>
        <v>61.3% - 68.1%</v>
      </c>
      <c r="M52" s="216">
        <v>269</v>
      </c>
      <c r="N52" s="216">
        <v>497</v>
      </c>
      <c r="O52" s="217">
        <f t="shared" si="8"/>
        <v>0.63071065989847719</v>
      </c>
      <c r="P52" s="218" t="str">
        <f t="shared" si="9"/>
        <v>59.6% - 66.4%</v>
      </c>
      <c r="Q52" s="216"/>
      <c r="R52" s="216"/>
      <c r="S52" s="217"/>
      <c r="T52" s="218"/>
      <c r="U52" s="216"/>
      <c r="V52" s="216"/>
      <c r="W52" s="217"/>
      <c r="X52" s="219"/>
      <c r="Y52" s="222">
        <v>8</v>
      </c>
      <c r="Z52" s="217">
        <f t="shared" si="10"/>
        <v>1.0840108401084011E-2</v>
      </c>
      <c r="AA52" s="212">
        <v>22</v>
      </c>
      <c r="AB52" s="217">
        <f t="shared" si="11"/>
        <v>2.7918781725888325E-2</v>
      </c>
      <c r="AC52" s="212"/>
      <c r="AD52" s="217"/>
      <c r="AE52" s="212"/>
      <c r="AF52" s="223"/>
      <c r="AG52" s="107" t="s">
        <v>503</v>
      </c>
      <c r="AH52" s="132">
        <v>0</v>
      </c>
      <c r="AI52" s="132">
        <v>0</v>
      </c>
      <c r="AJ52" s="132">
        <v>0</v>
      </c>
      <c r="AK52" s="132">
        <v>0</v>
      </c>
    </row>
    <row r="53" spans="1:37" s="77" customFormat="1" x14ac:dyDescent="0.2">
      <c r="A53" s="76" t="s">
        <v>504</v>
      </c>
      <c r="B53" s="76" t="s">
        <v>505</v>
      </c>
      <c r="C53" s="76" t="s">
        <v>489</v>
      </c>
      <c r="D53" s="76" t="s">
        <v>490</v>
      </c>
      <c r="E53" s="215">
        <v>828</v>
      </c>
      <c r="F53" s="216">
        <v>850</v>
      </c>
      <c r="G53" s="216"/>
      <c r="H53" s="221"/>
      <c r="I53" s="215">
        <v>252</v>
      </c>
      <c r="J53" s="216">
        <v>560</v>
      </c>
      <c r="K53" s="217">
        <f t="shared" si="6"/>
        <v>0.67632850241545894</v>
      </c>
      <c r="L53" s="218" t="str">
        <f t="shared" si="7"/>
        <v>64.4% - 70.7%</v>
      </c>
      <c r="M53" s="216">
        <v>263</v>
      </c>
      <c r="N53" s="216">
        <v>541</v>
      </c>
      <c r="O53" s="217"/>
      <c r="P53" s="218" t="str">
        <f t="shared" si="9"/>
        <v/>
      </c>
      <c r="Q53" s="216"/>
      <c r="R53" s="216"/>
      <c r="S53" s="217"/>
      <c r="T53" s="218"/>
      <c r="U53" s="216"/>
      <c r="V53" s="216"/>
      <c r="W53" s="217"/>
      <c r="X53" s="219"/>
      <c r="Y53" s="222">
        <v>16</v>
      </c>
      <c r="Z53" s="217">
        <f t="shared" si="10"/>
        <v>1.932367149758454E-2</v>
      </c>
      <c r="AA53" s="212">
        <v>46</v>
      </c>
      <c r="AB53" s="217">
        <f t="shared" si="11"/>
        <v>5.4117647058823527E-2</v>
      </c>
      <c r="AC53" s="212"/>
      <c r="AD53" s="217"/>
      <c r="AE53" s="212"/>
      <c r="AF53" s="223"/>
      <c r="AG53" s="107" t="s">
        <v>506</v>
      </c>
      <c r="AH53" s="132">
        <v>0</v>
      </c>
      <c r="AI53" s="132">
        <v>0</v>
      </c>
      <c r="AJ53" s="132">
        <v>0</v>
      </c>
      <c r="AK53" s="132">
        <v>0</v>
      </c>
    </row>
    <row r="54" spans="1:37" s="77" customFormat="1" x14ac:dyDescent="0.2">
      <c r="A54" s="76" t="s">
        <v>507</v>
      </c>
      <c r="B54" s="76" t="s">
        <v>508</v>
      </c>
      <c r="C54" s="76" t="s">
        <v>489</v>
      </c>
      <c r="D54" s="76" t="s">
        <v>490</v>
      </c>
      <c r="E54" s="215">
        <v>862</v>
      </c>
      <c r="F54" s="216">
        <v>904</v>
      </c>
      <c r="G54" s="216"/>
      <c r="H54" s="221"/>
      <c r="I54" s="215">
        <v>310</v>
      </c>
      <c r="J54" s="216">
        <v>551</v>
      </c>
      <c r="K54" s="217">
        <f t="shared" si="6"/>
        <v>0.63921113689095133</v>
      </c>
      <c r="L54" s="218" t="str">
        <f t="shared" si="7"/>
        <v>60.7% - 67.1%</v>
      </c>
      <c r="M54" s="216">
        <v>367</v>
      </c>
      <c r="N54" s="216">
        <v>534</v>
      </c>
      <c r="O54" s="217">
        <f t="shared" si="8"/>
        <v>0.59070796460176989</v>
      </c>
      <c r="P54" s="218" t="str">
        <f t="shared" si="9"/>
        <v>55.8% - 62.2%</v>
      </c>
      <c r="Q54" s="216"/>
      <c r="R54" s="216"/>
      <c r="S54" s="217"/>
      <c r="T54" s="218"/>
      <c r="U54" s="216"/>
      <c r="V54" s="216"/>
      <c r="W54" s="217"/>
      <c r="X54" s="219"/>
      <c r="Y54" s="222">
        <v>1</v>
      </c>
      <c r="Z54" s="217">
        <f t="shared" si="10"/>
        <v>1.1600928074245939E-3</v>
      </c>
      <c r="AA54" s="212">
        <v>3</v>
      </c>
      <c r="AB54" s="217">
        <f t="shared" si="11"/>
        <v>3.3185840707964601E-3</v>
      </c>
      <c r="AC54" s="212"/>
      <c r="AD54" s="217"/>
      <c r="AE54" s="212"/>
      <c r="AF54" s="223"/>
      <c r="AG54" s="107" t="s">
        <v>509</v>
      </c>
      <c r="AH54" s="132">
        <v>0</v>
      </c>
      <c r="AI54" s="132">
        <v>0</v>
      </c>
      <c r="AJ54" s="132">
        <v>0</v>
      </c>
      <c r="AK54" s="132">
        <v>0</v>
      </c>
    </row>
    <row r="55" spans="1:37" s="77" customFormat="1" x14ac:dyDescent="0.2">
      <c r="A55" s="76" t="s">
        <v>510</v>
      </c>
      <c r="B55" s="76" t="s">
        <v>511</v>
      </c>
      <c r="C55" s="76" t="s">
        <v>489</v>
      </c>
      <c r="D55" s="76" t="s">
        <v>490</v>
      </c>
      <c r="E55" s="215">
        <v>525</v>
      </c>
      <c r="F55" s="216">
        <v>550</v>
      </c>
      <c r="G55" s="216"/>
      <c r="H55" s="221"/>
      <c r="I55" s="215">
        <v>167</v>
      </c>
      <c r="J55" s="216">
        <v>356</v>
      </c>
      <c r="K55" s="217">
        <f t="shared" si="6"/>
        <v>0.67809523809523808</v>
      </c>
      <c r="L55" s="218" t="str">
        <f t="shared" si="7"/>
        <v>63.7% - 71.7%</v>
      </c>
      <c r="M55" s="216">
        <v>168</v>
      </c>
      <c r="N55" s="216">
        <v>378</v>
      </c>
      <c r="O55" s="217">
        <f t="shared" si="8"/>
        <v>0.68727272727272726</v>
      </c>
      <c r="P55" s="218" t="str">
        <f t="shared" si="9"/>
        <v>64.7% - 72.5%</v>
      </c>
      <c r="Q55" s="216"/>
      <c r="R55" s="216"/>
      <c r="S55" s="217"/>
      <c r="T55" s="218"/>
      <c r="U55" s="216"/>
      <c r="V55" s="216"/>
      <c r="W55" s="217"/>
      <c r="X55" s="219"/>
      <c r="Y55" s="222">
        <v>2</v>
      </c>
      <c r="Z55" s="217">
        <f t="shared" si="10"/>
        <v>3.8095238095238095E-3</v>
      </c>
      <c r="AA55" s="212">
        <v>4</v>
      </c>
      <c r="AB55" s="217">
        <f t="shared" si="11"/>
        <v>7.2727272727272727E-3</v>
      </c>
      <c r="AC55" s="212"/>
      <c r="AD55" s="217"/>
      <c r="AE55" s="212"/>
      <c r="AF55" s="223"/>
      <c r="AG55" s="107" t="s">
        <v>512</v>
      </c>
      <c r="AH55" s="132">
        <v>0</v>
      </c>
      <c r="AI55" s="132">
        <v>0</v>
      </c>
      <c r="AJ55" s="132">
        <v>0</v>
      </c>
      <c r="AK55" s="132">
        <v>0</v>
      </c>
    </row>
    <row r="56" spans="1:37" s="77" customFormat="1" x14ac:dyDescent="0.2">
      <c r="A56" s="76" t="s">
        <v>513</v>
      </c>
      <c r="B56" s="76" t="s">
        <v>514</v>
      </c>
      <c r="C56" s="76" t="s">
        <v>489</v>
      </c>
      <c r="D56" s="76" t="s">
        <v>490</v>
      </c>
      <c r="E56" s="215">
        <v>789</v>
      </c>
      <c r="F56" s="216">
        <v>867</v>
      </c>
      <c r="G56" s="216"/>
      <c r="H56" s="221"/>
      <c r="I56" s="215">
        <v>187</v>
      </c>
      <c r="J56" s="216">
        <v>601</v>
      </c>
      <c r="K56" s="217">
        <f t="shared" si="6"/>
        <v>0.76172370088719898</v>
      </c>
      <c r="L56" s="218" t="str">
        <f t="shared" si="7"/>
        <v>73.1% - 79.0%</v>
      </c>
      <c r="M56" s="216">
        <v>235</v>
      </c>
      <c r="N56" s="216">
        <v>630</v>
      </c>
      <c r="O56" s="217">
        <f t="shared" si="8"/>
        <v>0.72664359861591699</v>
      </c>
      <c r="P56" s="218" t="str">
        <f t="shared" si="9"/>
        <v>69.6% - 75.5%</v>
      </c>
      <c r="Q56" s="216"/>
      <c r="R56" s="216"/>
      <c r="S56" s="217"/>
      <c r="T56" s="218"/>
      <c r="U56" s="216"/>
      <c r="V56" s="216"/>
      <c r="W56" s="217"/>
      <c r="X56" s="219"/>
      <c r="Y56" s="222">
        <v>1</v>
      </c>
      <c r="Z56" s="217">
        <f t="shared" si="10"/>
        <v>1.2674271229404308E-3</v>
      </c>
      <c r="AA56" s="212">
        <v>2</v>
      </c>
      <c r="AB56" s="217">
        <f t="shared" si="11"/>
        <v>2.306805074971165E-3</v>
      </c>
      <c r="AC56" s="212"/>
      <c r="AD56" s="217"/>
      <c r="AE56" s="212"/>
      <c r="AF56" s="223"/>
      <c r="AG56" s="107" t="s">
        <v>515</v>
      </c>
      <c r="AH56" s="132">
        <v>0</v>
      </c>
      <c r="AI56" s="132">
        <v>0</v>
      </c>
      <c r="AJ56" s="132">
        <v>0</v>
      </c>
      <c r="AK56" s="132">
        <v>0</v>
      </c>
    </row>
    <row r="57" spans="1:37" s="77" customFormat="1" x14ac:dyDescent="0.2">
      <c r="A57" s="76" t="s">
        <v>516</v>
      </c>
      <c r="B57" s="76" t="s">
        <v>517</v>
      </c>
      <c r="C57" s="76" t="s">
        <v>489</v>
      </c>
      <c r="D57" s="76" t="s">
        <v>490</v>
      </c>
      <c r="E57" s="215">
        <v>653</v>
      </c>
      <c r="F57" s="216">
        <v>792</v>
      </c>
      <c r="G57" s="216"/>
      <c r="H57" s="221"/>
      <c r="I57" s="215">
        <v>236</v>
      </c>
      <c r="J57" s="216">
        <v>417</v>
      </c>
      <c r="K57" s="217"/>
      <c r="L57" s="218" t="str">
        <f t="shared" si="7"/>
        <v/>
      </c>
      <c r="M57" s="216">
        <v>294</v>
      </c>
      <c r="N57" s="216">
        <v>497</v>
      </c>
      <c r="O57" s="217">
        <f t="shared" si="8"/>
        <v>0.62752525252525249</v>
      </c>
      <c r="P57" s="218" t="str">
        <f t="shared" si="9"/>
        <v>59.3% - 66.1%</v>
      </c>
      <c r="Q57" s="216"/>
      <c r="R57" s="216"/>
      <c r="S57" s="217"/>
      <c r="T57" s="218"/>
      <c r="U57" s="216"/>
      <c r="V57" s="216"/>
      <c r="W57" s="217"/>
      <c r="X57" s="219"/>
      <c r="Y57" s="222">
        <v>0</v>
      </c>
      <c r="Z57" s="217"/>
      <c r="AA57" s="212">
        <v>1</v>
      </c>
      <c r="AB57" s="217">
        <f t="shared" si="11"/>
        <v>1.2626262626262627E-3</v>
      </c>
      <c r="AC57" s="212"/>
      <c r="AD57" s="217"/>
      <c r="AE57" s="212"/>
      <c r="AF57" s="223"/>
      <c r="AG57" s="107" t="s">
        <v>518</v>
      </c>
      <c r="AH57" s="132">
        <v>1</v>
      </c>
      <c r="AI57" s="132">
        <v>0</v>
      </c>
      <c r="AJ57" s="132">
        <v>0</v>
      </c>
      <c r="AK57" s="132">
        <v>0</v>
      </c>
    </row>
    <row r="58" spans="1:37" s="77" customFormat="1" x14ac:dyDescent="0.2">
      <c r="A58" s="76" t="s">
        <v>519</v>
      </c>
      <c r="B58" s="76" t="s">
        <v>520</v>
      </c>
      <c r="C58" s="76" t="s">
        <v>489</v>
      </c>
      <c r="D58" s="76" t="s">
        <v>490</v>
      </c>
      <c r="E58" s="215">
        <v>690</v>
      </c>
      <c r="F58" s="216">
        <v>667</v>
      </c>
      <c r="G58" s="216"/>
      <c r="H58" s="221"/>
      <c r="I58" s="215">
        <v>143</v>
      </c>
      <c r="J58" s="216">
        <v>544</v>
      </c>
      <c r="K58" s="217">
        <f t="shared" si="6"/>
        <v>0.78840579710144931</v>
      </c>
      <c r="L58" s="218" t="str">
        <f t="shared" si="7"/>
        <v>75.6% - 81.7%</v>
      </c>
      <c r="M58" s="216">
        <v>166</v>
      </c>
      <c r="N58" s="216">
        <v>498</v>
      </c>
      <c r="O58" s="217">
        <f t="shared" si="8"/>
        <v>0.74662668665667165</v>
      </c>
      <c r="P58" s="218" t="str">
        <f t="shared" si="9"/>
        <v>71.2% - 77.8%</v>
      </c>
      <c r="Q58" s="216"/>
      <c r="R58" s="216"/>
      <c r="S58" s="217"/>
      <c r="T58" s="218"/>
      <c r="U58" s="216"/>
      <c r="V58" s="216"/>
      <c r="W58" s="217"/>
      <c r="X58" s="219"/>
      <c r="Y58" s="222">
        <v>3</v>
      </c>
      <c r="Z58" s="217">
        <f t="shared" si="10"/>
        <v>4.3478260869565218E-3</v>
      </c>
      <c r="AA58" s="212">
        <v>3</v>
      </c>
      <c r="AB58" s="217">
        <f t="shared" si="11"/>
        <v>4.4977511244377807E-3</v>
      </c>
      <c r="AC58" s="212"/>
      <c r="AD58" s="217"/>
      <c r="AE58" s="212"/>
      <c r="AF58" s="223"/>
      <c r="AG58" s="107" t="s">
        <v>521</v>
      </c>
      <c r="AH58" s="132">
        <v>0</v>
      </c>
      <c r="AI58" s="132">
        <v>0</v>
      </c>
      <c r="AJ58" s="132">
        <v>0</v>
      </c>
      <c r="AK58" s="132">
        <v>0</v>
      </c>
    </row>
    <row r="59" spans="1:37" s="77" customFormat="1" x14ac:dyDescent="0.2">
      <c r="A59" s="76" t="s">
        <v>522</v>
      </c>
      <c r="B59" s="76" t="s">
        <v>523</v>
      </c>
      <c r="C59" s="76" t="s">
        <v>489</v>
      </c>
      <c r="D59" s="76" t="s">
        <v>490</v>
      </c>
      <c r="E59" s="215">
        <v>847</v>
      </c>
      <c r="F59" s="216">
        <v>957</v>
      </c>
      <c r="G59" s="216"/>
      <c r="H59" s="221"/>
      <c r="I59" s="215">
        <v>374</v>
      </c>
      <c r="J59" s="216">
        <v>472</v>
      </c>
      <c r="K59" s="217">
        <f t="shared" si="6"/>
        <v>0.55726092089728452</v>
      </c>
      <c r="L59" s="218" t="str">
        <f t="shared" si="7"/>
        <v>52.4% - 59.0%</v>
      </c>
      <c r="M59" s="216">
        <v>430</v>
      </c>
      <c r="N59" s="216">
        <v>527</v>
      </c>
      <c r="O59" s="217">
        <f t="shared" si="8"/>
        <v>0.55067920585161967</v>
      </c>
      <c r="P59" s="218" t="str">
        <f t="shared" si="9"/>
        <v>51.9% - 58.2%</v>
      </c>
      <c r="Q59" s="216"/>
      <c r="R59" s="216"/>
      <c r="S59" s="217"/>
      <c r="T59" s="218"/>
      <c r="U59" s="216"/>
      <c r="V59" s="216"/>
      <c r="W59" s="217"/>
      <c r="X59" s="219"/>
      <c r="Y59" s="222">
        <v>1</v>
      </c>
      <c r="Z59" s="217">
        <f t="shared" si="10"/>
        <v>1.1806375442739079E-3</v>
      </c>
      <c r="AA59" s="212">
        <v>0</v>
      </c>
      <c r="AB59" s="217">
        <f t="shared" si="11"/>
        <v>0</v>
      </c>
      <c r="AC59" s="212"/>
      <c r="AD59" s="217"/>
      <c r="AE59" s="212"/>
      <c r="AF59" s="223"/>
      <c r="AG59" s="107" t="s">
        <v>524</v>
      </c>
      <c r="AH59" s="132">
        <v>0</v>
      </c>
      <c r="AI59" s="132">
        <v>0</v>
      </c>
      <c r="AJ59" s="132">
        <v>0</v>
      </c>
      <c r="AK59" s="132">
        <v>0</v>
      </c>
    </row>
    <row r="60" spans="1:37" s="77" customFormat="1" x14ac:dyDescent="0.2">
      <c r="A60" s="76" t="s">
        <v>525</v>
      </c>
      <c r="B60" s="76" t="s">
        <v>526</v>
      </c>
      <c r="C60" s="76" t="s">
        <v>527</v>
      </c>
      <c r="D60" s="76" t="s">
        <v>528</v>
      </c>
      <c r="E60" s="215">
        <v>534</v>
      </c>
      <c r="F60" s="216">
        <v>635</v>
      </c>
      <c r="G60" s="216"/>
      <c r="H60" s="221"/>
      <c r="I60" s="215">
        <v>153</v>
      </c>
      <c r="J60" s="216">
        <v>381</v>
      </c>
      <c r="K60" s="217">
        <f t="shared" si="6"/>
        <v>0.7134831460674157</v>
      </c>
      <c r="L60" s="218" t="str">
        <f t="shared" si="7"/>
        <v>67.4% - 75.0%</v>
      </c>
      <c r="M60" s="216">
        <v>169</v>
      </c>
      <c r="N60" s="216">
        <v>463</v>
      </c>
      <c r="O60" s="217">
        <f t="shared" si="8"/>
        <v>0.72913385826771648</v>
      </c>
      <c r="P60" s="218" t="str">
        <f t="shared" si="9"/>
        <v>69.3% - 76.2%</v>
      </c>
      <c r="Q60" s="216"/>
      <c r="R60" s="216"/>
      <c r="S60" s="217"/>
      <c r="T60" s="218"/>
      <c r="U60" s="216"/>
      <c r="V60" s="216"/>
      <c r="W60" s="217"/>
      <c r="X60" s="219"/>
      <c r="Y60" s="222">
        <v>0</v>
      </c>
      <c r="Z60" s="217">
        <f t="shared" si="10"/>
        <v>0</v>
      </c>
      <c r="AA60" s="212">
        <v>3</v>
      </c>
      <c r="AB60" s="217">
        <f t="shared" si="11"/>
        <v>4.7244094488188976E-3</v>
      </c>
      <c r="AC60" s="212"/>
      <c r="AD60" s="217"/>
      <c r="AE60" s="212"/>
      <c r="AF60" s="223"/>
      <c r="AG60" s="107" t="s">
        <v>529</v>
      </c>
      <c r="AH60" s="132">
        <v>0</v>
      </c>
      <c r="AI60" s="132">
        <v>0</v>
      </c>
      <c r="AJ60" s="132">
        <v>0</v>
      </c>
      <c r="AK60" s="132">
        <v>0</v>
      </c>
    </row>
    <row r="61" spans="1:37" s="77" customFormat="1" x14ac:dyDescent="0.2">
      <c r="A61" s="76" t="s">
        <v>530</v>
      </c>
      <c r="B61" s="76" t="s">
        <v>531</v>
      </c>
      <c r="C61" s="76" t="s">
        <v>527</v>
      </c>
      <c r="D61" s="76" t="s">
        <v>528</v>
      </c>
      <c r="E61" s="215">
        <v>467</v>
      </c>
      <c r="F61" s="216">
        <v>501</v>
      </c>
      <c r="G61" s="216"/>
      <c r="H61" s="221"/>
      <c r="I61" s="215">
        <v>179</v>
      </c>
      <c r="J61" s="216">
        <v>287</v>
      </c>
      <c r="K61" s="217">
        <f t="shared" si="6"/>
        <v>0.61456102783725908</v>
      </c>
      <c r="L61" s="218" t="str">
        <f t="shared" si="7"/>
        <v>57.0% - 65.8%</v>
      </c>
      <c r="M61" s="216">
        <v>200</v>
      </c>
      <c r="N61" s="216">
        <v>301</v>
      </c>
      <c r="O61" s="217">
        <f t="shared" si="8"/>
        <v>0.60079840319361277</v>
      </c>
      <c r="P61" s="218" t="str">
        <f t="shared" si="9"/>
        <v>55.7% - 64.3%</v>
      </c>
      <c r="Q61" s="216"/>
      <c r="R61" s="216"/>
      <c r="S61" s="217"/>
      <c r="T61" s="218"/>
      <c r="U61" s="216"/>
      <c r="V61" s="216"/>
      <c r="W61" s="217"/>
      <c r="X61" s="219"/>
      <c r="Y61" s="222">
        <v>1</v>
      </c>
      <c r="Z61" s="217">
        <f t="shared" si="10"/>
        <v>2.1413276231263384E-3</v>
      </c>
      <c r="AA61" s="212">
        <v>0</v>
      </c>
      <c r="AB61" s="217">
        <f t="shared" si="11"/>
        <v>0</v>
      </c>
      <c r="AC61" s="212"/>
      <c r="AD61" s="217"/>
      <c r="AE61" s="212"/>
      <c r="AF61" s="223"/>
      <c r="AG61" s="107" t="s">
        <v>532</v>
      </c>
      <c r="AH61" s="132">
        <v>0</v>
      </c>
      <c r="AI61" s="132">
        <v>0</v>
      </c>
      <c r="AJ61" s="132">
        <v>0</v>
      </c>
      <c r="AK61" s="132">
        <v>0</v>
      </c>
    </row>
    <row r="62" spans="1:37" s="77" customFormat="1" x14ac:dyDescent="0.2">
      <c r="A62" s="76" t="s">
        <v>533</v>
      </c>
      <c r="B62" s="76" t="s">
        <v>534</v>
      </c>
      <c r="C62" s="76" t="s">
        <v>527</v>
      </c>
      <c r="D62" s="76" t="s">
        <v>528</v>
      </c>
      <c r="E62" s="215">
        <v>483</v>
      </c>
      <c r="F62" s="216">
        <v>496</v>
      </c>
      <c r="G62" s="216"/>
      <c r="H62" s="221"/>
      <c r="I62" s="215">
        <v>155</v>
      </c>
      <c r="J62" s="216">
        <v>328</v>
      </c>
      <c r="K62" s="217">
        <f t="shared" si="6"/>
        <v>0.67908902691511386</v>
      </c>
      <c r="L62" s="218" t="str">
        <f t="shared" si="7"/>
        <v>63.6% - 71.9%</v>
      </c>
      <c r="M62" s="216">
        <v>146</v>
      </c>
      <c r="N62" s="216">
        <v>350</v>
      </c>
      <c r="O62" s="217">
        <f t="shared" si="8"/>
        <v>0.70564516129032262</v>
      </c>
      <c r="P62" s="218" t="str">
        <f t="shared" si="9"/>
        <v>66.4% - 74.4%</v>
      </c>
      <c r="Q62" s="216"/>
      <c r="R62" s="216"/>
      <c r="S62" s="217"/>
      <c r="T62" s="218"/>
      <c r="U62" s="216"/>
      <c r="V62" s="216"/>
      <c r="W62" s="217"/>
      <c r="X62" s="219"/>
      <c r="Y62" s="222">
        <v>0</v>
      </c>
      <c r="Z62" s="217">
        <f t="shared" si="10"/>
        <v>0</v>
      </c>
      <c r="AA62" s="212">
        <v>0</v>
      </c>
      <c r="AB62" s="217">
        <f t="shared" si="11"/>
        <v>0</v>
      </c>
      <c r="AC62" s="212"/>
      <c r="AD62" s="217"/>
      <c r="AE62" s="212"/>
      <c r="AF62" s="223"/>
      <c r="AG62" s="107" t="s">
        <v>535</v>
      </c>
      <c r="AH62" s="132">
        <v>0</v>
      </c>
      <c r="AI62" s="132">
        <v>0</v>
      </c>
      <c r="AJ62" s="132">
        <v>0</v>
      </c>
      <c r="AK62" s="132">
        <v>0</v>
      </c>
    </row>
    <row r="63" spans="1:37" s="77" customFormat="1" x14ac:dyDescent="0.2">
      <c r="A63" s="76" t="s">
        <v>536</v>
      </c>
      <c r="B63" s="76" t="s">
        <v>537</v>
      </c>
      <c r="C63" s="76" t="s">
        <v>527</v>
      </c>
      <c r="D63" s="76" t="s">
        <v>528</v>
      </c>
      <c r="E63" s="215">
        <v>1074</v>
      </c>
      <c r="F63" s="216">
        <v>1178</v>
      </c>
      <c r="G63" s="216"/>
      <c r="H63" s="221"/>
      <c r="I63" s="215">
        <v>311</v>
      </c>
      <c r="J63" s="216">
        <v>763</v>
      </c>
      <c r="K63" s="217">
        <f t="shared" si="6"/>
        <v>0.71042830540037238</v>
      </c>
      <c r="L63" s="218" t="str">
        <f t="shared" si="7"/>
        <v>68.3% - 73.7%</v>
      </c>
      <c r="M63" s="216">
        <v>337</v>
      </c>
      <c r="N63" s="216">
        <v>840</v>
      </c>
      <c r="O63" s="217">
        <f t="shared" si="8"/>
        <v>0.71307300509337856</v>
      </c>
      <c r="P63" s="218" t="str">
        <f t="shared" si="9"/>
        <v>68.7% - 73.8%</v>
      </c>
      <c r="Q63" s="216"/>
      <c r="R63" s="216"/>
      <c r="S63" s="217"/>
      <c r="T63" s="218"/>
      <c r="U63" s="216"/>
      <c r="V63" s="216"/>
      <c r="W63" s="217"/>
      <c r="X63" s="219"/>
      <c r="Y63" s="222">
        <v>0</v>
      </c>
      <c r="Z63" s="217">
        <f t="shared" si="10"/>
        <v>0</v>
      </c>
      <c r="AA63" s="212">
        <v>1</v>
      </c>
      <c r="AB63" s="217">
        <f t="shared" si="11"/>
        <v>8.4889643463497452E-4</v>
      </c>
      <c r="AC63" s="212"/>
      <c r="AD63" s="217"/>
      <c r="AE63" s="212"/>
      <c r="AF63" s="223"/>
      <c r="AG63" s="107" t="s">
        <v>538</v>
      </c>
      <c r="AH63" s="132">
        <v>0</v>
      </c>
      <c r="AI63" s="132">
        <v>0</v>
      </c>
      <c r="AJ63" s="132">
        <v>0</v>
      </c>
      <c r="AK63" s="132">
        <v>0</v>
      </c>
    </row>
    <row r="64" spans="1:37" s="77" customFormat="1" x14ac:dyDescent="0.2">
      <c r="A64" s="76" t="s">
        <v>539</v>
      </c>
      <c r="B64" s="76" t="s">
        <v>540</v>
      </c>
      <c r="C64" s="76" t="s">
        <v>527</v>
      </c>
      <c r="D64" s="76" t="s">
        <v>528</v>
      </c>
      <c r="E64" s="215">
        <v>306</v>
      </c>
      <c r="F64" s="216">
        <v>354</v>
      </c>
      <c r="G64" s="216"/>
      <c r="H64" s="221"/>
      <c r="I64" s="215">
        <v>92</v>
      </c>
      <c r="J64" s="216">
        <v>214</v>
      </c>
      <c r="K64" s="217"/>
      <c r="L64" s="218" t="str">
        <f t="shared" si="7"/>
        <v/>
      </c>
      <c r="M64" s="216">
        <v>107</v>
      </c>
      <c r="N64" s="216">
        <v>247</v>
      </c>
      <c r="O64" s="217">
        <f t="shared" si="8"/>
        <v>0.69774011299435024</v>
      </c>
      <c r="P64" s="218" t="str">
        <f t="shared" si="9"/>
        <v>64.8% - 74.3%</v>
      </c>
      <c r="Q64" s="216"/>
      <c r="R64" s="216"/>
      <c r="S64" s="217"/>
      <c r="T64" s="218"/>
      <c r="U64" s="216"/>
      <c r="V64" s="216"/>
      <c r="W64" s="217"/>
      <c r="X64" s="219"/>
      <c r="Y64" s="222">
        <v>0</v>
      </c>
      <c r="Z64" s="217"/>
      <c r="AA64" s="212">
        <v>0</v>
      </c>
      <c r="AB64" s="217">
        <f t="shared" si="11"/>
        <v>0</v>
      </c>
      <c r="AC64" s="212"/>
      <c r="AD64" s="217"/>
      <c r="AE64" s="212"/>
      <c r="AF64" s="223"/>
      <c r="AG64" s="107" t="s">
        <v>541</v>
      </c>
      <c r="AH64" s="132">
        <v>1</v>
      </c>
      <c r="AI64" s="132">
        <v>0</v>
      </c>
      <c r="AJ64" s="132">
        <v>0</v>
      </c>
      <c r="AK64" s="132">
        <v>0</v>
      </c>
    </row>
    <row r="65" spans="1:37" s="77" customFormat="1" x14ac:dyDescent="0.2">
      <c r="A65" s="76" t="s">
        <v>542</v>
      </c>
      <c r="B65" s="76" t="s">
        <v>543</v>
      </c>
      <c r="C65" s="76" t="s">
        <v>527</v>
      </c>
      <c r="D65" s="76" t="s">
        <v>528</v>
      </c>
      <c r="E65" s="215">
        <v>604</v>
      </c>
      <c r="F65" s="216">
        <v>675</v>
      </c>
      <c r="G65" s="216"/>
      <c r="H65" s="221"/>
      <c r="I65" s="215">
        <v>183</v>
      </c>
      <c r="J65" s="216">
        <v>421</v>
      </c>
      <c r="K65" s="217">
        <f t="shared" si="6"/>
        <v>0.69701986754966883</v>
      </c>
      <c r="L65" s="218" t="str">
        <f t="shared" si="7"/>
        <v>65.9% - 73.2%</v>
      </c>
      <c r="M65" s="216">
        <v>194</v>
      </c>
      <c r="N65" s="216">
        <v>481</v>
      </c>
      <c r="O65" s="217">
        <f t="shared" si="8"/>
        <v>0.71259259259259256</v>
      </c>
      <c r="P65" s="218" t="str">
        <f t="shared" si="9"/>
        <v>67.7% - 74.5%</v>
      </c>
      <c r="Q65" s="216"/>
      <c r="R65" s="216"/>
      <c r="S65" s="217"/>
      <c r="T65" s="218"/>
      <c r="U65" s="216"/>
      <c r="V65" s="216"/>
      <c r="W65" s="217"/>
      <c r="X65" s="219"/>
      <c r="Y65" s="222">
        <v>0</v>
      </c>
      <c r="Z65" s="217">
        <f t="shared" si="10"/>
        <v>0</v>
      </c>
      <c r="AA65" s="212">
        <v>0</v>
      </c>
      <c r="AB65" s="217">
        <f t="shared" si="11"/>
        <v>0</v>
      </c>
      <c r="AC65" s="212"/>
      <c r="AD65" s="217"/>
      <c r="AE65" s="212"/>
      <c r="AF65" s="223"/>
      <c r="AG65" s="107" t="s">
        <v>544</v>
      </c>
      <c r="AH65" s="132">
        <v>0</v>
      </c>
      <c r="AI65" s="132">
        <v>0</v>
      </c>
      <c r="AJ65" s="132">
        <v>0</v>
      </c>
      <c r="AK65" s="132">
        <v>0</v>
      </c>
    </row>
    <row r="66" spans="1:37" s="77" customFormat="1" x14ac:dyDescent="0.2">
      <c r="A66" s="76" t="s">
        <v>545</v>
      </c>
      <c r="B66" s="76" t="s">
        <v>546</v>
      </c>
      <c r="C66" s="76" t="s">
        <v>527</v>
      </c>
      <c r="D66" s="76" t="s">
        <v>528</v>
      </c>
      <c r="E66" s="215">
        <v>377</v>
      </c>
      <c r="F66" s="216">
        <v>424</v>
      </c>
      <c r="G66" s="216"/>
      <c r="H66" s="221"/>
      <c r="I66" s="215">
        <v>114</v>
      </c>
      <c r="J66" s="216">
        <v>255</v>
      </c>
      <c r="K66" s="217">
        <f t="shared" si="6"/>
        <v>0.67639257294429711</v>
      </c>
      <c r="L66" s="218" t="str">
        <f t="shared" si="7"/>
        <v>62.8% - 72.2%</v>
      </c>
      <c r="M66" s="216">
        <v>138</v>
      </c>
      <c r="N66" s="216">
        <v>262</v>
      </c>
      <c r="O66" s="217"/>
      <c r="P66" s="218" t="str">
        <f t="shared" si="9"/>
        <v/>
      </c>
      <c r="Q66" s="216"/>
      <c r="R66" s="216"/>
      <c r="S66" s="217"/>
      <c r="T66" s="218"/>
      <c r="U66" s="216"/>
      <c r="V66" s="216"/>
      <c r="W66" s="217"/>
      <c r="X66" s="219"/>
      <c r="Y66" s="222">
        <v>8</v>
      </c>
      <c r="Z66" s="217">
        <f t="shared" si="10"/>
        <v>2.1220159151193633E-2</v>
      </c>
      <c r="AA66" s="212">
        <v>24</v>
      </c>
      <c r="AB66" s="217">
        <f t="shared" si="11"/>
        <v>5.6603773584905662E-2</v>
      </c>
      <c r="AC66" s="212"/>
      <c r="AD66" s="217"/>
      <c r="AE66" s="212"/>
      <c r="AF66" s="223"/>
      <c r="AG66" s="107" t="s">
        <v>547</v>
      </c>
      <c r="AH66" s="132">
        <v>0</v>
      </c>
      <c r="AI66" s="132">
        <v>0</v>
      </c>
      <c r="AJ66" s="132">
        <v>0</v>
      </c>
      <c r="AK66" s="132">
        <v>0</v>
      </c>
    </row>
    <row r="67" spans="1:37" s="77" customFormat="1" x14ac:dyDescent="0.2">
      <c r="A67" s="76" t="s">
        <v>548</v>
      </c>
      <c r="B67" s="76" t="s">
        <v>549</v>
      </c>
      <c r="C67" s="76" t="s">
        <v>527</v>
      </c>
      <c r="D67" s="76" t="s">
        <v>528</v>
      </c>
      <c r="E67" s="215">
        <v>246</v>
      </c>
      <c r="F67" s="216">
        <v>262</v>
      </c>
      <c r="G67" s="216"/>
      <c r="H67" s="221"/>
      <c r="I67" s="215">
        <v>85</v>
      </c>
      <c r="J67" s="216">
        <v>160</v>
      </c>
      <c r="K67" s="217">
        <f t="shared" si="6"/>
        <v>0.65040650406504064</v>
      </c>
      <c r="L67" s="218" t="str">
        <f t="shared" si="7"/>
        <v>58.9% - 70.7%</v>
      </c>
      <c r="M67" s="216">
        <v>87</v>
      </c>
      <c r="N67" s="216">
        <v>173</v>
      </c>
      <c r="O67" s="217">
        <f t="shared" si="8"/>
        <v>0.66030534351145043</v>
      </c>
      <c r="P67" s="218" t="str">
        <f t="shared" si="9"/>
        <v>60.1% - 71.5%</v>
      </c>
      <c r="Q67" s="216"/>
      <c r="R67" s="216"/>
      <c r="S67" s="217"/>
      <c r="T67" s="218"/>
      <c r="U67" s="216"/>
      <c r="V67" s="216"/>
      <c r="W67" s="217"/>
      <c r="X67" s="219"/>
      <c r="Y67" s="222">
        <v>1</v>
      </c>
      <c r="Z67" s="217">
        <f t="shared" si="10"/>
        <v>4.0650406504065045E-3</v>
      </c>
      <c r="AA67" s="212">
        <v>2</v>
      </c>
      <c r="AB67" s="217">
        <f t="shared" si="11"/>
        <v>7.6335877862595417E-3</v>
      </c>
      <c r="AC67" s="212"/>
      <c r="AD67" s="217"/>
      <c r="AE67" s="212"/>
      <c r="AF67" s="223"/>
      <c r="AG67" s="107" t="s">
        <v>550</v>
      </c>
      <c r="AH67" s="132">
        <v>0</v>
      </c>
      <c r="AI67" s="132">
        <v>0</v>
      </c>
      <c r="AJ67" s="132">
        <v>0</v>
      </c>
      <c r="AK67" s="132">
        <v>0</v>
      </c>
    </row>
    <row r="68" spans="1:37" s="77" customFormat="1" x14ac:dyDescent="0.2">
      <c r="A68" s="76" t="s">
        <v>551</v>
      </c>
      <c r="B68" s="76" t="s">
        <v>552</v>
      </c>
      <c r="C68" s="76" t="s">
        <v>553</v>
      </c>
      <c r="D68" s="76" t="s">
        <v>554</v>
      </c>
      <c r="E68" s="215">
        <v>345</v>
      </c>
      <c r="F68" s="216">
        <v>397</v>
      </c>
      <c r="G68" s="216"/>
      <c r="H68" s="221"/>
      <c r="I68" s="215">
        <v>159</v>
      </c>
      <c r="J68" s="216">
        <v>183</v>
      </c>
      <c r="K68" s="217">
        <f t="shared" si="6"/>
        <v>0.5304347826086957</v>
      </c>
      <c r="L68" s="218" t="str">
        <f t="shared" si="7"/>
        <v>47.8% - 58.2%</v>
      </c>
      <c r="M68" s="216">
        <v>188</v>
      </c>
      <c r="N68" s="216">
        <v>208</v>
      </c>
      <c r="O68" s="217">
        <f t="shared" si="8"/>
        <v>0.52392947103274556</v>
      </c>
      <c r="P68" s="218" t="str">
        <f t="shared" si="9"/>
        <v>47.5% - 57.3%</v>
      </c>
      <c r="Q68" s="216"/>
      <c r="R68" s="216"/>
      <c r="S68" s="217"/>
      <c r="T68" s="218"/>
      <c r="U68" s="216"/>
      <c r="V68" s="216"/>
      <c r="W68" s="217"/>
      <c r="X68" s="219"/>
      <c r="Y68" s="222">
        <v>3</v>
      </c>
      <c r="Z68" s="217">
        <f t="shared" si="10"/>
        <v>8.6956521739130436E-3</v>
      </c>
      <c r="AA68" s="212">
        <v>1</v>
      </c>
      <c r="AB68" s="217">
        <f t="shared" si="11"/>
        <v>2.5188916876574307E-3</v>
      </c>
      <c r="AC68" s="212"/>
      <c r="AD68" s="217"/>
      <c r="AE68" s="212"/>
      <c r="AF68" s="223"/>
      <c r="AG68" s="107" t="s">
        <v>555</v>
      </c>
      <c r="AH68" s="132">
        <v>0</v>
      </c>
      <c r="AI68" s="132">
        <v>0</v>
      </c>
      <c r="AJ68" s="132">
        <v>0</v>
      </c>
      <c r="AK68" s="132">
        <v>0</v>
      </c>
    </row>
    <row r="69" spans="1:37" s="77" customFormat="1" x14ac:dyDescent="0.2">
      <c r="A69" s="76" t="s">
        <v>556</v>
      </c>
      <c r="B69" s="76" t="s">
        <v>557</v>
      </c>
      <c r="C69" s="76" t="s">
        <v>553</v>
      </c>
      <c r="D69" s="76" t="s">
        <v>554</v>
      </c>
      <c r="E69" s="215">
        <v>449</v>
      </c>
      <c r="F69" s="216">
        <v>531</v>
      </c>
      <c r="G69" s="216"/>
      <c r="H69" s="221"/>
      <c r="I69" s="215">
        <v>241</v>
      </c>
      <c r="J69" s="216">
        <v>205</v>
      </c>
      <c r="K69" s="217">
        <f t="shared" si="6"/>
        <v>0.45657015590200445</v>
      </c>
      <c r="L69" s="218" t="str">
        <f t="shared" si="7"/>
        <v>41.1% - 50.3%</v>
      </c>
      <c r="M69" s="216">
        <v>277</v>
      </c>
      <c r="N69" s="216">
        <v>252</v>
      </c>
      <c r="O69" s="217">
        <f t="shared" si="8"/>
        <v>0.47457627118644069</v>
      </c>
      <c r="P69" s="218" t="str">
        <f t="shared" si="9"/>
        <v>43.2% - 51.7%</v>
      </c>
      <c r="Q69" s="216"/>
      <c r="R69" s="216"/>
      <c r="S69" s="217"/>
      <c r="T69" s="218"/>
      <c r="U69" s="216"/>
      <c r="V69" s="216"/>
      <c r="W69" s="217"/>
      <c r="X69" s="219"/>
      <c r="Y69" s="222">
        <v>3</v>
      </c>
      <c r="Z69" s="217">
        <f t="shared" si="10"/>
        <v>6.6815144766146995E-3</v>
      </c>
      <c r="AA69" s="212">
        <v>2</v>
      </c>
      <c r="AB69" s="217">
        <f t="shared" si="11"/>
        <v>3.766478342749529E-3</v>
      </c>
      <c r="AC69" s="212"/>
      <c r="AD69" s="217"/>
      <c r="AE69" s="212"/>
      <c r="AF69" s="223"/>
      <c r="AG69" s="107" t="s">
        <v>558</v>
      </c>
      <c r="AH69" s="132">
        <v>0</v>
      </c>
      <c r="AI69" s="132">
        <v>0</v>
      </c>
      <c r="AJ69" s="132">
        <v>0</v>
      </c>
      <c r="AK69" s="132">
        <v>0</v>
      </c>
    </row>
    <row r="70" spans="1:37" s="77" customFormat="1" x14ac:dyDescent="0.2">
      <c r="A70" s="76" t="s">
        <v>559</v>
      </c>
      <c r="B70" s="76" t="s">
        <v>560</v>
      </c>
      <c r="C70" s="76" t="s">
        <v>553</v>
      </c>
      <c r="D70" s="76" t="s">
        <v>554</v>
      </c>
      <c r="E70" s="215">
        <v>1404</v>
      </c>
      <c r="F70" s="216">
        <v>1512</v>
      </c>
      <c r="G70" s="216"/>
      <c r="H70" s="221"/>
      <c r="I70" s="215">
        <v>627</v>
      </c>
      <c r="J70" s="216">
        <v>776</v>
      </c>
      <c r="K70" s="217">
        <f t="shared" si="6"/>
        <v>0.55270655270655267</v>
      </c>
      <c r="L70" s="218" t="str">
        <f t="shared" si="7"/>
        <v>52.7% - 57.9%</v>
      </c>
      <c r="M70" s="216">
        <v>680</v>
      </c>
      <c r="N70" s="216">
        <v>832</v>
      </c>
      <c r="O70" s="217">
        <f t="shared" si="8"/>
        <v>0.55026455026455023</v>
      </c>
      <c r="P70" s="218" t="str">
        <f t="shared" si="9"/>
        <v>52.5% - 57.5%</v>
      </c>
      <c r="Q70" s="216"/>
      <c r="R70" s="216"/>
      <c r="S70" s="217"/>
      <c r="T70" s="218"/>
      <c r="U70" s="216"/>
      <c r="V70" s="216"/>
      <c r="W70" s="217"/>
      <c r="X70" s="219"/>
      <c r="Y70" s="222">
        <v>1</v>
      </c>
      <c r="Z70" s="217">
        <f t="shared" si="10"/>
        <v>7.1225071225071229E-4</v>
      </c>
      <c r="AA70" s="212">
        <v>0</v>
      </c>
      <c r="AB70" s="217">
        <f t="shared" si="11"/>
        <v>0</v>
      </c>
      <c r="AC70" s="212"/>
      <c r="AD70" s="217"/>
      <c r="AE70" s="212"/>
      <c r="AF70" s="223"/>
      <c r="AG70" s="107" t="s">
        <v>561</v>
      </c>
      <c r="AH70" s="132">
        <v>0</v>
      </c>
      <c r="AI70" s="132">
        <v>0</v>
      </c>
      <c r="AJ70" s="132">
        <v>0</v>
      </c>
      <c r="AK70" s="132">
        <v>0</v>
      </c>
    </row>
    <row r="71" spans="1:37" s="77" customFormat="1" x14ac:dyDescent="0.2">
      <c r="A71" s="76" t="s">
        <v>562</v>
      </c>
      <c r="B71" s="76" t="s">
        <v>563</v>
      </c>
      <c r="C71" s="76" t="s">
        <v>553</v>
      </c>
      <c r="D71" s="76" t="s">
        <v>554</v>
      </c>
      <c r="E71" s="215">
        <v>415</v>
      </c>
      <c r="F71" s="216">
        <v>421</v>
      </c>
      <c r="G71" s="216"/>
      <c r="H71" s="221"/>
      <c r="I71" s="215">
        <v>214</v>
      </c>
      <c r="J71" s="216">
        <v>200</v>
      </c>
      <c r="K71" s="217">
        <f t="shared" si="6"/>
        <v>0.48192771084337349</v>
      </c>
      <c r="L71" s="218" t="str">
        <f t="shared" si="7"/>
        <v>43.4% - 53.0%</v>
      </c>
      <c r="M71" s="216">
        <v>192</v>
      </c>
      <c r="N71" s="216">
        <v>229</v>
      </c>
      <c r="O71" s="217">
        <f t="shared" si="8"/>
        <v>0.5439429928741093</v>
      </c>
      <c r="P71" s="218" t="str">
        <f t="shared" si="9"/>
        <v>49.6% - 59.1%</v>
      </c>
      <c r="Q71" s="216"/>
      <c r="R71" s="216"/>
      <c r="S71" s="217"/>
      <c r="T71" s="218"/>
      <c r="U71" s="216"/>
      <c r="V71" s="216"/>
      <c r="W71" s="217"/>
      <c r="X71" s="219"/>
      <c r="Y71" s="222">
        <v>1</v>
      </c>
      <c r="Z71" s="217">
        <f t="shared" si="10"/>
        <v>2.4096385542168677E-3</v>
      </c>
      <c r="AA71" s="212">
        <v>0</v>
      </c>
      <c r="AB71" s="217">
        <f t="shared" si="11"/>
        <v>0</v>
      </c>
      <c r="AC71" s="212"/>
      <c r="AD71" s="217"/>
      <c r="AE71" s="212"/>
      <c r="AF71" s="223"/>
      <c r="AG71" s="107" t="s">
        <v>564</v>
      </c>
      <c r="AH71" s="132">
        <v>0</v>
      </c>
      <c r="AI71" s="132">
        <v>0</v>
      </c>
      <c r="AJ71" s="132">
        <v>0</v>
      </c>
      <c r="AK71" s="132">
        <v>0</v>
      </c>
    </row>
    <row r="72" spans="1:37" s="77" customFormat="1" x14ac:dyDescent="0.2">
      <c r="A72" s="76" t="s">
        <v>565</v>
      </c>
      <c r="B72" s="76" t="s">
        <v>566</v>
      </c>
      <c r="C72" s="76" t="s">
        <v>553</v>
      </c>
      <c r="D72" s="76" t="s">
        <v>554</v>
      </c>
      <c r="E72" s="215">
        <v>275</v>
      </c>
      <c r="F72" s="216">
        <v>265</v>
      </c>
      <c r="G72" s="216"/>
      <c r="H72" s="221"/>
      <c r="I72" s="215">
        <v>92</v>
      </c>
      <c r="J72" s="216">
        <v>183</v>
      </c>
      <c r="K72" s="217">
        <f t="shared" si="6"/>
        <v>0.66545454545454541</v>
      </c>
      <c r="L72" s="218" t="str">
        <f t="shared" si="7"/>
        <v>60.8% - 71.9%</v>
      </c>
      <c r="M72" s="216">
        <v>81</v>
      </c>
      <c r="N72" s="216">
        <v>181</v>
      </c>
      <c r="O72" s="217">
        <f t="shared" si="8"/>
        <v>0.68301886792452826</v>
      </c>
      <c r="P72" s="218" t="str">
        <f t="shared" si="9"/>
        <v>62.5% - 73.6%</v>
      </c>
      <c r="Q72" s="216"/>
      <c r="R72" s="216"/>
      <c r="S72" s="217"/>
      <c r="T72" s="218"/>
      <c r="U72" s="216"/>
      <c r="V72" s="216"/>
      <c r="W72" s="217"/>
      <c r="X72" s="219"/>
      <c r="Y72" s="222">
        <v>0</v>
      </c>
      <c r="Z72" s="217">
        <f t="shared" si="10"/>
        <v>0</v>
      </c>
      <c r="AA72" s="212">
        <v>3</v>
      </c>
      <c r="AB72" s="217">
        <f t="shared" si="11"/>
        <v>1.1320754716981131E-2</v>
      </c>
      <c r="AC72" s="212"/>
      <c r="AD72" s="217"/>
      <c r="AE72" s="212"/>
      <c r="AF72" s="223"/>
      <c r="AG72" s="107" t="s">
        <v>567</v>
      </c>
      <c r="AH72" s="132">
        <v>0</v>
      </c>
      <c r="AI72" s="132">
        <v>0</v>
      </c>
      <c r="AJ72" s="132">
        <v>0</v>
      </c>
      <c r="AK72" s="132">
        <v>0</v>
      </c>
    </row>
    <row r="73" spans="1:37" s="77" customFormat="1" x14ac:dyDescent="0.2">
      <c r="A73" s="76" t="s">
        <v>568</v>
      </c>
      <c r="B73" s="76" t="s">
        <v>569</v>
      </c>
      <c r="C73" s="76" t="s">
        <v>553</v>
      </c>
      <c r="D73" s="76" t="s">
        <v>554</v>
      </c>
      <c r="E73" s="215">
        <v>514</v>
      </c>
      <c r="F73" s="216">
        <v>552</v>
      </c>
      <c r="G73" s="216"/>
      <c r="H73" s="221"/>
      <c r="I73" s="215">
        <v>212</v>
      </c>
      <c r="J73" s="216">
        <v>300</v>
      </c>
      <c r="K73" s="217">
        <f t="shared" si="6"/>
        <v>0.58365758754863817</v>
      </c>
      <c r="L73" s="218" t="str">
        <f t="shared" si="7"/>
        <v>54.1% - 62.5%</v>
      </c>
      <c r="M73" s="216">
        <v>228</v>
      </c>
      <c r="N73" s="216">
        <v>322</v>
      </c>
      <c r="O73" s="217">
        <f t="shared" si="8"/>
        <v>0.58333333333333337</v>
      </c>
      <c r="P73" s="218" t="str">
        <f t="shared" si="9"/>
        <v>54.2% - 62.4%</v>
      </c>
      <c r="Q73" s="216"/>
      <c r="R73" s="216"/>
      <c r="S73" s="217"/>
      <c r="T73" s="218"/>
      <c r="U73" s="216"/>
      <c r="V73" s="216"/>
      <c r="W73" s="217"/>
      <c r="X73" s="219"/>
      <c r="Y73" s="222">
        <v>2</v>
      </c>
      <c r="Z73" s="217">
        <f t="shared" si="10"/>
        <v>3.8910505836575876E-3</v>
      </c>
      <c r="AA73" s="212">
        <v>2</v>
      </c>
      <c r="AB73" s="217">
        <f t="shared" si="11"/>
        <v>3.6231884057971015E-3</v>
      </c>
      <c r="AC73" s="212"/>
      <c r="AD73" s="217"/>
      <c r="AE73" s="212"/>
      <c r="AF73" s="223"/>
      <c r="AG73" s="107" t="s">
        <v>570</v>
      </c>
      <c r="AH73" s="132">
        <v>0</v>
      </c>
      <c r="AI73" s="132">
        <v>0</v>
      </c>
      <c r="AJ73" s="132">
        <v>0</v>
      </c>
      <c r="AK73" s="132">
        <v>0</v>
      </c>
    </row>
    <row r="74" spans="1:37" s="77" customFormat="1" x14ac:dyDescent="0.2">
      <c r="A74" s="76" t="s">
        <v>571</v>
      </c>
      <c r="B74" s="76" t="s">
        <v>572</v>
      </c>
      <c r="C74" s="76" t="s">
        <v>573</v>
      </c>
      <c r="D74" s="76" t="s">
        <v>574</v>
      </c>
      <c r="E74" s="215">
        <v>1194</v>
      </c>
      <c r="F74" s="216">
        <v>1241</v>
      </c>
      <c r="G74" s="216"/>
      <c r="H74" s="221"/>
      <c r="I74" s="215">
        <v>401</v>
      </c>
      <c r="J74" s="216">
        <v>785</v>
      </c>
      <c r="K74" s="217">
        <f t="shared" si="6"/>
        <v>0.65745393634840876</v>
      </c>
      <c r="L74" s="218" t="str">
        <f t="shared" si="7"/>
        <v>63.0% - 68.4%</v>
      </c>
      <c r="M74" s="216">
        <v>454</v>
      </c>
      <c r="N74" s="216">
        <v>767</v>
      </c>
      <c r="O74" s="217">
        <f t="shared" si="8"/>
        <v>0.61804995970991139</v>
      </c>
      <c r="P74" s="218" t="str">
        <f t="shared" si="9"/>
        <v>59.1% - 64.5%</v>
      </c>
      <c r="Q74" s="216"/>
      <c r="R74" s="216"/>
      <c r="S74" s="217"/>
      <c r="T74" s="218"/>
      <c r="U74" s="216"/>
      <c r="V74" s="216"/>
      <c r="W74" s="217"/>
      <c r="X74" s="219"/>
      <c r="Y74" s="222">
        <v>8</v>
      </c>
      <c r="Z74" s="217">
        <f t="shared" si="10"/>
        <v>6.7001675041876048E-3</v>
      </c>
      <c r="AA74" s="212">
        <v>20</v>
      </c>
      <c r="AB74" s="217">
        <f t="shared" si="11"/>
        <v>1.6116035455278E-2</v>
      </c>
      <c r="AC74" s="212"/>
      <c r="AD74" s="217"/>
      <c r="AE74" s="212"/>
      <c r="AF74" s="223"/>
      <c r="AG74" s="107" t="s">
        <v>575</v>
      </c>
      <c r="AH74" s="132">
        <v>0</v>
      </c>
      <c r="AI74" s="132">
        <v>0</v>
      </c>
      <c r="AJ74" s="132">
        <v>0</v>
      </c>
      <c r="AK74" s="132">
        <v>0</v>
      </c>
    </row>
    <row r="75" spans="1:37" s="77" customFormat="1" x14ac:dyDescent="0.2">
      <c r="A75" s="76" t="s">
        <v>576</v>
      </c>
      <c r="B75" s="76" t="s">
        <v>577</v>
      </c>
      <c r="C75" s="76" t="s">
        <v>573</v>
      </c>
      <c r="D75" s="76" t="s">
        <v>574</v>
      </c>
      <c r="E75" s="215">
        <v>546</v>
      </c>
      <c r="F75" s="216">
        <v>589</v>
      </c>
      <c r="G75" s="216"/>
      <c r="H75" s="221"/>
      <c r="I75" s="215">
        <v>165</v>
      </c>
      <c r="J75" s="216">
        <v>381</v>
      </c>
      <c r="K75" s="217">
        <f t="shared" si="6"/>
        <v>0.69780219780219777</v>
      </c>
      <c r="L75" s="218" t="str">
        <f t="shared" si="7"/>
        <v>65.8% - 73.5%</v>
      </c>
      <c r="M75" s="216">
        <v>178</v>
      </c>
      <c r="N75" s="216">
        <v>410</v>
      </c>
      <c r="O75" s="217">
        <f t="shared" si="8"/>
        <v>0.69609507640067914</v>
      </c>
      <c r="P75" s="218" t="str">
        <f t="shared" si="9"/>
        <v>65.8% - 73.2%</v>
      </c>
      <c r="Q75" s="216"/>
      <c r="R75" s="216"/>
      <c r="S75" s="217"/>
      <c r="T75" s="218"/>
      <c r="U75" s="216"/>
      <c r="V75" s="216"/>
      <c r="W75" s="217"/>
      <c r="X75" s="219"/>
      <c r="Y75" s="222">
        <v>0</v>
      </c>
      <c r="Z75" s="217">
        <f t="shared" si="10"/>
        <v>0</v>
      </c>
      <c r="AA75" s="212">
        <v>1</v>
      </c>
      <c r="AB75" s="217">
        <f t="shared" si="11"/>
        <v>1.697792869269949E-3</v>
      </c>
      <c r="AC75" s="212"/>
      <c r="AD75" s="217"/>
      <c r="AE75" s="212"/>
      <c r="AF75" s="223"/>
      <c r="AG75" s="107" t="s">
        <v>578</v>
      </c>
      <c r="AH75" s="132">
        <v>0</v>
      </c>
      <c r="AI75" s="132">
        <v>0</v>
      </c>
      <c r="AJ75" s="132">
        <v>0</v>
      </c>
      <c r="AK75" s="132">
        <v>0</v>
      </c>
    </row>
    <row r="76" spans="1:37" s="77" customFormat="1" x14ac:dyDescent="0.2">
      <c r="A76" s="76" t="s">
        <v>579</v>
      </c>
      <c r="B76" s="76" t="s">
        <v>580</v>
      </c>
      <c r="C76" s="76" t="s">
        <v>573</v>
      </c>
      <c r="D76" s="76" t="s">
        <v>574</v>
      </c>
      <c r="E76" s="215">
        <v>356</v>
      </c>
      <c r="F76" s="216">
        <v>349</v>
      </c>
      <c r="G76" s="216"/>
      <c r="H76" s="221"/>
      <c r="I76" s="215">
        <v>102</v>
      </c>
      <c r="J76" s="216">
        <v>254</v>
      </c>
      <c r="K76" s="217">
        <f t="shared" si="6"/>
        <v>0.7134831460674157</v>
      </c>
      <c r="L76" s="218" t="str">
        <f t="shared" si="7"/>
        <v>66.4% - 75.8%</v>
      </c>
      <c r="M76" s="216">
        <v>105</v>
      </c>
      <c r="N76" s="216">
        <v>239</v>
      </c>
      <c r="O76" s="217">
        <f t="shared" si="8"/>
        <v>0.68481375358166185</v>
      </c>
      <c r="P76" s="218" t="str">
        <f t="shared" si="9"/>
        <v>63.4% - 73.1%</v>
      </c>
      <c r="Q76" s="216"/>
      <c r="R76" s="216"/>
      <c r="S76" s="217"/>
      <c r="T76" s="218"/>
      <c r="U76" s="216"/>
      <c r="V76" s="216"/>
      <c r="W76" s="217"/>
      <c r="X76" s="219"/>
      <c r="Y76" s="222">
        <v>0</v>
      </c>
      <c r="Z76" s="217">
        <f t="shared" si="10"/>
        <v>0</v>
      </c>
      <c r="AA76" s="212">
        <v>5</v>
      </c>
      <c r="AB76" s="217">
        <f t="shared" si="11"/>
        <v>1.4326647564469915E-2</v>
      </c>
      <c r="AC76" s="212"/>
      <c r="AD76" s="217"/>
      <c r="AE76" s="212"/>
      <c r="AF76" s="223"/>
      <c r="AG76" s="107" t="s">
        <v>581</v>
      </c>
      <c r="AH76" s="132">
        <v>0</v>
      </c>
      <c r="AI76" s="132">
        <v>0</v>
      </c>
      <c r="AJ76" s="132">
        <v>0</v>
      </c>
      <c r="AK76" s="132">
        <v>0</v>
      </c>
    </row>
    <row r="77" spans="1:37" s="77" customFormat="1" x14ac:dyDescent="0.2">
      <c r="A77" s="76" t="s">
        <v>582</v>
      </c>
      <c r="B77" s="76" t="s">
        <v>583</v>
      </c>
      <c r="C77" s="76" t="s">
        <v>573</v>
      </c>
      <c r="D77" s="76" t="s">
        <v>574</v>
      </c>
      <c r="E77" s="215">
        <v>406</v>
      </c>
      <c r="F77" s="216">
        <v>431</v>
      </c>
      <c r="G77" s="216"/>
      <c r="H77" s="221"/>
      <c r="I77" s="215">
        <v>155</v>
      </c>
      <c r="J77" s="216">
        <v>251</v>
      </c>
      <c r="K77" s="217"/>
      <c r="L77" s="218" t="str">
        <f t="shared" si="7"/>
        <v/>
      </c>
      <c r="M77" s="216">
        <v>139</v>
      </c>
      <c r="N77" s="216">
        <v>282</v>
      </c>
      <c r="O77" s="217">
        <f t="shared" si="8"/>
        <v>0.654292343387471</v>
      </c>
      <c r="P77" s="218" t="str">
        <f t="shared" si="9"/>
        <v>60.8% - 69.8%</v>
      </c>
      <c r="Q77" s="216"/>
      <c r="R77" s="216"/>
      <c r="S77" s="217"/>
      <c r="T77" s="218"/>
      <c r="U77" s="216"/>
      <c r="V77" s="216"/>
      <c r="W77" s="217"/>
      <c r="X77" s="219"/>
      <c r="Y77" s="222">
        <v>0</v>
      </c>
      <c r="Z77" s="217"/>
      <c r="AA77" s="212">
        <v>10</v>
      </c>
      <c r="AB77" s="217">
        <f t="shared" si="11"/>
        <v>2.3201856148491878E-2</v>
      </c>
      <c r="AC77" s="212"/>
      <c r="AD77" s="217"/>
      <c r="AE77" s="212"/>
      <c r="AF77" s="223"/>
      <c r="AG77" s="107" t="s">
        <v>584</v>
      </c>
      <c r="AH77" s="132">
        <v>1</v>
      </c>
      <c r="AI77" s="132">
        <v>0</v>
      </c>
      <c r="AJ77" s="132">
        <v>0</v>
      </c>
      <c r="AK77" s="132">
        <v>0</v>
      </c>
    </row>
    <row r="78" spans="1:37" s="77" customFormat="1" x14ac:dyDescent="0.2">
      <c r="A78" s="76" t="s">
        <v>585</v>
      </c>
      <c r="B78" s="76" t="s">
        <v>586</v>
      </c>
      <c r="C78" s="76" t="s">
        <v>573</v>
      </c>
      <c r="D78" s="76" t="s">
        <v>574</v>
      </c>
      <c r="E78" s="215">
        <v>561</v>
      </c>
      <c r="F78" s="216">
        <v>594</v>
      </c>
      <c r="G78" s="216"/>
      <c r="H78" s="221"/>
      <c r="I78" s="215">
        <v>186</v>
      </c>
      <c r="J78" s="216">
        <v>373</v>
      </c>
      <c r="K78" s="217">
        <f t="shared" si="6"/>
        <v>0.6648841354723708</v>
      </c>
      <c r="L78" s="218" t="str">
        <f t="shared" si="7"/>
        <v>62.5% - 70.3%</v>
      </c>
      <c r="M78" s="216">
        <v>173</v>
      </c>
      <c r="N78" s="216">
        <v>415</v>
      </c>
      <c r="O78" s="217">
        <f t="shared" si="8"/>
        <v>0.69865319865319864</v>
      </c>
      <c r="P78" s="218" t="str">
        <f t="shared" si="9"/>
        <v>66.1% - 73.4%</v>
      </c>
      <c r="Q78" s="216"/>
      <c r="R78" s="216"/>
      <c r="S78" s="217"/>
      <c r="T78" s="218"/>
      <c r="U78" s="216"/>
      <c r="V78" s="216"/>
      <c r="W78" s="217"/>
      <c r="X78" s="219"/>
      <c r="Y78" s="222">
        <v>2</v>
      </c>
      <c r="Z78" s="217">
        <f t="shared" si="10"/>
        <v>3.5650623885918001E-3</v>
      </c>
      <c r="AA78" s="212">
        <v>6</v>
      </c>
      <c r="AB78" s="217">
        <f t="shared" si="11"/>
        <v>1.0101010101010102E-2</v>
      </c>
      <c r="AC78" s="212"/>
      <c r="AD78" s="217"/>
      <c r="AE78" s="212"/>
      <c r="AF78" s="223"/>
      <c r="AG78" s="107" t="s">
        <v>587</v>
      </c>
      <c r="AH78" s="132">
        <v>0</v>
      </c>
      <c r="AI78" s="132">
        <v>0</v>
      </c>
      <c r="AJ78" s="132">
        <v>0</v>
      </c>
      <c r="AK78" s="132">
        <v>0</v>
      </c>
    </row>
    <row r="79" spans="1:37" s="77" customFormat="1" x14ac:dyDescent="0.2">
      <c r="A79" s="76" t="s">
        <v>588</v>
      </c>
      <c r="B79" s="76" t="s">
        <v>589</v>
      </c>
      <c r="C79" s="76" t="s">
        <v>573</v>
      </c>
      <c r="D79" s="76" t="s">
        <v>574</v>
      </c>
      <c r="E79" s="215">
        <v>648</v>
      </c>
      <c r="F79" s="216">
        <v>684</v>
      </c>
      <c r="G79" s="216"/>
      <c r="H79" s="221"/>
      <c r="I79" s="215">
        <v>226</v>
      </c>
      <c r="J79" s="216">
        <v>421</v>
      </c>
      <c r="K79" s="217">
        <f t="shared" si="6"/>
        <v>0.64969135802469136</v>
      </c>
      <c r="L79" s="218" t="str">
        <f t="shared" si="7"/>
        <v>61.2% - 68.5%</v>
      </c>
      <c r="M79" s="216">
        <v>225</v>
      </c>
      <c r="N79" s="216">
        <v>454</v>
      </c>
      <c r="O79" s="217">
        <f t="shared" si="8"/>
        <v>0.66374269005847952</v>
      </c>
      <c r="P79" s="218" t="str">
        <f t="shared" si="9"/>
        <v>62.8% - 69.8%</v>
      </c>
      <c r="Q79" s="216"/>
      <c r="R79" s="216"/>
      <c r="S79" s="217"/>
      <c r="T79" s="218"/>
      <c r="U79" s="216"/>
      <c r="V79" s="216"/>
      <c r="W79" s="217"/>
      <c r="X79" s="219"/>
      <c r="Y79" s="222">
        <v>1</v>
      </c>
      <c r="Z79" s="217">
        <f t="shared" si="10"/>
        <v>1.5432098765432098E-3</v>
      </c>
      <c r="AA79" s="212">
        <v>5</v>
      </c>
      <c r="AB79" s="217">
        <f t="shared" si="11"/>
        <v>7.3099415204678359E-3</v>
      </c>
      <c r="AC79" s="212"/>
      <c r="AD79" s="217"/>
      <c r="AE79" s="212"/>
      <c r="AF79" s="223"/>
      <c r="AG79" s="107" t="s">
        <v>590</v>
      </c>
      <c r="AH79" s="132">
        <v>0</v>
      </c>
      <c r="AI79" s="132">
        <v>0</v>
      </c>
      <c r="AJ79" s="132">
        <v>0</v>
      </c>
      <c r="AK79" s="132">
        <v>0</v>
      </c>
    </row>
    <row r="80" spans="1:37" s="77" customFormat="1" x14ac:dyDescent="0.2">
      <c r="A80" s="76" t="s">
        <v>591</v>
      </c>
      <c r="B80" s="76" t="s">
        <v>592</v>
      </c>
      <c r="C80" s="76" t="s">
        <v>573</v>
      </c>
      <c r="D80" s="76" t="s">
        <v>574</v>
      </c>
      <c r="E80" s="215">
        <v>385</v>
      </c>
      <c r="F80" s="216">
        <v>364</v>
      </c>
      <c r="G80" s="216"/>
      <c r="H80" s="221"/>
      <c r="I80" s="215">
        <v>168</v>
      </c>
      <c r="J80" s="216">
        <v>217</v>
      </c>
      <c r="K80" s="217">
        <f t="shared" si="6"/>
        <v>0.5636363636363636</v>
      </c>
      <c r="L80" s="218" t="str">
        <f t="shared" si="7"/>
        <v>51.4% - 61.2%</v>
      </c>
      <c r="M80" s="216">
        <v>172</v>
      </c>
      <c r="N80" s="216">
        <v>190</v>
      </c>
      <c r="O80" s="217">
        <f t="shared" si="8"/>
        <v>0.52197802197802201</v>
      </c>
      <c r="P80" s="218" t="str">
        <f t="shared" si="9"/>
        <v>47.1% - 57.3%</v>
      </c>
      <c r="Q80" s="216"/>
      <c r="R80" s="216"/>
      <c r="S80" s="217"/>
      <c r="T80" s="218"/>
      <c r="U80" s="216"/>
      <c r="V80" s="216"/>
      <c r="W80" s="217"/>
      <c r="X80" s="219"/>
      <c r="Y80" s="222">
        <v>0</v>
      </c>
      <c r="Z80" s="217">
        <f t="shared" si="10"/>
        <v>0</v>
      </c>
      <c r="AA80" s="212">
        <v>2</v>
      </c>
      <c r="AB80" s="217">
        <f t="shared" si="11"/>
        <v>5.4945054945054949E-3</v>
      </c>
      <c r="AC80" s="212"/>
      <c r="AD80" s="217"/>
      <c r="AE80" s="212"/>
      <c r="AF80" s="223"/>
      <c r="AG80" s="107" t="s">
        <v>593</v>
      </c>
      <c r="AH80" s="132">
        <v>0</v>
      </c>
      <c r="AI80" s="132">
        <v>0</v>
      </c>
      <c r="AJ80" s="132">
        <v>0</v>
      </c>
      <c r="AK80" s="132">
        <v>0</v>
      </c>
    </row>
    <row r="81" spans="1:37" s="77" customFormat="1" x14ac:dyDescent="0.2">
      <c r="A81" s="76" t="s">
        <v>594</v>
      </c>
      <c r="B81" s="76" t="s">
        <v>595</v>
      </c>
      <c r="C81" s="76" t="s">
        <v>573</v>
      </c>
      <c r="D81" s="76" t="s">
        <v>574</v>
      </c>
      <c r="E81" s="215">
        <v>662</v>
      </c>
      <c r="F81" s="216">
        <v>707</v>
      </c>
      <c r="G81" s="216"/>
      <c r="H81" s="221"/>
      <c r="I81" s="215">
        <v>270</v>
      </c>
      <c r="J81" s="216">
        <v>392</v>
      </c>
      <c r="K81" s="217">
        <f t="shared" si="6"/>
        <v>0.59214501510574014</v>
      </c>
      <c r="L81" s="218" t="str">
        <f t="shared" si="7"/>
        <v>55.4% - 62.9%</v>
      </c>
      <c r="M81" s="216">
        <v>282</v>
      </c>
      <c r="N81" s="216">
        <v>423</v>
      </c>
      <c r="O81" s="217">
        <f t="shared" si="8"/>
        <v>0.59830268741159831</v>
      </c>
      <c r="P81" s="218" t="str">
        <f t="shared" si="9"/>
        <v>56.2% - 63.4%</v>
      </c>
      <c r="Q81" s="216"/>
      <c r="R81" s="216"/>
      <c r="S81" s="217"/>
      <c r="T81" s="218"/>
      <c r="U81" s="216"/>
      <c r="V81" s="216"/>
      <c r="W81" s="217"/>
      <c r="X81" s="219"/>
      <c r="Y81" s="222">
        <v>0</v>
      </c>
      <c r="Z81" s="217">
        <f t="shared" si="10"/>
        <v>0</v>
      </c>
      <c r="AA81" s="212">
        <v>2</v>
      </c>
      <c r="AB81" s="217">
        <f t="shared" si="11"/>
        <v>2.828854314002829E-3</v>
      </c>
      <c r="AC81" s="212"/>
      <c r="AD81" s="217"/>
      <c r="AE81" s="212"/>
      <c r="AF81" s="223"/>
      <c r="AG81" s="107" t="s">
        <v>596</v>
      </c>
      <c r="AH81" s="132">
        <v>0</v>
      </c>
      <c r="AI81" s="132">
        <v>0</v>
      </c>
      <c r="AJ81" s="132">
        <v>0</v>
      </c>
      <c r="AK81" s="132">
        <v>0</v>
      </c>
    </row>
    <row r="82" spans="1:37" s="77" customFormat="1" x14ac:dyDescent="0.2">
      <c r="A82" s="76" t="s">
        <v>597</v>
      </c>
      <c r="B82" s="76" t="s">
        <v>598</v>
      </c>
      <c r="C82" s="76" t="s">
        <v>599</v>
      </c>
      <c r="D82" s="76" t="s">
        <v>600</v>
      </c>
      <c r="E82" s="215">
        <v>689</v>
      </c>
      <c r="F82" s="216">
        <v>711</v>
      </c>
      <c r="G82" s="216"/>
      <c r="H82" s="221"/>
      <c r="I82" s="215">
        <v>183</v>
      </c>
      <c r="J82" s="216">
        <v>492</v>
      </c>
      <c r="K82" s="217">
        <f t="shared" si="6"/>
        <v>0.71407837445573297</v>
      </c>
      <c r="L82" s="218" t="str">
        <f t="shared" si="7"/>
        <v>67.9% - 74.7%</v>
      </c>
      <c r="M82" s="216">
        <v>187</v>
      </c>
      <c r="N82" s="216">
        <v>507</v>
      </c>
      <c r="O82" s="217">
        <f t="shared" si="8"/>
        <v>0.71308016877637126</v>
      </c>
      <c r="P82" s="218" t="str">
        <f t="shared" si="9"/>
        <v>67.9% - 74.5%</v>
      </c>
      <c r="Q82" s="216"/>
      <c r="R82" s="216"/>
      <c r="S82" s="217"/>
      <c r="T82" s="218"/>
      <c r="U82" s="216"/>
      <c r="V82" s="216"/>
      <c r="W82" s="217"/>
      <c r="X82" s="219"/>
      <c r="Y82" s="222">
        <v>14</v>
      </c>
      <c r="Z82" s="217">
        <f t="shared" si="10"/>
        <v>2.0319303338171262E-2</v>
      </c>
      <c r="AA82" s="212">
        <v>17</v>
      </c>
      <c r="AB82" s="217">
        <f t="shared" si="11"/>
        <v>2.3909985935302389E-2</v>
      </c>
      <c r="AC82" s="212"/>
      <c r="AD82" s="217"/>
      <c r="AE82" s="212"/>
      <c r="AF82" s="223"/>
      <c r="AG82" s="107" t="s">
        <v>601</v>
      </c>
      <c r="AH82" s="132">
        <v>0</v>
      </c>
      <c r="AI82" s="132">
        <v>0</v>
      </c>
      <c r="AJ82" s="132">
        <v>0</v>
      </c>
      <c r="AK82" s="132">
        <v>0</v>
      </c>
    </row>
    <row r="83" spans="1:37" s="77" customFormat="1" x14ac:dyDescent="0.2">
      <c r="A83" s="76" t="s">
        <v>602</v>
      </c>
      <c r="B83" s="76" t="s">
        <v>603</v>
      </c>
      <c r="C83" s="76" t="s">
        <v>599</v>
      </c>
      <c r="D83" s="76" t="s">
        <v>600</v>
      </c>
      <c r="E83" s="215">
        <v>347</v>
      </c>
      <c r="F83" s="216">
        <v>324</v>
      </c>
      <c r="G83" s="216"/>
      <c r="H83" s="221"/>
      <c r="I83" s="215">
        <v>86</v>
      </c>
      <c r="J83" s="216">
        <v>260</v>
      </c>
      <c r="K83" s="217">
        <f t="shared" si="6"/>
        <v>0.74927953890489918</v>
      </c>
      <c r="L83" s="218" t="str">
        <f t="shared" si="7"/>
        <v>70.1% - 79.2%</v>
      </c>
      <c r="M83" s="216">
        <v>78</v>
      </c>
      <c r="N83" s="216">
        <v>240</v>
      </c>
      <c r="O83" s="217">
        <f t="shared" si="8"/>
        <v>0.7407407407407407</v>
      </c>
      <c r="P83" s="218" t="str">
        <f t="shared" si="9"/>
        <v>69.0% - 78.5%</v>
      </c>
      <c r="Q83" s="216"/>
      <c r="R83" s="216"/>
      <c r="S83" s="217"/>
      <c r="T83" s="218"/>
      <c r="U83" s="216"/>
      <c r="V83" s="216"/>
      <c r="W83" s="217"/>
      <c r="X83" s="219"/>
      <c r="Y83" s="222">
        <v>1</v>
      </c>
      <c r="Z83" s="217">
        <f t="shared" si="10"/>
        <v>2.881844380403458E-3</v>
      </c>
      <c r="AA83" s="212">
        <v>6</v>
      </c>
      <c r="AB83" s="217">
        <f t="shared" si="11"/>
        <v>1.8518518518518517E-2</v>
      </c>
      <c r="AC83" s="212"/>
      <c r="AD83" s="217"/>
      <c r="AE83" s="212"/>
      <c r="AF83" s="223"/>
      <c r="AG83" s="107" t="s">
        <v>604</v>
      </c>
      <c r="AH83" s="132">
        <v>0</v>
      </c>
      <c r="AI83" s="132">
        <v>0</v>
      </c>
      <c r="AJ83" s="132">
        <v>0</v>
      </c>
      <c r="AK83" s="132">
        <v>0</v>
      </c>
    </row>
    <row r="84" spans="1:37" s="77" customFormat="1" x14ac:dyDescent="0.2">
      <c r="A84" s="76" t="s">
        <v>605</v>
      </c>
      <c r="B84" s="76" t="s">
        <v>606</v>
      </c>
      <c r="C84" s="76" t="s">
        <v>599</v>
      </c>
      <c r="D84" s="76" t="s">
        <v>600</v>
      </c>
      <c r="E84" s="215">
        <v>332</v>
      </c>
      <c r="F84" s="216">
        <v>357</v>
      </c>
      <c r="G84" s="216"/>
      <c r="H84" s="221"/>
      <c r="I84" s="215">
        <v>54</v>
      </c>
      <c r="J84" s="216">
        <v>276</v>
      </c>
      <c r="K84" s="217">
        <f t="shared" si="6"/>
        <v>0.83132530120481929</v>
      </c>
      <c r="L84" s="218" t="str">
        <f t="shared" si="7"/>
        <v>78.7% - 86.8%</v>
      </c>
      <c r="M84" s="216">
        <v>64</v>
      </c>
      <c r="N84" s="216">
        <v>291</v>
      </c>
      <c r="O84" s="217">
        <f t="shared" si="8"/>
        <v>0.81512605042016806</v>
      </c>
      <c r="P84" s="218" t="str">
        <f t="shared" si="9"/>
        <v>77.2% - 85.2%</v>
      </c>
      <c r="Q84" s="216"/>
      <c r="R84" s="216"/>
      <c r="S84" s="217"/>
      <c r="T84" s="218"/>
      <c r="U84" s="216"/>
      <c r="V84" s="216"/>
      <c r="W84" s="217"/>
      <c r="X84" s="219"/>
      <c r="Y84" s="222">
        <v>2</v>
      </c>
      <c r="Z84" s="217">
        <f t="shared" si="10"/>
        <v>6.024096385542169E-3</v>
      </c>
      <c r="AA84" s="212">
        <v>2</v>
      </c>
      <c r="AB84" s="217">
        <f t="shared" si="11"/>
        <v>5.6022408963585435E-3</v>
      </c>
      <c r="AC84" s="212"/>
      <c r="AD84" s="217"/>
      <c r="AE84" s="212"/>
      <c r="AF84" s="223"/>
      <c r="AG84" s="107" t="s">
        <v>607</v>
      </c>
      <c r="AH84" s="132">
        <v>0</v>
      </c>
      <c r="AI84" s="132">
        <v>0</v>
      </c>
      <c r="AJ84" s="132">
        <v>0</v>
      </c>
      <c r="AK84" s="132">
        <v>0</v>
      </c>
    </row>
    <row r="85" spans="1:37" s="77" customFormat="1" x14ac:dyDescent="0.2">
      <c r="A85" s="76" t="s">
        <v>608</v>
      </c>
      <c r="B85" s="76" t="s">
        <v>609</v>
      </c>
      <c r="C85" s="76" t="s">
        <v>599</v>
      </c>
      <c r="D85" s="76" t="s">
        <v>600</v>
      </c>
      <c r="E85" s="215">
        <v>927</v>
      </c>
      <c r="F85" s="216">
        <v>892</v>
      </c>
      <c r="G85" s="216"/>
      <c r="H85" s="221"/>
      <c r="I85" s="215">
        <v>342</v>
      </c>
      <c r="J85" s="216">
        <v>585</v>
      </c>
      <c r="K85" s="217">
        <f t="shared" si="6"/>
        <v>0.6310679611650486</v>
      </c>
      <c r="L85" s="218" t="str">
        <f t="shared" si="7"/>
        <v>60.0% - 66.2%</v>
      </c>
      <c r="M85" s="216">
        <v>334</v>
      </c>
      <c r="N85" s="216">
        <v>558</v>
      </c>
      <c r="O85" s="217">
        <f t="shared" si="8"/>
        <v>0.62556053811659196</v>
      </c>
      <c r="P85" s="218" t="str">
        <f t="shared" si="9"/>
        <v>59.3% - 65.7%</v>
      </c>
      <c r="Q85" s="216"/>
      <c r="R85" s="216"/>
      <c r="S85" s="217"/>
      <c r="T85" s="218"/>
      <c r="U85" s="216"/>
      <c r="V85" s="216"/>
      <c r="W85" s="217"/>
      <c r="X85" s="219"/>
      <c r="Y85" s="222">
        <v>0</v>
      </c>
      <c r="Z85" s="217">
        <f t="shared" si="10"/>
        <v>0</v>
      </c>
      <c r="AA85" s="212">
        <v>0</v>
      </c>
      <c r="AB85" s="217">
        <f t="shared" si="11"/>
        <v>0</v>
      </c>
      <c r="AC85" s="212"/>
      <c r="AD85" s="217"/>
      <c r="AE85" s="212"/>
      <c r="AF85" s="223"/>
      <c r="AG85" s="107" t="s">
        <v>610</v>
      </c>
      <c r="AH85" s="132">
        <v>0</v>
      </c>
      <c r="AI85" s="132">
        <v>0</v>
      </c>
      <c r="AJ85" s="132">
        <v>0</v>
      </c>
      <c r="AK85" s="132">
        <v>0</v>
      </c>
    </row>
    <row r="86" spans="1:37" s="77" customFormat="1" x14ac:dyDescent="0.2">
      <c r="A86" s="76" t="s">
        <v>611</v>
      </c>
      <c r="B86" s="76" t="s">
        <v>612</v>
      </c>
      <c r="C86" s="76" t="s">
        <v>599</v>
      </c>
      <c r="D86" s="76" t="s">
        <v>600</v>
      </c>
      <c r="E86" s="215">
        <v>459</v>
      </c>
      <c r="F86" s="216">
        <v>500</v>
      </c>
      <c r="G86" s="216"/>
      <c r="H86" s="221"/>
      <c r="I86" s="215">
        <v>173</v>
      </c>
      <c r="J86" s="216">
        <v>278</v>
      </c>
      <c r="K86" s="217">
        <f t="shared" si="6"/>
        <v>0.60566448801742923</v>
      </c>
      <c r="L86" s="218" t="str">
        <f t="shared" si="7"/>
        <v>56.0% - 64.9%</v>
      </c>
      <c r="M86" s="216">
        <v>193</v>
      </c>
      <c r="N86" s="216">
        <v>298</v>
      </c>
      <c r="O86" s="217">
        <f t="shared" si="8"/>
        <v>0.59599999999999997</v>
      </c>
      <c r="P86" s="218" t="str">
        <f t="shared" si="9"/>
        <v>55.2% - 63.8%</v>
      </c>
      <c r="Q86" s="216"/>
      <c r="R86" s="216"/>
      <c r="S86" s="217"/>
      <c r="T86" s="218"/>
      <c r="U86" s="216"/>
      <c r="V86" s="216"/>
      <c r="W86" s="217"/>
      <c r="X86" s="219"/>
      <c r="Y86" s="222">
        <v>8</v>
      </c>
      <c r="Z86" s="217">
        <f t="shared" si="10"/>
        <v>1.7429193899782137E-2</v>
      </c>
      <c r="AA86" s="212">
        <v>9</v>
      </c>
      <c r="AB86" s="217">
        <f t="shared" si="11"/>
        <v>1.7999999999999999E-2</v>
      </c>
      <c r="AC86" s="212"/>
      <c r="AD86" s="217"/>
      <c r="AE86" s="212"/>
      <c r="AF86" s="223"/>
      <c r="AG86" s="107" t="s">
        <v>613</v>
      </c>
      <c r="AH86" s="132">
        <v>0</v>
      </c>
      <c r="AI86" s="132">
        <v>0</v>
      </c>
      <c r="AJ86" s="132">
        <v>0</v>
      </c>
      <c r="AK86" s="132">
        <v>0</v>
      </c>
    </row>
    <row r="87" spans="1:37" s="77" customFormat="1" x14ac:dyDescent="0.2">
      <c r="A87" s="76" t="s">
        <v>614</v>
      </c>
      <c r="B87" s="76" t="s">
        <v>615</v>
      </c>
      <c r="C87" s="76" t="s">
        <v>599</v>
      </c>
      <c r="D87" s="76" t="s">
        <v>600</v>
      </c>
      <c r="E87" s="215">
        <v>424</v>
      </c>
      <c r="F87" s="216">
        <v>436</v>
      </c>
      <c r="G87" s="216"/>
      <c r="H87" s="221"/>
      <c r="I87" s="215">
        <v>135</v>
      </c>
      <c r="J87" s="216">
        <v>284</v>
      </c>
      <c r="K87" s="217">
        <f t="shared" si="6"/>
        <v>0.66981132075471694</v>
      </c>
      <c r="L87" s="218" t="str">
        <f t="shared" si="7"/>
        <v>62.4% - 71.3%</v>
      </c>
      <c r="M87" s="216">
        <v>151</v>
      </c>
      <c r="N87" s="216">
        <v>278</v>
      </c>
      <c r="O87" s="217">
        <f t="shared" si="8"/>
        <v>0.63761467889908252</v>
      </c>
      <c r="P87" s="218" t="str">
        <f t="shared" si="9"/>
        <v>59.1% - 68.1%</v>
      </c>
      <c r="Q87" s="216"/>
      <c r="R87" s="216"/>
      <c r="S87" s="217"/>
      <c r="T87" s="218"/>
      <c r="U87" s="216"/>
      <c r="V87" s="216"/>
      <c r="W87" s="217"/>
      <c r="X87" s="219"/>
      <c r="Y87" s="222">
        <v>5</v>
      </c>
      <c r="Z87" s="217">
        <f t="shared" si="10"/>
        <v>1.179245283018868E-2</v>
      </c>
      <c r="AA87" s="212">
        <v>7</v>
      </c>
      <c r="AB87" s="217">
        <f t="shared" si="11"/>
        <v>1.6055045871559634E-2</v>
      </c>
      <c r="AC87" s="212"/>
      <c r="AD87" s="217"/>
      <c r="AE87" s="212"/>
      <c r="AF87" s="223"/>
      <c r="AG87" s="107" t="s">
        <v>616</v>
      </c>
      <c r="AH87" s="132">
        <v>0</v>
      </c>
      <c r="AI87" s="132">
        <v>0</v>
      </c>
      <c r="AJ87" s="132">
        <v>0</v>
      </c>
      <c r="AK87" s="132">
        <v>0</v>
      </c>
    </row>
    <row r="88" spans="1:37" s="77" customFormat="1" x14ac:dyDescent="0.2">
      <c r="A88" s="76" t="s">
        <v>617</v>
      </c>
      <c r="B88" s="76" t="s">
        <v>618</v>
      </c>
      <c r="C88" s="76" t="s">
        <v>599</v>
      </c>
      <c r="D88" s="76" t="s">
        <v>600</v>
      </c>
      <c r="E88" s="215">
        <v>256</v>
      </c>
      <c r="F88" s="216">
        <v>317</v>
      </c>
      <c r="G88" s="216"/>
      <c r="H88" s="221"/>
      <c r="I88" s="215">
        <v>66</v>
      </c>
      <c r="J88" s="216">
        <v>181</v>
      </c>
      <c r="K88" s="217">
        <f t="shared" si="6"/>
        <v>0.70703125</v>
      </c>
      <c r="L88" s="218" t="str">
        <f t="shared" si="7"/>
        <v>64.9% - 75.9%</v>
      </c>
      <c r="M88" s="216">
        <v>89</v>
      </c>
      <c r="N88" s="216">
        <v>197</v>
      </c>
      <c r="O88" s="217"/>
      <c r="P88" s="218" t="str">
        <f t="shared" si="9"/>
        <v/>
      </c>
      <c r="Q88" s="216"/>
      <c r="R88" s="216"/>
      <c r="S88" s="217"/>
      <c r="T88" s="218"/>
      <c r="U88" s="216"/>
      <c r="V88" s="216"/>
      <c r="W88" s="217"/>
      <c r="X88" s="219"/>
      <c r="Y88" s="222">
        <v>9</v>
      </c>
      <c r="Z88" s="217">
        <f t="shared" si="10"/>
        <v>3.515625E-2</v>
      </c>
      <c r="AA88" s="212">
        <v>31</v>
      </c>
      <c r="AB88" s="217">
        <f t="shared" si="11"/>
        <v>9.7791798107255523E-2</v>
      </c>
      <c r="AC88" s="212"/>
      <c r="AD88" s="217"/>
      <c r="AE88" s="212"/>
      <c r="AF88" s="223"/>
      <c r="AG88" s="107" t="s">
        <v>619</v>
      </c>
      <c r="AH88" s="132">
        <v>0</v>
      </c>
      <c r="AI88" s="132">
        <v>0</v>
      </c>
      <c r="AJ88" s="132">
        <v>0</v>
      </c>
      <c r="AK88" s="132">
        <v>0</v>
      </c>
    </row>
    <row r="89" spans="1:37" s="77" customFormat="1" x14ac:dyDescent="0.2">
      <c r="A89" s="76" t="s">
        <v>620</v>
      </c>
      <c r="B89" s="76" t="s">
        <v>621</v>
      </c>
      <c r="C89" s="76" t="s">
        <v>599</v>
      </c>
      <c r="D89" s="76" t="s">
        <v>600</v>
      </c>
      <c r="E89" s="215">
        <v>804</v>
      </c>
      <c r="F89" s="216">
        <v>903</v>
      </c>
      <c r="G89" s="216"/>
      <c r="H89" s="221"/>
      <c r="I89" s="215">
        <v>163</v>
      </c>
      <c r="J89" s="216">
        <v>625</v>
      </c>
      <c r="K89" s="217">
        <f t="shared" si="6"/>
        <v>0.77736318407960203</v>
      </c>
      <c r="L89" s="218" t="str">
        <f t="shared" si="7"/>
        <v>74.7% - 80.5%</v>
      </c>
      <c r="M89" s="216">
        <v>209</v>
      </c>
      <c r="N89" s="216">
        <v>636</v>
      </c>
      <c r="O89" s="217"/>
      <c r="P89" s="218" t="str">
        <f t="shared" si="9"/>
        <v/>
      </c>
      <c r="Q89" s="216"/>
      <c r="R89" s="216"/>
      <c r="S89" s="217"/>
      <c r="T89" s="218"/>
      <c r="U89" s="216"/>
      <c r="V89" s="216"/>
      <c r="W89" s="217"/>
      <c r="X89" s="219"/>
      <c r="Y89" s="222">
        <v>16</v>
      </c>
      <c r="Z89" s="217">
        <f t="shared" si="10"/>
        <v>1.9900497512437811E-2</v>
      </c>
      <c r="AA89" s="212">
        <v>58</v>
      </c>
      <c r="AB89" s="217">
        <f t="shared" si="11"/>
        <v>6.4230343300110737E-2</v>
      </c>
      <c r="AC89" s="212"/>
      <c r="AD89" s="217"/>
      <c r="AE89" s="212"/>
      <c r="AF89" s="223"/>
      <c r="AG89" s="107" t="s">
        <v>622</v>
      </c>
      <c r="AH89" s="132">
        <v>0</v>
      </c>
      <c r="AI89" s="132">
        <v>0</v>
      </c>
      <c r="AJ89" s="132">
        <v>0</v>
      </c>
      <c r="AK89" s="132">
        <v>0</v>
      </c>
    </row>
    <row r="90" spans="1:37" s="77" customFormat="1" x14ac:dyDescent="0.2">
      <c r="A90" s="76" t="s">
        <v>623</v>
      </c>
      <c r="B90" s="76" t="s">
        <v>624</v>
      </c>
      <c r="C90" s="76" t="s">
        <v>625</v>
      </c>
      <c r="D90" s="76" t="s">
        <v>626</v>
      </c>
      <c r="E90" s="215">
        <v>715</v>
      </c>
      <c r="F90" s="216">
        <v>780</v>
      </c>
      <c r="G90" s="216"/>
      <c r="H90" s="221"/>
      <c r="I90" s="215">
        <v>200</v>
      </c>
      <c r="J90" s="216">
        <v>515</v>
      </c>
      <c r="K90" s="217">
        <f t="shared" si="6"/>
        <v>0.72027972027972031</v>
      </c>
      <c r="L90" s="218" t="str">
        <f t="shared" si="7"/>
        <v>68.6% - 75.2%</v>
      </c>
      <c r="M90" s="216">
        <v>250</v>
      </c>
      <c r="N90" s="216">
        <v>530</v>
      </c>
      <c r="O90" s="217">
        <f t="shared" si="8"/>
        <v>0.67948717948717952</v>
      </c>
      <c r="P90" s="218" t="str">
        <f t="shared" si="9"/>
        <v>64.6% - 71.1%</v>
      </c>
      <c r="Q90" s="216"/>
      <c r="R90" s="216"/>
      <c r="S90" s="217"/>
      <c r="T90" s="218"/>
      <c r="U90" s="216"/>
      <c r="V90" s="216"/>
      <c r="W90" s="217"/>
      <c r="X90" s="219"/>
      <c r="Y90" s="222">
        <v>0</v>
      </c>
      <c r="Z90" s="217">
        <f t="shared" si="10"/>
        <v>0</v>
      </c>
      <c r="AA90" s="212">
        <v>0</v>
      </c>
      <c r="AB90" s="217">
        <f t="shared" si="11"/>
        <v>0</v>
      </c>
      <c r="AC90" s="212"/>
      <c r="AD90" s="217"/>
      <c r="AE90" s="212"/>
      <c r="AF90" s="223"/>
      <c r="AG90" s="107" t="s">
        <v>627</v>
      </c>
      <c r="AH90" s="132">
        <v>0</v>
      </c>
      <c r="AI90" s="132">
        <v>0</v>
      </c>
      <c r="AJ90" s="132">
        <v>0</v>
      </c>
      <c r="AK90" s="132">
        <v>0</v>
      </c>
    </row>
    <row r="91" spans="1:37" s="77" customFormat="1" x14ac:dyDescent="0.2">
      <c r="A91" s="76" t="s">
        <v>628</v>
      </c>
      <c r="B91" s="76" t="s">
        <v>629</v>
      </c>
      <c r="C91" s="76" t="s">
        <v>625</v>
      </c>
      <c r="D91" s="76" t="s">
        <v>626</v>
      </c>
      <c r="E91" s="215">
        <v>308</v>
      </c>
      <c r="F91" s="216">
        <v>295</v>
      </c>
      <c r="G91" s="216"/>
      <c r="H91" s="221"/>
      <c r="I91" s="215">
        <v>95</v>
      </c>
      <c r="J91" s="216">
        <v>212</v>
      </c>
      <c r="K91" s="217">
        <f t="shared" si="6"/>
        <v>0.68831168831168832</v>
      </c>
      <c r="L91" s="218" t="str">
        <f t="shared" si="7"/>
        <v>63.5% - 73.7%</v>
      </c>
      <c r="M91" s="216">
        <v>97</v>
      </c>
      <c r="N91" s="216">
        <v>196</v>
      </c>
      <c r="O91" s="217">
        <f t="shared" si="8"/>
        <v>0.66440677966101691</v>
      </c>
      <c r="P91" s="218" t="str">
        <f t="shared" si="9"/>
        <v>60.9% - 71.6%</v>
      </c>
      <c r="Q91" s="216"/>
      <c r="R91" s="216"/>
      <c r="S91" s="217"/>
      <c r="T91" s="218"/>
      <c r="U91" s="216"/>
      <c r="V91" s="216"/>
      <c r="W91" s="217"/>
      <c r="X91" s="219"/>
      <c r="Y91" s="222">
        <v>1</v>
      </c>
      <c r="Z91" s="217">
        <f t="shared" si="10"/>
        <v>3.246753246753247E-3</v>
      </c>
      <c r="AA91" s="212">
        <v>2</v>
      </c>
      <c r="AB91" s="217">
        <f t="shared" si="11"/>
        <v>6.7796610169491523E-3</v>
      </c>
      <c r="AC91" s="212"/>
      <c r="AD91" s="217"/>
      <c r="AE91" s="212"/>
      <c r="AF91" s="223"/>
      <c r="AG91" s="107" t="s">
        <v>630</v>
      </c>
      <c r="AH91" s="132">
        <v>0</v>
      </c>
      <c r="AI91" s="132">
        <v>0</v>
      </c>
      <c r="AJ91" s="132">
        <v>0</v>
      </c>
      <c r="AK91" s="132">
        <v>0</v>
      </c>
    </row>
    <row r="92" spans="1:37" s="77" customFormat="1" x14ac:dyDescent="0.2">
      <c r="A92" s="76" t="s">
        <v>631</v>
      </c>
      <c r="B92" s="76" t="s">
        <v>632</v>
      </c>
      <c r="C92" s="76" t="s">
        <v>625</v>
      </c>
      <c r="D92" s="76" t="s">
        <v>626</v>
      </c>
      <c r="E92" s="215">
        <v>890</v>
      </c>
      <c r="F92" s="216">
        <v>903</v>
      </c>
      <c r="G92" s="216"/>
      <c r="H92" s="221"/>
      <c r="I92" s="215">
        <v>310</v>
      </c>
      <c r="J92" s="216">
        <v>580</v>
      </c>
      <c r="K92" s="217">
        <f t="shared" si="6"/>
        <v>0.651685393258427</v>
      </c>
      <c r="L92" s="218" t="str">
        <f t="shared" si="7"/>
        <v>62.0% - 68.2%</v>
      </c>
      <c r="M92" s="216">
        <v>311</v>
      </c>
      <c r="N92" s="216">
        <v>583</v>
      </c>
      <c r="O92" s="217">
        <f t="shared" si="8"/>
        <v>0.64562569213732002</v>
      </c>
      <c r="P92" s="218" t="str">
        <f t="shared" si="9"/>
        <v>61.4% - 67.6%</v>
      </c>
      <c r="Q92" s="216"/>
      <c r="R92" s="216"/>
      <c r="S92" s="217"/>
      <c r="T92" s="218"/>
      <c r="U92" s="216"/>
      <c r="V92" s="216"/>
      <c r="W92" s="217"/>
      <c r="X92" s="219"/>
      <c r="Y92" s="222">
        <v>0</v>
      </c>
      <c r="Z92" s="217">
        <f t="shared" si="10"/>
        <v>0</v>
      </c>
      <c r="AA92" s="212">
        <v>9</v>
      </c>
      <c r="AB92" s="217">
        <f t="shared" si="11"/>
        <v>9.9667774086378731E-3</v>
      </c>
      <c r="AC92" s="212"/>
      <c r="AD92" s="217"/>
      <c r="AE92" s="212"/>
      <c r="AF92" s="223"/>
      <c r="AG92" s="107" t="s">
        <v>633</v>
      </c>
      <c r="AH92" s="132">
        <v>0</v>
      </c>
      <c r="AI92" s="132">
        <v>0</v>
      </c>
      <c r="AJ92" s="132">
        <v>0</v>
      </c>
      <c r="AK92" s="132">
        <v>0</v>
      </c>
    </row>
    <row r="93" spans="1:37" s="77" customFormat="1" x14ac:dyDescent="0.2">
      <c r="A93" s="76" t="s">
        <v>634</v>
      </c>
      <c r="B93" s="76" t="s">
        <v>635</v>
      </c>
      <c r="C93" s="76" t="s">
        <v>625</v>
      </c>
      <c r="D93" s="76" t="s">
        <v>626</v>
      </c>
      <c r="E93" s="215">
        <v>681</v>
      </c>
      <c r="F93" s="216">
        <v>723</v>
      </c>
      <c r="G93" s="216"/>
      <c r="H93" s="221"/>
      <c r="I93" s="215">
        <v>250</v>
      </c>
      <c r="J93" s="216">
        <v>430</v>
      </c>
      <c r="K93" s="217">
        <f t="shared" si="6"/>
        <v>0.63142437591776801</v>
      </c>
      <c r="L93" s="218" t="str">
        <f t="shared" si="7"/>
        <v>59.5% - 66.7%</v>
      </c>
      <c r="M93" s="216">
        <v>281</v>
      </c>
      <c r="N93" s="216">
        <v>442</v>
      </c>
      <c r="O93" s="217">
        <f t="shared" si="8"/>
        <v>0.6113416320885201</v>
      </c>
      <c r="P93" s="218" t="str">
        <f t="shared" si="9"/>
        <v>57.5% - 64.6%</v>
      </c>
      <c r="Q93" s="216"/>
      <c r="R93" s="216"/>
      <c r="S93" s="217"/>
      <c r="T93" s="218"/>
      <c r="U93" s="216"/>
      <c r="V93" s="216"/>
      <c r="W93" s="217"/>
      <c r="X93" s="219"/>
      <c r="Y93" s="222">
        <v>1</v>
      </c>
      <c r="Z93" s="217">
        <f t="shared" si="10"/>
        <v>1.4684287812041115E-3</v>
      </c>
      <c r="AA93" s="212">
        <v>0</v>
      </c>
      <c r="AB93" s="217">
        <f t="shared" si="11"/>
        <v>0</v>
      </c>
      <c r="AC93" s="212"/>
      <c r="AD93" s="217"/>
      <c r="AE93" s="212"/>
      <c r="AF93" s="223"/>
      <c r="AG93" s="107" t="s">
        <v>636</v>
      </c>
      <c r="AH93" s="132">
        <v>0</v>
      </c>
      <c r="AI93" s="132">
        <v>0</v>
      </c>
      <c r="AJ93" s="132">
        <v>0</v>
      </c>
      <c r="AK93" s="132">
        <v>0</v>
      </c>
    </row>
    <row r="94" spans="1:37" s="77" customFormat="1" x14ac:dyDescent="0.2">
      <c r="A94" s="76" t="s">
        <v>637</v>
      </c>
      <c r="B94" s="76" t="s">
        <v>638</v>
      </c>
      <c r="C94" s="76" t="s">
        <v>625</v>
      </c>
      <c r="D94" s="76" t="s">
        <v>626</v>
      </c>
      <c r="E94" s="215">
        <v>1588</v>
      </c>
      <c r="F94" s="216">
        <v>1672</v>
      </c>
      <c r="G94" s="216"/>
      <c r="H94" s="221"/>
      <c r="I94" s="215">
        <v>317</v>
      </c>
      <c r="J94" s="216">
        <v>1270</v>
      </c>
      <c r="K94" s="217">
        <f t="shared" si="6"/>
        <v>0.7997481108312342</v>
      </c>
      <c r="L94" s="218" t="str">
        <f t="shared" si="7"/>
        <v>77.9% - 81.9%</v>
      </c>
      <c r="M94" s="216">
        <v>317</v>
      </c>
      <c r="N94" s="216">
        <v>1354</v>
      </c>
      <c r="O94" s="217">
        <f t="shared" si="8"/>
        <v>0.80980861244019142</v>
      </c>
      <c r="P94" s="218" t="str">
        <f t="shared" si="9"/>
        <v>79.0% - 82.8%</v>
      </c>
      <c r="Q94" s="216"/>
      <c r="R94" s="216"/>
      <c r="S94" s="217"/>
      <c r="T94" s="218"/>
      <c r="U94" s="216"/>
      <c r="V94" s="216"/>
      <c r="W94" s="217"/>
      <c r="X94" s="219"/>
      <c r="Y94" s="222">
        <v>1</v>
      </c>
      <c r="Z94" s="217">
        <f t="shared" si="10"/>
        <v>6.2972292191435767E-4</v>
      </c>
      <c r="AA94" s="212">
        <v>1</v>
      </c>
      <c r="AB94" s="217">
        <f t="shared" si="11"/>
        <v>5.9808612440191385E-4</v>
      </c>
      <c r="AC94" s="212"/>
      <c r="AD94" s="217"/>
      <c r="AE94" s="212"/>
      <c r="AF94" s="223"/>
      <c r="AG94" s="107" t="s">
        <v>639</v>
      </c>
      <c r="AH94" s="132">
        <v>0</v>
      </c>
      <c r="AI94" s="132">
        <v>0</v>
      </c>
      <c r="AJ94" s="132">
        <v>0</v>
      </c>
      <c r="AK94" s="132">
        <v>0</v>
      </c>
    </row>
    <row r="95" spans="1:37" s="77" customFormat="1" x14ac:dyDescent="0.2">
      <c r="A95" s="76" t="s">
        <v>640</v>
      </c>
      <c r="B95" s="76" t="s">
        <v>641</v>
      </c>
      <c r="C95" s="76" t="s">
        <v>642</v>
      </c>
      <c r="D95" s="76" t="s">
        <v>643</v>
      </c>
      <c r="E95" s="215">
        <v>381</v>
      </c>
      <c r="F95" s="216">
        <v>399</v>
      </c>
      <c r="G95" s="216"/>
      <c r="H95" s="221"/>
      <c r="I95" s="215">
        <v>85</v>
      </c>
      <c r="J95" s="216">
        <v>296</v>
      </c>
      <c r="K95" s="217">
        <f t="shared" si="6"/>
        <v>0.7769028871391076</v>
      </c>
      <c r="L95" s="218" t="str">
        <f t="shared" si="7"/>
        <v>73.2% - 81.6%</v>
      </c>
      <c r="M95" s="216">
        <v>82</v>
      </c>
      <c r="N95" s="216">
        <v>315</v>
      </c>
      <c r="O95" s="217">
        <f t="shared" si="8"/>
        <v>0.78947368421052633</v>
      </c>
      <c r="P95" s="218" t="str">
        <f t="shared" si="9"/>
        <v>74.7% - 82.7%</v>
      </c>
      <c r="Q95" s="216"/>
      <c r="R95" s="216"/>
      <c r="S95" s="217"/>
      <c r="T95" s="218"/>
      <c r="U95" s="216"/>
      <c r="V95" s="216"/>
      <c r="W95" s="217"/>
      <c r="X95" s="219"/>
      <c r="Y95" s="222">
        <v>0</v>
      </c>
      <c r="Z95" s="217">
        <f t="shared" si="10"/>
        <v>0</v>
      </c>
      <c r="AA95" s="212">
        <v>2</v>
      </c>
      <c r="AB95" s="217">
        <f t="shared" si="11"/>
        <v>5.0125313283208017E-3</v>
      </c>
      <c r="AC95" s="212"/>
      <c r="AD95" s="217"/>
      <c r="AE95" s="212"/>
      <c r="AF95" s="223"/>
      <c r="AG95" s="107" t="s">
        <v>644</v>
      </c>
      <c r="AH95" s="132">
        <v>0</v>
      </c>
      <c r="AI95" s="132">
        <v>0</v>
      </c>
      <c r="AJ95" s="132">
        <v>0</v>
      </c>
      <c r="AK95" s="132">
        <v>0</v>
      </c>
    </row>
    <row r="96" spans="1:37" s="77" customFormat="1" x14ac:dyDescent="0.2">
      <c r="A96" s="76" t="s">
        <v>645</v>
      </c>
      <c r="B96" s="76" t="s">
        <v>646</v>
      </c>
      <c r="C96" s="76" t="s">
        <v>642</v>
      </c>
      <c r="D96" s="76" t="s">
        <v>643</v>
      </c>
      <c r="E96" s="215">
        <v>523</v>
      </c>
      <c r="F96" s="216">
        <v>551</v>
      </c>
      <c r="G96" s="216"/>
      <c r="H96" s="221"/>
      <c r="I96" s="215">
        <v>174</v>
      </c>
      <c r="J96" s="216">
        <v>339</v>
      </c>
      <c r="K96" s="217">
        <f t="shared" si="6"/>
        <v>0.64818355640535374</v>
      </c>
      <c r="L96" s="218" t="str">
        <f t="shared" si="7"/>
        <v>60.6% - 68.8%</v>
      </c>
      <c r="M96" s="216">
        <v>145</v>
      </c>
      <c r="N96" s="216">
        <v>399</v>
      </c>
      <c r="O96" s="217">
        <f t="shared" si="8"/>
        <v>0.72413793103448276</v>
      </c>
      <c r="P96" s="218" t="str">
        <f t="shared" si="9"/>
        <v>68.5% - 76.0%</v>
      </c>
      <c r="Q96" s="216"/>
      <c r="R96" s="216"/>
      <c r="S96" s="217"/>
      <c r="T96" s="218"/>
      <c r="U96" s="216"/>
      <c r="V96" s="216"/>
      <c r="W96" s="217"/>
      <c r="X96" s="219"/>
      <c r="Y96" s="222">
        <v>10</v>
      </c>
      <c r="Z96" s="217">
        <f t="shared" si="10"/>
        <v>1.9120458891013385E-2</v>
      </c>
      <c r="AA96" s="212">
        <v>7</v>
      </c>
      <c r="AB96" s="217">
        <f t="shared" si="11"/>
        <v>1.2704174228675136E-2</v>
      </c>
      <c r="AC96" s="212"/>
      <c r="AD96" s="217"/>
      <c r="AE96" s="212"/>
      <c r="AF96" s="223"/>
      <c r="AG96" s="107" t="s">
        <v>647</v>
      </c>
      <c r="AH96" s="132">
        <v>0</v>
      </c>
      <c r="AI96" s="132">
        <v>0</v>
      </c>
      <c r="AJ96" s="132">
        <v>0</v>
      </c>
      <c r="AK96" s="132">
        <v>0</v>
      </c>
    </row>
    <row r="97" spans="1:37" s="77" customFormat="1" x14ac:dyDescent="0.2">
      <c r="A97" s="76" t="s">
        <v>648</v>
      </c>
      <c r="B97" s="76" t="s">
        <v>649</v>
      </c>
      <c r="C97" s="76" t="s">
        <v>642</v>
      </c>
      <c r="D97" s="76" t="s">
        <v>643</v>
      </c>
      <c r="E97" s="215">
        <v>1095</v>
      </c>
      <c r="F97" s="216">
        <v>1229</v>
      </c>
      <c r="G97" s="216"/>
      <c r="H97" s="221"/>
      <c r="I97" s="215">
        <v>323</v>
      </c>
      <c r="J97" s="216">
        <v>764</v>
      </c>
      <c r="K97" s="217">
        <f t="shared" si="6"/>
        <v>0.69771689497716893</v>
      </c>
      <c r="L97" s="218" t="str">
        <f t="shared" si="7"/>
        <v>67.0% - 72.4%</v>
      </c>
      <c r="M97" s="216">
        <v>382</v>
      </c>
      <c r="N97" s="216">
        <v>837</v>
      </c>
      <c r="O97" s="217">
        <f t="shared" si="8"/>
        <v>0.68104149715215623</v>
      </c>
      <c r="P97" s="218" t="str">
        <f t="shared" si="9"/>
        <v>65.4% - 70.7%</v>
      </c>
      <c r="Q97" s="216"/>
      <c r="R97" s="216"/>
      <c r="S97" s="217"/>
      <c r="T97" s="218"/>
      <c r="U97" s="216"/>
      <c r="V97" s="216"/>
      <c r="W97" s="217"/>
      <c r="X97" s="219"/>
      <c r="Y97" s="222">
        <v>8</v>
      </c>
      <c r="Z97" s="217">
        <f t="shared" si="10"/>
        <v>7.3059360730593605E-3</v>
      </c>
      <c r="AA97" s="212">
        <v>10</v>
      </c>
      <c r="AB97" s="217">
        <f t="shared" si="11"/>
        <v>8.1366965012205049E-3</v>
      </c>
      <c r="AC97" s="212"/>
      <c r="AD97" s="217"/>
      <c r="AE97" s="212"/>
      <c r="AF97" s="223"/>
      <c r="AG97" s="107" t="s">
        <v>650</v>
      </c>
      <c r="AH97" s="132">
        <v>0</v>
      </c>
      <c r="AI97" s="132">
        <v>0</v>
      </c>
      <c r="AJ97" s="132">
        <v>0</v>
      </c>
      <c r="AK97" s="132">
        <v>0</v>
      </c>
    </row>
    <row r="98" spans="1:37" s="77" customFormat="1" x14ac:dyDescent="0.2">
      <c r="A98" s="76" t="s">
        <v>651</v>
      </c>
      <c r="B98" s="76" t="s">
        <v>652</v>
      </c>
      <c r="C98" s="76" t="s">
        <v>642</v>
      </c>
      <c r="D98" s="76" t="s">
        <v>643</v>
      </c>
      <c r="E98" s="215">
        <v>587</v>
      </c>
      <c r="F98" s="216">
        <v>716</v>
      </c>
      <c r="G98" s="216"/>
      <c r="H98" s="221"/>
      <c r="I98" s="215">
        <v>109</v>
      </c>
      <c r="J98" s="216">
        <v>477</v>
      </c>
      <c r="K98" s="217">
        <f t="shared" si="6"/>
        <v>0.81260647359454852</v>
      </c>
      <c r="L98" s="218" t="str">
        <f t="shared" si="7"/>
        <v>77.9% - 84.2%</v>
      </c>
      <c r="M98" s="216">
        <v>165</v>
      </c>
      <c r="N98" s="216">
        <v>551</v>
      </c>
      <c r="O98" s="217">
        <f t="shared" si="8"/>
        <v>0.76955307262569828</v>
      </c>
      <c r="P98" s="218" t="str">
        <f t="shared" si="9"/>
        <v>73.7% - 79.9%</v>
      </c>
      <c r="Q98" s="216"/>
      <c r="R98" s="216"/>
      <c r="S98" s="217"/>
      <c r="T98" s="218"/>
      <c r="U98" s="216"/>
      <c r="V98" s="216"/>
      <c r="W98" s="217"/>
      <c r="X98" s="219"/>
      <c r="Y98" s="222">
        <v>1</v>
      </c>
      <c r="Z98" s="217">
        <f t="shared" si="10"/>
        <v>1.7035775127768314E-3</v>
      </c>
      <c r="AA98" s="212">
        <v>0</v>
      </c>
      <c r="AB98" s="217">
        <f t="shared" si="11"/>
        <v>0</v>
      </c>
      <c r="AC98" s="212"/>
      <c r="AD98" s="217"/>
      <c r="AE98" s="212"/>
      <c r="AF98" s="223"/>
      <c r="AG98" s="107" t="s">
        <v>653</v>
      </c>
      <c r="AH98" s="132">
        <v>0</v>
      </c>
      <c r="AI98" s="132">
        <v>0</v>
      </c>
      <c r="AJ98" s="132">
        <v>0</v>
      </c>
      <c r="AK98" s="132">
        <v>0</v>
      </c>
    </row>
    <row r="99" spans="1:37" s="77" customFormat="1" x14ac:dyDescent="0.2">
      <c r="A99" s="76" t="s">
        <v>654</v>
      </c>
      <c r="B99" s="76" t="s">
        <v>655</v>
      </c>
      <c r="C99" s="76" t="s">
        <v>642</v>
      </c>
      <c r="D99" s="76" t="s">
        <v>643</v>
      </c>
      <c r="E99" s="215">
        <v>706</v>
      </c>
      <c r="F99" s="216">
        <v>704</v>
      </c>
      <c r="G99" s="216"/>
      <c r="H99" s="221"/>
      <c r="I99" s="215">
        <v>132</v>
      </c>
      <c r="J99" s="216">
        <v>570</v>
      </c>
      <c r="K99" s="217">
        <f t="shared" si="6"/>
        <v>0.80736543909348446</v>
      </c>
      <c r="L99" s="218" t="str">
        <f t="shared" si="7"/>
        <v>77.7% - 83.5%</v>
      </c>
      <c r="M99" s="216">
        <v>127</v>
      </c>
      <c r="N99" s="216">
        <v>577</v>
      </c>
      <c r="O99" s="217">
        <f t="shared" si="8"/>
        <v>0.81960227272727271</v>
      </c>
      <c r="P99" s="218" t="str">
        <f t="shared" si="9"/>
        <v>78.9% - 84.6%</v>
      </c>
      <c r="Q99" s="216"/>
      <c r="R99" s="216"/>
      <c r="S99" s="217"/>
      <c r="T99" s="218"/>
      <c r="U99" s="216"/>
      <c r="V99" s="216"/>
      <c r="W99" s="217"/>
      <c r="X99" s="219"/>
      <c r="Y99" s="222">
        <v>4</v>
      </c>
      <c r="Z99" s="217">
        <f t="shared" si="10"/>
        <v>5.6657223796033997E-3</v>
      </c>
      <c r="AA99" s="212">
        <v>0</v>
      </c>
      <c r="AB99" s="217">
        <f t="shared" si="11"/>
        <v>0</v>
      </c>
      <c r="AC99" s="212"/>
      <c r="AD99" s="217"/>
      <c r="AE99" s="212"/>
      <c r="AF99" s="223"/>
      <c r="AG99" s="107" t="s">
        <v>656</v>
      </c>
      <c r="AH99" s="132">
        <v>0</v>
      </c>
      <c r="AI99" s="132">
        <v>0</v>
      </c>
      <c r="AJ99" s="132">
        <v>0</v>
      </c>
      <c r="AK99" s="132">
        <v>0</v>
      </c>
    </row>
    <row r="100" spans="1:37" s="77" customFormat="1" x14ac:dyDescent="0.2">
      <c r="A100" s="76" t="s">
        <v>657</v>
      </c>
      <c r="B100" s="76" t="s">
        <v>658</v>
      </c>
      <c r="C100" s="76" t="s">
        <v>642</v>
      </c>
      <c r="D100" s="76" t="s">
        <v>643</v>
      </c>
      <c r="E100" s="215">
        <v>577</v>
      </c>
      <c r="F100" s="216">
        <v>628</v>
      </c>
      <c r="G100" s="216"/>
      <c r="H100" s="221"/>
      <c r="I100" s="215">
        <v>86</v>
      </c>
      <c r="J100" s="216">
        <v>491</v>
      </c>
      <c r="K100" s="217">
        <f t="shared" si="6"/>
        <v>0.85095320623916815</v>
      </c>
      <c r="L100" s="218" t="str">
        <f t="shared" si="7"/>
        <v>82.0% - 87.8%</v>
      </c>
      <c r="M100" s="216">
        <v>182</v>
      </c>
      <c r="N100" s="216">
        <v>445</v>
      </c>
      <c r="O100" s="217">
        <f t="shared" si="8"/>
        <v>0.70859872611464969</v>
      </c>
      <c r="P100" s="218" t="str">
        <f t="shared" si="9"/>
        <v>67.2% - 74.3%</v>
      </c>
      <c r="Q100" s="216"/>
      <c r="R100" s="216"/>
      <c r="S100" s="217"/>
      <c r="T100" s="218"/>
      <c r="U100" s="216"/>
      <c r="V100" s="216"/>
      <c r="W100" s="217"/>
      <c r="X100" s="219"/>
      <c r="Y100" s="222">
        <v>0</v>
      </c>
      <c r="Z100" s="217">
        <f t="shared" si="10"/>
        <v>0</v>
      </c>
      <c r="AA100" s="212">
        <v>1</v>
      </c>
      <c r="AB100" s="217">
        <f t="shared" si="11"/>
        <v>1.5923566878980893E-3</v>
      </c>
      <c r="AC100" s="212"/>
      <c r="AD100" s="217"/>
      <c r="AE100" s="212"/>
      <c r="AF100" s="223"/>
      <c r="AG100" s="107" t="s">
        <v>659</v>
      </c>
      <c r="AH100" s="132">
        <v>0</v>
      </c>
      <c r="AI100" s="132">
        <v>0</v>
      </c>
      <c r="AJ100" s="132">
        <v>0</v>
      </c>
      <c r="AK100" s="132">
        <v>0</v>
      </c>
    </row>
    <row r="101" spans="1:37" s="77" customFormat="1" x14ac:dyDescent="0.2">
      <c r="A101" s="76" t="s">
        <v>660</v>
      </c>
      <c r="B101" s="76" t="s">
        <v>661</v>
      </c>
      <c r="C101" s="76" t="s">
        <v>642</v>
      </c>
      <c r="D101" s="76" t="s">
        <v>643</v>
      </c>
      <c r="E101" s="215">
        <v>838</v>
      </c>
      <c r="F101" s="216">
        <v>965</v>
      </c>
      <c r="G101" s="216"/>
      <c r="H101" s="221"/>
      <c r="I101" s="215">
        <v>259</v>
      </c>
      <c r="J101" s="216">
        <v>579</v>
      </c>
      <c r="K101" s="217">
        <f t="shared" si="6"/>
        <v>0.69093078758949877</v>
      </c>
      <c r="L101" s="218" t="str">
        <f t="shared" si="7"/>
        <v>65.9% - 72.1%</v>
      </c>
      <c r="M101" s="216">
        <v>426</v>
      </c>
      <c r="N101" s="216">
        <v>539</v>
      </c>
      <c r="O101" s="217">
        <f t="shared" si="8"/>
        <v>0.55854922279792751</v>
      </c>
      <c r="P101" s="218" t="str">
        <f t="shared" si="9"/>
        <v>52.7% - 59.0%</v>
      </c>
      <c r="Q101" s="216"/>
      <c r="R101" s="216"/>
      <c r="S101" s="217"/>
      <c r="T101" s="218"/>
      <c r="U101" s="216"/>
      <c r="V101" s="216"/>
      <c r="W101" s="217"/>
      <c r="X101" s="219"/>
      <c r="Y101" s="222">
        <v>0</v>
      </c>
      <c r="Z101" s="217">
        <f t="shared" si="10"/>
        <v>0</v>
      </c>
      <c r="AA101" s="212">
        <v>0</v>
      </c>
      <c r="AB101" s="217">
        <f t="shared" si="11"/>
        <v>0</v>
      </c>
      <c r="AC101" s="212"/>
      <c r="AD101" s="217"/>
      <c r="AE101" s="212"/>
      <c r="AF101" s="223"/>
      <c r="AG101" s="107" t="s">
        <v>662</v>
      </c>
      <c r="AH101" s="132">
        <v>0</v>
      </c>
      <c r="AI101" s="132">
        <v>0</v>
      </c>
      <c r="AJ101" s="132">
        <v>0</v>
      </c>
      <c r="AK101" s="132">
        <v>0</v>
      </c>
    </row>
    <row r="102" spans="1:37" s="77" customFormat="1" x14ac:dyDescent="0.2">
      <c r="A102" s="76" t="s">
        <v>663</v>
      </c>
      <c r="B102" s="76" t="s">
        <v>664</v>
      </c>
      <c r="C102" s="76" t="s">
        <v>642</v>
      </c>
      <c r="D102" s="76" t="s">
        <v>643</v>
      </c>
      <c r="E102" s="215">
        <v>942</v>
      </c>
      <c r="F102" s="216">
        <v>991</v>
      </c>
      <c r="G102" s="216"/>
      <c r="H102" s="221"/>
      <c r="I102" s="215">
        <v>225</v>
      </c>
      <c r="J102" s="216">
        <v>716</v>
      </c>
      <c r="K102" s="217">
        <f t="shared" ref="K102:K165" si="12">J102/E102</f>
        <v>0.76008492569002128</v>
      </c>
      <c r="L102" s="218" t="str">
        <f t="shared" ref="L102:L165" si="13">IF(ISNUMBER(K102),TEXT(((2*J102)+(1.96^2)-(1.96*((1.96^2)+(4*J102*(100%-K102)))^0.5))/(2*(E102+(1.96^2))),"0.0%")&amp;" - "&amp;TEXT(((2*J102)+(1.96^2)+(1.96*((1.96^2)+(4*J102*(100%-K102)))^0.5))/(2*(E102+(1.96^2))),"0.0%"),"")</f>
        <v>73.2% - 78.6%</v>
      </c>
      <c r="M102" s="216">
        <v>359</v>
      </c>
      <c r="N102" s="216">
        <v>631</v>
      </c>
      <c r="O102" s="217">
        <f t="shared" ref="O102:O165" si="14">N102/F102</f>
        <v>0.63673057517658926</v>
      </c>
      <c r="P102" s="218" t="str">
        <f t="shared" ref="P102:P165" si="15">IF(ISNUMBER(O102),TEXT(((2*N102)+(1.96^2)-(1.96*((1.96^2)+(4*N102*(100%-O102)))^0.5))/(2*(F102+(1.96^2))),"0.0%")&amp;" - "&amp;TEXT(((2*N102)+(1.96^2)+(1.96*((1.96^2)+(4*N102*(100%-O102)))^0.5))/(2*(F102+(1.96^2))),"0.0%"),"")</f>
        <v>60.6% - 66.6%</v>
      </c>
      <c r="Q102" s="216"/>
      <c r="R102" s="216"/>
      <c r="S102" s="217"/>
      <c r="T102" s="218"/>
      <c r="U102" s="216"/>
      <c r="V102" s="216"/>
      <c r="W102" s="217"/>
      <c r="X102" s="219"/>
      <c r="Y102" s="222">
        <v>1</v>
      </c>
      <c r="Z102" s="217">
        <f t="shared" ref="Z102:Z165" si="16">Y102/E102</f>
        <v>1.0615711252653928E-3</v>
      </c>
      <c r="AA102" s="212">
        <v>1</v>
      </c>
      <c r="AB102" s="217">
        <f t="shared" ref="AB102:AB165" si="17">AA102/F102</f>
        <v>1.0090817356205853E-3</v>
      </c>
      <c r="AC102" s="212"/>
      <c r="AD102" s="217"/>
      <c r="AE102" s="212"/>
      <c r="AF102" s="223"/>
      <c r="AG102" s="107" t="s">
        <v>665</v>
      </c>
      <c r="AH102" s="132">
        <v>0</v>
      </c>
      <c r="AI102" s="132">
        <v>0</v>
      </c>
      <c r="AJ102" s="132">
        <v>0</v>
      </c>
      <c r="AK102" s="132">
        <v>0</v>
      </c>
    </row>
    <row r="103" spans="1:37" s="77" customFormat="1" x14ac:dyDescent="0.2">
      <c r="A103" s="76" t="s">
        <v>666</v>
      </c>
      <c r="B103" s="76" t="s">
        <v>667</v>
      </c>
      <c r="C103" s="76" t="s">
        <v>642</v>
      </c>
      <c r="D103" s="76" t="s">
        <v>643</v>
      </c>
      <c r="E103" s="215">
        <v>591</v>
      </c>
      <c r="F103" s="216">
        <v>657</v>
      </c>
      <c r="G103" s="216"/>
      <c r="H103" s="221"/>
      <c r="I103" s="215">
        <v>224</v>
      </c>
      <c r="J103" s="216">
        <v>367</v>
      </c>
      <c r="K103" s="217">
        <f t="shared" si="12"/>
        <v>0.62098138747884946</v>
      </c>
      <c r="L103" s="218" t="str">
        <f t="shared" si="13"/>
        <v>58.1% - 65.9%</v>
      </c>
      <c r="M103" s="216">
        <v>193</v>
      </c>
      <c r="N103" s="216">
        <v>464</v>
      </c>
      <c r="O103" s="217">
        <f t="shared" si="14"/>
        <v>0.70624048706240483</v>
      </c>
      <c r="P103" s="218" t="str">
        <f t="shared" si="15"/>
        <v>67.0% - 74.0%</v>
      </c>
      <c r="Q103" s="216"/>
      <c r="R103" s="216"/>
      <c r="S103" s="217"/>
      <c r="T103" s="218"/>
      <c r="U103" s="216"/>
      <c r="V103" s="216"/>
      <c r="W103" s="217"/>
      <c r="X103" s="219"/>
      <c r="Y103" s="222">
        <v>0</v>
      </c>
      <c r="Z103" s="217">
        <f t="shared" si="16"/>
        <v>0</v>
      </c>
      <c r="AA103" s="212">
        <v>0</v>
      </c>
      <c r="AB103" s="217">
        <f t="shared" si="17"/>
        <v>0</v>
      </c>
      <c r="AC103" s="212"/>
      <c r="AD103" s="217"/>
      <c r="AE103" s="212"/>
      <c r="AF103" s="223"/>
      <c r="AG103" s="107" t="s">
        <v>668</v>
      </c>
      <c r="AH103" s="132">
        <v>0</v>
      </c>
      <c r="AI103" s="132">
        <v>0</v>
      </c>
      <c r="AJ103" s="132">
        <v>0</v>
      </c>
      <c r="AK103" s="132">
        <v>0</v>
      </c>
    </row>
    <row r="104" spans="1:37" s="77" customFormat="1" x14ac:dyDescent="0.2">
      <c r="A104" s="76" t="s">
        <v>669</v>
      </c>
      <c r="B104" s="76" t="s">
        <v>670</v>
      </c>
      <c r="C104" s="76" t="s">
        <v>642</v>
      </c>
      <c r="D104" s="76" t="s">
        <v>643</v>
      </c>
      <c r="E104" s="215">
        <v>987</v>
      </c>
      <c r="F104" s="216">
        <v>1024</v>
      </c>
      <c r="G104" s="216"/>
      <c r="H104" s="221"/>
      <c r="I104" s="215">
        <v>419</v>
      </c>
      <c r="J104" s="216">
        <v>568</v>
      </c>
      <c r="K104" s="217">
        <f t="shared" si="12"/>
        <v>0.57548125633232017</v>
      </c>
      <c r="L104" s="218" t="str">
        <f t="shared" si="13"/>
        <v>54.4% - 60.6%</v>
      </c>
      <c r="M104" s="216">
        <v>336</v>
      </c>
      <c r="N104" s="216">
        <v>687</v>
      </c>
      <c r="O104" s="217">
        <f t="shared" si="14"/>
        <v>0.6708984375</v>
      </c>
      <c r="P104" s="218" t="str">
        <f t="shared" si="15"/>
        <v>64.2% - 69.9%</v>
      </c>
      <c r="Q104" s="216"/>
      <c r="R104" s="216"/>
      <c r="S104" s="217"/>
      <c r="T104" s="218"/>
      <c r="U104" s="216"/>
      <c r="V104" s="216"/>
      <c r="W104" s="217"/>
      <c r="X104" s="219"/>
      <c r="Y104" s="222">
        <v>0</v>
      </c>
      <c r="Z104" s="217">
        <f t="shared" si="16"/>
        <v>0</v>
      </c>
      <c r="AA104" s="212">
        <v>1</v>
      </c>
      <c r="AB104" s="217">
        <f t="shared" si="17"/>
        <v>9.765625E-4</v>
      </c>
      <c r="AC104" s="212"/>
      <c r="AD104" s="217"/>
      <c r="AE104" s="212"/>
      <c r="AF104" s="223"/>
      <c r="AG104" s="107" t="s">
        <v>671</v>
      </c>
      <c r="AH104" s="132">
        <v>0</v>
      </c>
      <c r="AI104" s="132">
        <v>0</v>
      </c>
      <c r="AJ104" s="132">
        <v>0</v>
      </c>
      <c r="AK104" s="132">
        <v>0</v>
      </c>
    </row>
    <row r="105" spans="1:37" s="77" customFormat="1" x14ac:dyDescent="0.2">
      <c r="A105" s="76" t="s">
        <v>672</v>
      </c>
      <c r="B105" s="76" t="s">
        <v>673</v>
      </c>
      <c r="C105" s="76" t="s">
        <v>674</v>
      </c>
      <c r="D105" s="76" t="s">
        <v>675</v>
      </c>
      <c r="E105" s="215">
        <v>1468</v>
      </c>
      <c r="F105" s="216">
        <v>1553</v>
      </c>
      <c r="G105" s="216"/>
      <c r="H105" s="221"/>
      <c r="I105" s="215">
        <v>344</v>
      </c>
      <c r="J105" s="216">
        <v>1122</v>
      </c>
      <c r="K105" s="217">
        <f t="shared" si="12"/>
        <v>0.76430517711171664</v>
      </c>
      <c r="L105" s="218" t="str">
        <f t="shared" si="13"/>
        <v>74.2% - 78.5%</v>
      </c>
      <c r="M105" s="216">
        <v>319</v>
      </c>
      <c r="N105" s="216">
        <v>1232</v>
      </c>
      <c r="O105" s="217">
        <f t="shared" si="14"/>
        <v>0.79330328396651639</v>
      </c>
      <c r="P105" s="218" t="str">
        <f t="shared" si="15"/>
        <v>77.2% - 81.3%</v>
      </c>
      <c r="Q105" s="216"/>
      <c r="R105" s="216"/>
      <c r="S105" s="217"/>
      <c r="T105" s="218"/>
      <c r="U105" s="216"/>
      <c r="V105" s="216"/>
      <c r="W105" s="217"/>
      <c r="X105" s="219"/>
      <c r="Y105" s="222">
        <v>2</v>
      </c>
      <c r="Z105" s="217">
        <f t="shared" si="16"/>
        <v>1.3623978201634877E-3</v>
      </c>
      <c r="AA105" s="212">
        <v>2</v>
      </c>
      <c r="AB105" s="217">
        <f t="shared" si="17"/>
        <v>1.28783000643915E-3</v>
      </c>
      <c r="AC105" s="212"/>
      <c r="AD105" s="217"/>
      <c r="AE105" s="212"/>
      <c r="AF105" s="223"/>
      <c r="AG105" s="107" t="s">
        <v>676</v>
      </c>
      <c r="AH105" s="132">
        <v>0</v>
      </c>
      <c r="AI105" s="132">
        <v>0</v>
      </c>
      <c r="AJ105" s="132">
        <v>0</v>
      </c>
      <c r="AK105" s="132">
        <v>0</v>
      </c>
    </row>
    <row r="106" spans="1:37" s="77" customFormat="1" x14ac:dyDescent="0.2">
      <c r="A106" s="76" t="s">
        <v>677</v>
      </c>
      <c r="B106" s="76" t="s">
        <v>678</v>
      </c>
      <c r="C106" s="76" t="s">
        <v>674</v>
      </c>
      <c r="D106" s="76" t="s">
        <v>675</v>
      </c>
      <c r="E106" s="215">
        <v>397</v>
      </c>
      <c r="F106" s="216">
        <v>454</v>
      </c>
      <c r="G106" s="216"/>
      <c r="H106" s="221"/>
      <c r="I106" s="215">
        <v>136</v>
      </c>
      <c r="J106" s="216">
        <v>242</v>
      </c>
      <c r="K106" s="217">
        <f t="shared" si="12"/>
        <v>0.60957178841309823</v>
      </c>
      <c r="L106" s="218" t="str">
        <f t="shared" si="13"/>
        <v>56.1% - 65.6%</v>
      </c>
      <c r="M106" s="216">
        <v>149</v>
      </c>
      <c r="N106" s="216">
        <v>304</v>
      </c>
      <c r="O106" s="217">
        <f t="shared" si="14"/>
        <v>0.66960352422907488</v>
      </c>
      <c r="P106" s="218" t="str">
        <f t="shared" si="15"/>
        <v>62.5% - 71.1%</v>
      </c>
      <c r="Q106" s="216"/>
      <c r="R106" s="216"/>
      <c r="S106" s="217"/>
      <c r="T106" s="218"/>
      <c r="U106" s="216"/>
      <c r="V106" s="216"/>
      <c r="W106" s="217"/>
      <c r="X106" s="219"/>
      <c r="Y106" s="222">
        <v>19</v>
      </c>
      <c r="Z106" s="217">
        <f t="shared" si="16"/>
        <v>4.7858942065491183E-2</v>
      </c>
      <c r="AA106" s="212">
        <v>1</v>
      </c>
      <c r="AB106" s="217">
        <f t="shared" si="17"/>
        <v>2.2026431718061676E-3</v>
      </c>
      <c r="AC106" s="212"/>
      <c r="AD106" s="217"/>
      <c r="AE106" s="212"/>
      <c r="AF106" s="223"/>
      <c r="AG106" s="107" t="s">
        <v>679</v>
      </c>
      <c r="AH106" s="132">
        <v>0</v>
      </c>
      <c r="AI106" s="132">
        <v>0</v>
      </c>
      <c r="AJ106" s="132">
        <v>0</v>
      </c>
      <c r="AK106" s="132">
        <v>0</v>
      </c>
    </row>
    <row r="107" spans="1:37" s="77" customFormat="1" x14ac:dyDescent="0.2">
      <c r="A107" s="76" t="s">
        <v>680</v>
      </c>
      <c r="B107" s="76" t="s">
        <v>681</v>
      </c>
      <c r="C107" s="76" t="s">
        <v>674</v>
      </c>
      <c r="D107" s="76" t="s">
        <v>675</v>
      </c>
      <c r="E107" s="215">
        <v>496</v>
      </c>
      <c r="F107" s="216">
        <v>469</v>
      </c>
      <c r="G107" s="216"/>
      <c r="H107" s="221"/>
      <c r="I107" s="215">
        <v>115</v>
      </c>
      <c r="J107" s="216">
        <v>356</v>
      </c>
      <c r="K107" s="217"/>
      <c r="L107" s="218" t="str">
        <f t="shared" si="13"/>
        <v/>
      </c>
      <c r="M107" s="216">
        <v>102</v>
      </c>
      <c r="N107" s="216">
        <v>353</v>
      </c>
      <c r="O107" s="217">
        <f t="shared" si="14"/>
        <v>0.75266524520255862</v>
      </c>
      <c r="P107" s="218" t="str">
        <f t="shared" si="15"/>
        <v>71.2% - 79.0%</v>
      </c>
      <c r="Q107" s="216"/>
      <c r="R107" s="216"/>
      <c r="S107" s="217"/>
      <c r="T107" s="218"/>
      <c r="U107" s="216"/>
      <c r="V107" s="216"/>
      <c r="W107" s="217"/>
      <c r="X107" s="219"/>
      <c r="Y107" s="222">
        <v>25</v>
      </c>
      <c r="Z107" s="217">
        <f t="shared" si="16"/>
        <v>5.040322580645161E-2</v>
      </c>
      <c r="AA107" s="212">
        <v>14</v>
      </c>
      <c r="AB107" s="217">
        <f t="shared" si="17"/>
        <v>2.9850746268656716E-2</v>
      </c>
      <c r="AC107" s="212"/>
      <c r="AD107" s="217"/>
      <c r="AE107" s="212"/>
      <c r="AF107" s="223"/>
      <c r="AG107" s="107" t="s">
        <v>682</v>
      </c>
      <c r="AH107" s="132">
        <v>0</v>
      </c>
      <c r="AI107" s="132">
        <v>0</v>
      </c>
      <c r="AJ107" s="132">
        <v>0</v>
      </c>
      <c r="AK107" s="132">
        <v>0</v>
      </c>
    </row>
    <row r="108" spans="1:37" s="77" customFormat="1" x14ac:dyDescent="0.2">
      <c r="A108" s="76" t="s">
        <v>683</v>
      </c>
      <c r="B108" s="76" t="s">
        <v>684</v>
      </c>
      <c r="C108" s="76" t="s">
        <v>674</v>
      </c>
      <c r="D108" s="76" t="s">
        <v>675</v>
      </c>
      <c r="E108" s="215">
        <v>615</v>
      </c>
      <c r="F108" s="216">
        <v>659</v>
      </c>
      <c r="G108" s="216"/>
      <c r="H108" s="221"/>
      <c r="I108" s="215">
        <v>134</v>
      </c>
      <c r="J108" s="216">
        <v>479</v>
      </c>
      <c r="K108" s="217">
        <f t="shared" si="12"/>
        <v>0.77886178861788613</v>
      </c>
      <c r="L108" s="218" t="str">
        <f t="shared" si="13"/>
        <v>74.4% - 81.0%</v>
      </c>
      <c r="M108" s="216">
        <v>157</v>
      </c>
      <c r="N108" s="216">
        <v>500</v>
      </c>
      <c r="O108" s="217">
        <f t="shared" si="14"/>
        <v>0.75872534142640369</v>
      </c>
      <c r="P108" s="218" t="str">
        <f t="shared" si="15"/>
        <v>72.5% - 79.0%</v>
      </c>
      <c r="Q108" s="216"/>
      <c r="R108" s="216"/>
      <c r="S108" s="217"/>
      <c r="T108" s="218"/>
      <c r="U108" s="216"/>
      <c r="V108" s="216"/>
      <c r="W108" s="217"/>
      <c r="X108" s="219"/>
      <c r="Y108" s="222">
        <v>2</v>
      </c>
      <c r="Z108" s="217">
        <f t="shared" si="16"/>
        <v>3.2520325203252032E-3</v>
      </c>
      <c r="AA108" s="212">
        <v>2</v>
      </c>
      <c r="AB108" s="217">
        <f t="shared" si="17"/>
        <v>3.0349013657056147E-3</v>
      </c>
      <c r="AC108" s="212"/>
      <c r="AD108" s="217"/>
      <c r="AE108" s="212"/>
      <c r="AF108" s="223"/>
      <c r="AG108" s="107" t="s">
        <v>685</v>
      </c>
      <c r="AH108" s="132">
        <v>0</v>
      </c>
      <c r="AI108" s="132">
        <v>0</v>
      </c>
      <c r="AJ108" s="132">
        <v>0</v>
      </c>
      <c r="AK108" s="132">
        <v>0</v>
      </c>
    </row>
    <row r="109" spans="1:37" s="77" customFormat="1" x14ac:dyDescent="0.2">
      <c r="A109" s="76" t="s">
        <v>686</v>
      </c>
      <c r="B109" s="76" t="s">
        <v>687</v>
      </c>
      <c r="C109" s="76" t="s">
        <v>674</v>
      </c>
      <c r="D109" s="76" t="s">
        <v>675</v>
      </c>
      <c r="E109" s="215">
        <v>657</v>
      </c>
      <c r="F109" s="216">
        <v>737</v>
      </c>
      <c r="G109" s="216"/>
      <c r="H109" s="221"/>
      <c r="I109" s="215">
        <v>143</v>
      </c>
      <c r="J109" s="216">
        <v>467</v>
      </c>
      <c r="K109" s="217"/>
      <c r="L109" s="218" t="str">
        <f t="shared" si="13"/>
        <v/>
      </c>
      <c r="M109" s="216">
        <v>163</v>
      </c>
      <c r="N109" s="216">
        <v>526</v>
      </c>
      <c r="O109" s="217"/>
      <c r="P109" s="218" t="str">
        <f t="shared" si="15"/>
        <v/>
      </c>
      <c r="Q109" s="216"/>
      <c r="R109" s="216"/>
      <c r="S109" s="217"/>
      <c r="T109" s="218"/>
      <c r="U109" s="216"/>
      <c r="V109" s="216"/>
      <c r="W109" s="217"/>
      <c r="X109" s="219"/>
      <c r="Y109" s="222">
        <v>47</v>
      </c>
      <c r="Z109" s="217">
        <f t="shared" si="16"/>
        <v>7.1537290715372903E-2</v>
      </c>
      <c r="AA109" s="212">
        <v>48</v>
      </c>
      <c r="AB109" s="217">
        <f t="shared" si="17"/>
        <v>6.5128900949796467E-2</v>
      </c>
      <c r="AC109" s="212"/>
      <c r="AD109" s="217"/>
      <c r="AE109" s="212"/>
      <c r="AF109" s="223"/>
      <c r="AG109" s="107" t="s">
        <v>688</v>
      </c>
      <c r="AH109" s="132">
        <v>0</v>
      </c>
      <c r="AI109" s="132">
        <v>0</v>
      </c>
      <c r="AJ109" s="132">
        <v>0</v>
      </c>
      <c r="AK109" s="132">
        <v>0</v>
      </c>
    </row>
    <row r="110" spans="1:37" s="77" customFormat="1" x14ac:dyDescent="0.2">
      <c r="A110" s="76" t="s">
        <v>689</v>
      </c>
      <c r="B110" s="76" t="s">
        <v>690</v>
      </c>
      <c r="C110" s="76" t="s">
        <v>674</v>
      </c>
      <c r="D110" s="76" t="s">
        <v>675</v>
      </c>
      <c r="E110" s="215">
        <v>412</v>
      </c>
      <c r="F110" s="216">
        <v>505</v>
      </c>
      <c r="G110" s="216"/>
      <c r="H110" s="221"/>
      <c r="I110" s="215">
        <v>150</v>
      </c>
      <c r="J110" s="216">
        <v>262</v>
      </c>
      <c r="K110" s="217"/>
      <c r="L110" s="218" t="str">
        <f t="shared" si="13"/>
        <v/>
      </c>
      <c r="M110" s="216">
        <v>199</v>
      </c>
      <c r="N110" s="216">
        <v>306</v>
      </c>
      <c r="O110" s="217">
        <f t="shared" si="14"/>
        <v>0.60594059405940592</v>
      </c>
      <c r="P110" s="218" t="str">
        <f t="shared" si="15"/>
        <v>56.3% - 64.8%</v>
      </c>
      <c r="Q110" s="216"/>
      <c r="R110" s="216"/>
      <c r="S110" s="217"/>
      <c r="T110" s="218"/>
      <c r="U110" s="216"/>
      <c r="V110" s="216"/>
      <c r="W110" s="217"/>
      <c r="X110" s="219"/>
      <c r="Y110" s="222">
        <v>0</v>
      </c>
      <c r="Z110" s="217"/>
      <c r="AA110" s="212">
        <v>0</v>
      </c>
      <c r="AB110" s="217">
        <f t="shared" si="17"/>
        <v>0</v>
      </c>
      <c r="AC110" s="212"/>
      <c r="AD110" s="217"/>
      <c r="AE110" s="212"/>
      <c r="AF110" s="223"/>
      <c r="AG110" s="107" t="s">
        <v>691</v>
      </c>
      <c r="AH110" s="132">
        <v>1</v>
      </c>
      <c r="AI110" s="132">
        <v>0</v>
      </c>
      <c r="AJ110" s="132">
        <v>0</v>
      </c>
      <c r="AK110" s="132">
        <v>0</v>
      </c>
    </row>
    <row r="111" spans="1:37" s="77" customFormat="1" x14ac:dyDescent="0.2">
      <c r="A111" s="76" t="s">
        <v>692</v>
      </c>
      <c r="B111" s="76" t="s">
        <v>693</v>
      </c>
      <c r="C111" s="76" t="s">
        <v>674</v>
      </c>
      <c r="D111" s="76" t="s">
        <v>675</v>
      </c>
      <c r="E111" s="215">
        <v>270</v>
      </c>
      <c r="F111" s="216">
        <v>279</v>
      </c>
      <c r="G111" s="216"/>
      <c r="H111" s="221"/>
      <c r="I111" s="215">
        <v>83</v>
      </c>
      <c r="J111" s="216">
        <v>171</v>
      </c>
      <c r="K111" s="217"/>
      <c r="L111" s="218" t="str">
        <f t="shared" si="13"/>
        <v/>
      </c>
      <c r="M111" s="216">
        <v>78</v>
      </c>
      <c r="N111" s="216">
        <v>184</v>
      </c>
      <c r="O111" s="217"/>
      <c r="P111" s="218" t="str">
        <f t="shared" si="15"/>
        <v/>
      </c>
      <c r="Q111" s="216"/>
      <c r="R111" s="216"/>
      <c r="S111" s="217"/>
      <c r="T111" s="218"/>
      <c r="U111" s="216"/>
      <c r="V111" s="216"/>
      <c r="W111" s="217"/>
      <c r="X111" s="219"/>
      <c r="Y111" s="222">
        <v>16</v>
      </c>
      <c r="Z111" s="217">
        <f t="shared" si="16"/>
        <v>5.9259259259259262E-2</v>
      </c>
      <c r="AA111" s="212">
        <v>17</v>
      </c>
      <c r="AB111" s="217">
        <f t="shared" si="17"/>
        <v>6.093189964157706E-2</v>
      </c>
      <c r="AC111" s="212"/>
      <c r="AD111" s="217"/>
      <c r="AE111" s="212"/>
      <c r="AF111" s="223"/>
      <c r="AG111" s="107" t="s">
        <v>694</v>
      </c>
      <c r="AH111" s="132">
        <v>0</v>
      </c>
      <c r="AI111" s="132">
        <v>0</v>
      </c>
      <c r="AJ111" s="132">
        <v>0</v>
      </c>
      <c r="AK111" s="132">
        <v>0</v>
      </c>
    </row>
    <row r="112" spans="1:37" s="77" customFormat="1" x14ac:dyDescent="0.2">
      <c r="A112" s="76" t="s">
        <v>695</v>
      </c>
      <c r="B112" s="76" t="s">
        <v>696</v>
      </c>
      <c r="C112" s="76" t="s">
        <v>697</v>
      </c>
      <c r="D112" s="76" t="s">
        <v>698</v>
      </c>
      <c r="E112" s="215">
        <v>2533</v>
      </c>
      <c r="F112" s="216">
        <v>2619</v>
      </c>
      <c r="G112" s="216"/>
      <c r="H112" s="221"/>
      <c r="I112" s="215">
        <v>652</v>
      </c>
      <c r="J112" s="216">
        <v>1694</v>
      </c>
      <c r="K112" s="217"/>
      <c r="L112" s="218" t="str">
        <f t="shared" si="13"/>
        <v/>
      </c>
      <c r="M112" s="216">
        <v>779</v>
      </c>
      <c r="N112" s="216">
        <v>1795</v>
      </c>
      <c r="O112" s="217">
        <f t="shared" si="14"/>
        <v>0.68537609774723174</v>
      </c>
      <c r="P112" s="218" t="str">
        <f t="shared" si="15"/>
        <v>66.7% - 70.3%</v>
      </c>
      <c r="Q112" s="216"/>
      <c r="R112" s="216"/>
      <c r="S112" s="217"/>
      <c r="T112" s="218"/>
      <c r="U112" s="216"/>
      <c r="V112" s="216"/>
      <c r="W112" s="217"/>
      <c r="X112" s="219"/>
      <c r="Y112" s="222">
        <v>187</v>
      </c>
      <c r="Z112" s="217">
        <f t="shared" si="16"/>
        <v>7.3825503355704702E-2</v>
      </c>
      <c r="AA112" s="212">
        <v>45</v>
      </c>
      <c r="AB112" s="217">
        <f t="shared" si="17"/>
        <v>1.7182130584192441E-2</v>
      </c>
      <c r="AC112" s="212"/>
      <c r="AD112" s="217"/>
      <c r="AE112" s="212"/>
      <c r="AF112" s="223"/>
      <c r="AG112" s="107" t="s">
        <v>699</v>
      </c>
      <c r="AH112" s="132">
        <v>0</v>
      </c>
      <c r="AI112" s="132">
        <v>0</v>
      </c>
      <c r="AJ112" s="132">
        <v>0</v>
      </c>
      <c r="AK112" s="132">
        <v>0</v>
      </c>
    </row>
    <row r="113" spans="1:37" s="77" customFormat="1" x14ac:dyDescent="0.2">
      <c r="A113" s="76" t="s">
        <v>700</v>
      </c>
      <c r="B113" s="76" t="s">
        <v>701</v>
      </c>
      <c r="C113" s="76" t="s">
        <v>697</v>
      </c>
      <c r="D113" s="76" t="s">
        <v>698</v>
      </c>
      <c r="E113" s="215">
        <v>926</v>
      </c>
      <c r="F113" s="216">
        <v>954</v>
      </c>
      <c r="G113" s="216"/>
      <c r="H113" s="221"/>
      <c r="I113" s="215">
        <v>206</v>
      </c>
      <c r="J113" s="216">
        <v>637</v>
      </c>
      <c r="K113" s="217"/>
      <c r="L113" s="218" t="str">
        <f t="shared" si="13"/>
        <v/>
      </c>
      <c r="M113" s="216">
        <v>207</v>
      </c>
      <c r="N113" s="216">
        <v>733</v>
      </c>
      <c r="O113" s="217">
        <f t="shared" si="14"/>
        <v>0.76834381551362685</v>
      </c>
      <c r="P113" s="218" t="str">
        <f t="shared" si="15"/>
        <v>74.1% - 79.4%</v>
      </c>
      <c r="Q113" s="216"/>
      <c r="R113" s="216"/>
      <c r="S113" s="217"/>
      <c r="T113" s="218"/>
      <c r="U113" s="216"/>
      <c r="V113" s="216"/>
      <c r="W113" s="217"/>
      <c r="X113" s="219"/>
      <c r="Y113" s="222">
        <v>83</v>
      </c>
      <c r="Z113" s="217">
        <f t="shared" si="16"/>
        <v>8.9632829373650108E-2</v>
      </c>
      <c r="AA113" s="212">
        <v>14</v>
      </c>
      <c r="AB113" s="217">
        <f t="shared" si="17"/>
        <v>1.4675052410901468E-2</v>
      </c>
      <c r="AC113" s="212"/>
      <c r="AD113" s="217"/>
      <c r="AE113" s="212"/>
      <c r="AF113" s="223"/>
      <c r="AG113" s="107" t="s">
        <v>702</v>
      </c>
      <c r="AH113" s="132">
        <v>0</v>
      </c>
      <c r="AI113" s="132">
        <v>0</v>
      </c>
      <c r="AJ113" s="132">
        <v>0</v>
      </c>
      <c r="AK113" s="132">
        <v>0</v>
      </c>
    </row>
    <row r="114" spans="1:37" s="77" customFormat="1" x14ac:dyDescent="0.2">
      <c r="A114" s="76" t="s">
        <v>703</v>
      </c>
      <c r="B114" s="76" t="s">
        <v>704</v>
      </c>
      <c r="C114" s="76" t="s">
        <v>697</v>
      </c>
      <c r="D114" s="76" t="s">
        <v>698</v>
      </c>
      <c r="E114" s="215">
        <v>910</v>
      </c>
      <c r="F114" s="216">
        <v>900</v>
      </c>
      <c r="G114" s="216"/>
      <c r="H114" s="221"/>
      <c r="I114" s="215">
        <v>324</v>
      </c>
      <c r="J114" s="216">
        <v>549</v>
      </c>
      <c r="K114" s="217">
        <f t="shared" si="12"/>
        <v>0.60329670329670326</v>
      </c>
      <c r="L114" s="218" t="str">
        <f t="shared" si="13"/>
        <v>57.1% - 63.5%</v>
      </c>
      <c r="M114" s="216">
        <v>331</v>
      </c>
      <c r="N114" s="216">
        <v>528</v>
      </c>
      <c r="O114" s="217">
        <f t="shared" si="14"/>
        <v>0.58666666666666667</v>
      </c>
      <c r="P114" s="218" t="str">
        <f t="shared" si="15"/>
        <v>55.4% - 61.8%</v>
      </c>
      <c r="Q114" s="216"/>
      <c r="R114" s="216"/>
      <c r="S114" s="217"/>
      <c r="T114" s="218"/>
      <c r="U114" s="216"/>
      <c r="V114" s="216"/>
      <c r="W114" s="217"/>
      <c r="X114" s="219"/>
      <c r="Y114" s="222">
        <v>37</v>
      </c>
      <c r="Z114" s="217">
        <f t="shared" si="16"/>
        <v>4.0659340659340661E-2</v>
      </c>
      <c r="AA114" s="212">
        <v>41</v>
      </c>
      <c r="AB114" s="217">
        <f t="shared" si="17"/>
        <v>4.5555555555555557E-2</v>
      </c>
      <c r="AC114" s="212"/>
      <c r="AD114" s="217"/>
      <c r="AE114" s="212"/>
      <c r="AF114" s="223"/>
      <c r="AG114" s="107" t="s">
        <v>705</v>
      </c>
      <c r="AH114" s="132">
        <v>0</v>
      </c>
      <c r="AI114" s="132">
        <v>0</v>
      </c>
      <c r="AJ114" s="132">
        <v>0</v>
      </c>
      <c r="AK114" s="132">
        <v>0</v>
      </c>
    </row>
    <row r="115" spans="1:37" s="77" customFormat="1" x14ac:dyDescent="0.2">
      <c r="A115" s="76" t="s">
        <v>706</v>
      </c>
      <c r="B115" s="76" t="s">
        <v>707</v>
      </c>
      <c r="C115" s="76" t="s">
        <v>697</v>
      </c>
      <c r="D115" s="76" t="s">
        <v>698</v>
      </c>
      <c r="E115" s="215">
        <v>1960</v>
      </c>
      <c r="F115" s="216">
        <v>2061</v>
      </c>
      <c r="G115" s="216"/>
      <c r="H115" s="221"/>
      <c r="I115" s="215">
        <v>255</v>
      </c>
      <c r="J115" s="216">
        <v>573</v>
      </c>
      <c r="K115" s="217"/>
      <c r="L115" s="218" t="str">
        <f t="shared" si="13"/>
        <v/>
      </c>
      <c r="M115" s="216">
        <v>579</v>
      </c>
      <c r="N115" s="216">
        <v>1369</v>
      </c>
      <c r="O115" s="217"/>
      <c r="P115" s="218" t="str">
        <f t="shared" si="15"/>
        <v/>
      </c>
      <c r="Q115" s="216"/>
      <c r="R115" s="216"/>
      <c r="S115" s="217"/>
      <c r="T115" s="218"/>
      <c r="U115" s="216"/>
      <c r="V115" s="216"/>
      <c r="W115" s="217"/>
      <c r="X115" s="219"/>
      <c r="Y115" s="222">
        <v>1132</v>
      </c>
      <c r="Z115" s="217">
        <f t="shared" si="16"/>
        <v>0.57755102040816331</v>
      </c>
      <c r="AA115" s="212">
        <v>113</v>
      </c>
      <c r="AB115" s="217">
        <f t="shared" si="17"/>
        <v>5.4827753517709847E-2</v>
      </c>
      <c r="AC115" s="212"/>
      <c r="AD115" s="217"/>
      <c r="AE115" s="212"/>
      <c r="AF115" s="223"/>
      <c r="AG115" s="107" t="s">
        <v>708</v>
      </c>
      <c r="AH115" s="132">
        <v>0</v>
      </c>
      <c r="AI115" s="132">
        <v>0</v>
      </c>
      <c r="AJ115" s="132">
        <v>0</v>
      </c>
      <c r="AK115" s="132">
        <v>0</v>
      </c>
    </row>
    <row r="116" spans="1:37" s="77" customFormat="1" x14ac:dyDescent="0.2">
      <c r="A116" s="76" t="s">
        <v>709</v>
      </c>
      <c r="B116" s="76" t="s">
        <v>710</v>
      </c>
      <c r="C116" s="76" t="s">
        <v>697</v>
      </c>
      <c r="D116" s="76" t="s">
        <v>698</v>
      </c>
      <c r="E116" s="215">
        <v>601</v>
      </c>
      <c r="F116" s="216">
        <v>629</v>
      </c>
      <c r="G116" s="216"/>
      <c r="H116" s="221"/>
      <c r="I116" s="215">
        <v>159</v>
      </c>
      <c r="J116" s="216">
        <v>436</v>
      </c>
      <c r="K116" s="217">
        <f t="shared" si="12"/>
        <v>0.72545757071547423</v>
      </c>
      <c r="L116" s="218" t="str">
        <f t="shared" si="13"/>
        <v>68.8% - 76.0%</v>
      </c>
      <c r="M116" s="216">
        <v>160</v>
      </c>
      <c r="N116" s="216">
        <v>468</v>
      </c>
      <c r="O116" s="217">
        <f t="shared" si="14"/>
        <v>0.7440381558028617</v>
      </c>
      <c r="P116" s="218" t="str">
        <f t="shared" si="15"/>
        <v>70.9% - 77.7%</v>
      </c>
      <c r="Q116" s="216"/>
      <c r="R116" s="216"/>
      <c r="S116" s="217"/>
      <c r="T116" s="218"/>
      <c r="U116" s="216"/>
      <c r="V116" s="216"/>
      <c r="W116" s="217"/>
      <c r="X116" s="219"/>
      <c r="Y116" s="222">
        <v>6</v>
      </c>
      <c r="Z116" s="217">
        <f t="shared" si="16"/>
        <v>9.9833610648918467E-3</v>
      </c>
      <c r="AA116" s="212">
        <v>1</v>
      </c>
      <c r="AB116" s="217">
        <f t="shared" si="17"/>
        <v>1.589825119236884E-3</v>
      </c>
      <c r="AC116" s="212"/>
      <c r="AD116" s="217"/>
      <c r="AE116" s="212"/>
      <c r="AF116" s="223"/>
      <c r="AG116" s="107" t="s">
        <v>711</v>
      </c>
      <c r="AH116" s="132">
        <v>0</v>
      </c>
      <c r="AI116" s="132">
        <v>0</v>
      </c>
      <c r="AJ116" s="132">
        <v>0</v>
      </c>
      <c r="AK116" s="132">
        <v>0</v>
      </c>
    </row>
    <row r="117" spans="1:37" s="77" customFormat="1" x14ac:dyDescent="0.2">
      <c r="A117" s="76" t="s">
        <v>712</v>
      </c>
      <c r="B117" s="76" t="s">
        <v>713</v>
      </c>
      <c r="C117" s="76" t="s">
        <v>697</v>
      </c>
      <c r="D117" s="76" t="s">
        <v>698</v>
      </c>
      <c r="E117" s="215">
        <v>839</v>
      </c>
      <c r="F117" s="216">
        <v>1002</v>
      </c>
      <c r="G117" s="216"/>
      <c r="H117" s="221"/>
      <c r="I117" s="215">
        <v>304</v>
      </c>
      <c r="J117" s="216">
        <v>531</v>
      </c>
      <c r="K117" s="217">
        <f t="shared" si="12"/>
        <v>0.63289630512514894</v>
      </c>
      <c r="L117" s="218" t="str">
        <f t="shared" si="13"/>
        <v>60.0% - 66.5%</v>
      </c>
      <c r="M117" s="216">
        <v>350</v>
      </c>
      <c r="N117" s="216">
        <v>650</v>
      </c>
      <c r="O117" s="217">
        <f t="shared" si="14"/>
        <v>0.64870259481037928</v>
      </c>
      <c r="P117" s="218" t="str">
        <f t="shared" si="15"/>
        <v>61.9% - 67.8%</v>
      </c>
      <c r="Q117" s="216"/>
      <c r="R117" s="216"/>
      <c r="S117" s="217"/>
      <c r="T117" s="218"/>
      <c r="U117" s="216"/>
      <c r="V117" s="216"/>
      <c r="W117" s="217"/>
      <c r="X117" s="219"/>
      <c r="Y117" s="222">
        <v>4</v>
      </c>
      <c r="Z117" s="217">
        <f t="shared" si="16"/>
        <v>4.7675804529201428E-3</v>
      </c>
      <c r="AA117" s="212">
        <v>2</v>
      </c>
      <c r="AB117" s="217">
        <f t="shared" si="17"/>
        <v>1.996007984031936E-3</v>
      </c>
      <c r="AC117" s="212"/>
      <c r="AD117" s="217"/>
      <c r="AE117" s="212"/>
      <c r="AF117" s="223"/>
      <c r="AG117" s="107" t="s">
        <v>714</v>
      </c>
      <c r="AH117" s="132">
        <v>0</v>
      </c>
      <c r="AI117" s="132">
        <v>0</v>
      </c>
      <c r="AJ117" s="132">
        <v>0</v>
      </c>
      <c r="AK117" s="132">
        <v>0</v>
      </c>
    </row>
    <row r="118" spans="1:37" s="77" customFormat="1" x14ac:dyDescent="0.2">
      <c r="A118" s="76" t="s">
        <v>715</v>
      </c>
      <c r="B118" s="76" t="s">
        <v>716</v>
      </c>
      <c r="C118" s="76" t="s">
        <v>697</v>
      </c>
      <c r="D118" s="76" t="s">
        <v>698</v>
      </c>
      <c r="E118" s="215">
        <v>842</v>
      </c>
      <c r="F118" s="216">
        <v>921</v>
      </c>
      <c r="G118" s="216"/>
      <c r="H118" s="221"/>
      <c r="I118" s="215">
        <v>308</v>
      </c>
      <c r="J118" s="216">
        <v>532</v>
      </c>
      <c r="K118" s="217">
        <f t="shared" si="12"/>
        <v>0.63182897862232779</v>
      </c>
      <c r="L118" s="218" t="str">
        <f t="shared" si="13"/>
        <v>59.9% - 66.4%</v>
      </c>
      <c r="M118" s="216">
        <v>306</v>
      </c>
      <c r="N118" s="216">
        <v>613</v>
      </c>
      <c r="O118" s="217">
        <f t="shared" si="14"/>
        <v>0.66558089033659062</v>
      </c>
      <c r="P118" s="218" t="str">
        <f t="shared" si="15"/>
        <v>63.4% - 69.5%</v>
      </c>
      <c r="Q118" s="216"/>
      <c r="R118" s="216"/>
      <c r="S118" s="217"/>
      <c r="T118" s="218"/>
      <c r="U118" s="216"/>
      <c r="V118" s="216"/>
      <c r="W118" s="217"/>
      <c r="X118" s="219"/>
      <c r="Y118" s="222">
        <v>2</v>
      </c>
      <c r="Z118" s="217">
        <f t="shared" si="16"/>
        <v>2.3752969121140144E-3</v>
      </c>
      <c r="AA118" s="212">
        <v>2</v>
      </c>
      <c r="AB118" s="217">
        <f t="shared" si="17"/>
        <v>2.1715526601520088E-3</v>
      </c>
      <c r="AC118" s="212"/>
      <c r="AD118" s="217"/>
      <c r="AE118" s="212"/>
      <c r="AF118" s="223"/>
      <c r="AG118" s="107" t="s">
        <v>717</v>
      </c>
      <c r="AH118" s="132">
        <v>0</v>
      </c>
      <c r="AI118" s="132">
        <v>0</v>
      </c>
      <c r="AJ118" s="132">
        <v>0</v>
      </c>
      <c r="AK118" s="132">
        <v>0</v>
      </c>
    </row>
    <row r="119" spans="1:37" s="77" customFormat="1" x14ac:dyDescent="0.2">
      <c r="A119" s="76" t="s">
        <v>718</v>
      </c>
      <c r="B119" s="76" t="s">
        <v>719</v>
      </c>
      <c r="C119" s="76" t="s">
        <v>720</v>
      </c>
      <c r="D119" s="76" t="s">
        <v>721</v>
      </c>
      <c r="E119" s="215">
        <v>273</v>
      </c>
      <c r="F119" s="216">
        <v>261</v>
      </c>
      <c r="G119" s="216"/>
      <c r="H119" s="221"/>
      <c r="I119" s="215">
        <v>89</v>
      </c>
      <c r="J119" s="216">
        <v>178</v>
      </c>
      <c r="K119" s="217">
        <f t="shared" si="12"/>
        <v>0.65201465201465203</v>
      </c>
      <c r="L119" s="218" t="str">
        <f t="shared" si="13"/>
        <v>59.4% - 70.6%</v>
      </c>
      <c r="M119" s="216">
        <v>80</v>
      </c>
      <c r="N119" s="216">
        <v>181</v>
      </c>
      <c r="O119" s="217">
        <f t="shared" si="14"/>
        <v>0.69348659003831414</v>
      </c>
      <c r="P119" s="218" t="str">
        <f t="shared" si="15"/>
        <v>63.5% - 74.6%</v>
      </c>
      <c r="Q119" s="216"/>
      <c r="R119" s="216"/>
      <c r="S119" s="217"/>
      <c r="T119" s="218"/>
      <c r="U119" s="216"/>
      <c r="V119" s="216"/>
      <c r="W119" s="217"/>
      <c r="X119" s="219"/>
      <c r="Y119" s="222">
        <v>6</v>
      </c>
      <c r="Z119" s="217">
        <f t="shared" si="16"/>
        <v>2.197802197802198E-2</v>
      </c>
      <c r="AA119" s="212">
        <v>0</v>
      </c>
      <c r="AB119" s="217">
        <f t="shared" si="17"/>
        <v>0</v>
      </c>
      <c r="AC119" s="212"/>
      <c r="AD119" s="217"/>
      <c r="AE119" s="212"/>
      <c r="AF119" s="223"/>
      <c r="AG119" s="107" t="s">
        <v>722</v>
      </c>
      <c r="AH119" s="132">
        <v>0</v>
      </c>
      <c r="AI119" s="132">
        <v>0</v>
      </c>
      <c r="AJ119" s="132">
        <v>0</v>
      </c>
      <c r="AK119" s="132">
        <v>0</v>
      </c>
    </row>
    <row r="120" spans="1:37" s="77" customFormat="1" x14ac:dyDescent="0.2">
      <c r="A120" s="76" t="s">
        <v>723</v>
      </c>
      <c r="B120" s="76" t="s">
        <v>724</v>
      </c>
      <c r="C120" s="76" t="s">
        <v>720</v>
      </c>
      <c r="D120" s="76" t="s">
        <v>721</v>
      </c>
      <c r="E120" s="215">
        <v>235</v>
      </c>
      <c r="F120" s="216">
        <v>287</v>
      </c>
      <c r="G120" s="216"/>
      <c r="H120" s="221"/>
      <c r="I120" s="215">
        <v>83</v>
      </c>
      <c r="J120" s="216">
        <v>151</v>
      </c>
      <c r="K120" s="217"/>
      <c r="L120" s="218" t="str">
        <f t="shared" si="13"/>
        <v/>
      </c>
      <c r="M120" s="216">
        <v>104</v>
      </c>
      <c r="N120" s="216">
        <v>183</v>
      </c>
      <c r="O120" s="217">
        <f t="shared" si="14"/>
        <v>0.6376306620209059</v>
      </c>
      <c r="P120" s="218" t="str">
        <f t="shared" si="15"/>
        <v>58.1% - 69.1%</v>
      </c>
      <c r="Q120" s="216"/>
      <c r="R120" s="216"/>
      <c r="S120" s="217"/>
      <c r="T120" s="218"/>
      <c r="U120" s="216"/>
      <c r="V120" s="216"/>
      <c r="W120" s="217"/>
      <c r="X120" s="219"/>
      <c r="Y120" s="222">
        <v>1</v>
      </c>
      <c r="Z120" s="217"/>
      <c r="AA120" s="212">
        <v>0</v>
      </c>
      <c r="AB120" s="217">
        <f t="shared" si="17"/>
        <v>0</v>
      </c>
      <c r="AC120" s="212"/>
      <c r="AD120" s="217"/>
      <c r="AE120" s="212"/>
      <c r="AF120" s="223"/>
      <c r="AG120" s="107" t="s">
        <v>725</v>
      </c>
      <c r="AH120" s="132">
        <v>1</v>
      </c>
      <c r="AI120" s="132">
        <v>0</v>
      </c>
      <c r="AJ120" s="132">
        <v>0</v>
      </c>
      <c r="AK120" s="132">
        <v>0</v>
      </c>
    </row>
    <row r="121" spans="1:37" s="77" customFormat="1" x14ac:dyDescent="0.2">
      <c r="A121" s="76" t="s">
        <v>726</v>
      </c>
      <c r="B121" s="76" t="s">
        <v>727</v>
      </c>
      <c r="C121" s="76" t="s">
        <v>720</v>
      </c>
      <c r="D121" s="76" t="s">
        <v>721</v>
      </c>
      <c r="E121" s="215">
        <v>517</v>
      </c>
      <c r="F121" s="216">
        <v>600</v>
      </c>
      <c r="G121" s="216"/>
      <c r="H121" s="221"/>
      <c r="I121" s="215">
        <v>208</v>
      </c>
      <c r="J121" s="216">
        <v>296</v>
      </c>
      <c r="K121" s="217">
        <f t="shared" si="12"/>
        <v>0.57253384912959382</v>
      </c>
      <c r="L121" s="218" t="str">
        <f t="shared" si="13"/>
        <v>53.0% - 61.4%</v>
      </c>
      <c r="M121" s="216">
        <v>212</v>
      </c>
      <c r="N121" s="216">
        <v>387</v>
      </c>
      <c r="O121" s="217">
        <f t="shared" si="14"/>
        <v>0.64500000000000002</v>
      </c>
      <c r="P121" s="218" t="str">
        <f t="shared" si="15"/>
        <v>60.6% - 68.2%</v>
      </c>
      <c r="Q121" s="216"/>
      <c r="R121" s="216"/>
      <c r="S121" s="217"/>
      <c r="T121" s="218"/>
      <c r="U121" s="216"/>
      <c r="V121" s="216"/>
      <c r="W121" s="217"/>
      <c r="X121" s="219"/>
      <c r="Y121" s="222">
        <v>13</v>
      </c>
      <c r="Z121" s="217">
        <f t="shared" si="16"/>
        <v>2.5145067698259187E-2</v>
      </c>
      <c r="AA121" s="212">
        <v>1</v>
      </c>
      <c r="AB121" s="217">
        <f t="shared" si="17"/>
        <v>1.6666666666666668E-3</v>
      </c>
      <c r="AC121" s="212"/>
      <c r="AD121" s="217"/>
      <c r="AE121" s="212"/>
      <c r="AF121" s="223"/>
      <c r="AG121" s="107" t="s">
        <v>728</v>
      </c>
      <c r="AH121" s="132">
        <v>0</v>
      </c>
      <c r="AI121" s="132">
        <v>0</v>
      </c>
      <c r="AJ121" s="132">
        <v>0</v>
      </c>
      <c r="AK121" s="132">
        <v>0</v>
      </c>
    </row>
    <row r="122" spans="1:37" s="77" customFormat="1" x14ac:dyDescent="0.2">
      <c r="A122" s="76" t="s">
        <v>729</v>
      </c>
      <c r="B122" s="76" t="s">
        <v>730</v>
      </c>
      <c r="C122" s="76" t="s">
        <v>720</v>
      </c>
      <c r="D122" s="76" t="s">
        <v>721</v>
      </c>
      <c r="E122" s="215">
        <v>326</v>
      </c>
      <c r="F122" s="216">
        <v>302</v>
      </c>
      <c r="G122" s="216"/>
      <c r="H122" s="221"/>
      <c r="I122" s="215">
        <v>104</v>
      </c>
      <c r="J122" s="216">
        <v>186</v>
      </c>
      <c r="K122" s="217"/>
      <c r="L122" s="218" t="str">
        <f t="shared" si="13"/>
        <v/>
      </c>
      <c r="M122" s="216">
        <v>84</v>
      </c>
      <c r="N122" s="216">
        <v>192</v>
      </c>
      <c r="O122" s="217"/>
      <c r="P122" s="218" t="str">
        <f t="shared" si="15"/>
        <v/>
      </c>
      <c r="Q122" s="216"/>
      <c r="R122" s="216"/>
      <c r="S122" s="217"/>
      <c r="T122" s="218"/>
      <c r="U122" s="216"/>
      <c r="V122" s="216"/>
      <c r="W122" s="217"/>
      <c r="X122" s="219"/>
      <c r="Y122" s="222">
        <v>36</v>
      </c>
      <c r="Z122" s="217">
        <f t="shared" si="16"/>
        <v>0.11042944785276074</v>
      </c>
      <c r="AA122" s="212">
        <v>26</v>
      </c>
      <c r="AB122" s="217">
        <f t="shared" si="17"/>
        <v>8.6092715231788075E-2</v>
      </c>
      <c r="AC122" s="212"/>
      <c r="AD122" s="217"/>
      <c r="AE122" s="212"/>
      <c r="AF122" s="223"/>
      <c r="AG122" s="107" t="s">
        <v>731</v>
      </c>
      <c r="AH122" s="132">
        <v>0</v>
      </c>
      <c r="AI122" s="132">
        <v>0</v>
      </c>
      <c r="AJ122" s="132">
        <v>0</v>
      </c>
      <c r="AK122" s="132">
        <v>0</v>
      </c>
    </row>
    <row r="123" spans="1:37" s="77" customFormat="1" x14ac:dyDescent="0.2">
      <c r="A123" s="76" t="s">
        <v>732</v>
      </c>
      <c r="B123" s="76" t="s">
        <v>733</v>
      </c>
      <c r="C123" s="76" t="s">
        <v>720</v>
      </c>
      <c r="D123" s="76" t="s">
        <v>721</v>
      </c>
      <c r="E123" s="215">
        <v>688</v>
      </c>
      <c r="F123" s="216">
        <v>696</v>
      </c>
      <c r="G123" s="216"/>
      <c r="H123" s="221"/>
      <c r="I123" s="215">
        <v>147</v>
      </c>
      <c r="J123" s="216">
        <v>541</v>
      </c>
      <c r="K123" s="217">
        <f t="shared" si="12"/>
        <v>0.78633720930232553</v>
      </c>
      <c r="L123" s="218" t="str">
        <f t="shared" si="13"/>
        <v>75.4% - 81.5%</v>
      </c>
      <c r="M123" s="216">
        <v>119</v>
      </c>
      <c r="N123" s="216">
        <v>576</v>
      </c>
      <c r="O123" s="217">
        <f t="shared" si="14"/>
        <v>0.82758620689655171</v>
      </c>
      <c r="P123" s="218" t="str">
        <f t="shared" si="15"/>
        <v>79.8% - 85.4%</v>
      </c>
      <c r="Q123" s="216"/>
      <c r="R123" s="216"/>
      <c r="S123" s="217"/>
      <c r="T123" s="218"/>
      <c r="U123" s="216"/>
      <c r="V123" s="216"/>
      <c r="W123" s="217"/>
      <c r="X123" s="219"/>
      <c r="Y123" s="222">
        <v>0</v>
      </c>
      <c r="Z123" s="217">
        <f t="shared" si="16"/>
        <v>0</v>
      </c>
      <c r="AA123" s="212">
        <v>1</v>
      </c>
      <c r="AB123" s="217">
        <f t="shared" si="17"/>
        <v>1.4367816091954023E-3</v>
      </c>
      <c r="AC123" s="212"/>
      <c r="AD123" s="217"/>
      <c r="AE123" s="212"/>
      <c r="AF123" s="223"/>
      <c r="AG123" s="107" t="s">
        <v>734</v>
      </c>
      <c r="AH123" s="132">
        <v>0</v>
      </c>
      <c r="AI123" s="132">
        <v>0</v>
      </c>
      <c r="AJ123" s="132">
        <v>0</v>
      </c>
      <c r="AK123" s="132">
        <v>0</v>
      </c>
    </row>
    <row r="124" spans="1:37" s="77" customFormat="1" x14ac:dyDescent="0.2">
      <c r="A124" s="76" t="s">
        <v>735</v>
      </c>
      <c r="B124" s="76" t="s">
        <v>736</v>
      </c>
      <c r="C124" s="76" t="s">
        <v>720</v>
      </c>
      <c r="D124" s="76" t="s">
        <v>721</v>
      </c>
      <c r="E124" s="215">
        <v>1028</v>
      </c>
      <c r="F124" s="216">
        <v>1124</v>
      </c>
      <c r="G124" s="216"/>
      <c r="H124" s="221"/>
      <c r="I124" s="215">
        <v>280</v>
      </c>
      <c r="J124" s="216">
        <v>719</v>
      </c>
      <c r="K124" s="217">
        <f t="shared" si="12"/>
        <v>0.69941634241245132</v>
      </c>
      <c r="L124" s="218" t="str">
        <f t="shared" si="13"/>
        <v>67.1% - 72.7%</v>
      </c>
      <c r="M124" s="216">
        <v>309</v>
      </c>
      <c r="N124" s="216">
        <v>812</v>
      </c>
      <c r="O124" s="217">
        <f t="shared" si="14"/>
        <v>0.72241992882562278</v>
      </c>
      <c r="P124" s="218" t="str">
        <f t="shared" si="15"/>
        <v>69.6% - 74.8%</v>
      </c>
      <c r="Q124" s="216"/>
      <c r="R124" s="216"/>
      <c r="S124" s="217"/>
      <c r="T124" s="218"/>
      <c r="U124" s="216"/>
      <c r="V124" s="216"/>
      <c r="W124" s="217"/>
      <c r="X124" s="219"/>
      <c r="Y124" s="222">
        <v>29</v>
      </c>
      <c r="Z124" s="217">
        <f t="shared" si="16"/>
        <v>2.821011673151751E-2</v>
      </c>
      <c r="AA124" s="212">
        <v>3</v>
      </c>
      <c r="AB124" s="217">
        <f t="shared" si="17"/>
        <v>2.6690391459074734E-3</v>
      </c>
      <c r="AC124" s="212"/>
      <c r="AD124" s="217"/>
      <c r="AE124" s="212"/>
      <c r="AF124" s="223"/>
      <c r="AG124" s="107" t="s">
        <v>737</v>
      </c>
      <c r="AH124" s="132">
        <v>0</v>
      </c>
      <c r="AI124" s="132">
        <v>0</v>
      </c>
      <c r="AJ124" s="132">
        <v>0</v>
      </c>
      <c r="AK124" s="132">
        <v>0</v>
      </c>
    </row>
    <row r="125" spans="1:37" s="77" customFormat="1" x14ac:dyDescent="0.2">
      <c r="A125" s="76" t="s">
        <v>738</v>
      </c>
      <c r="B125" s="76" t="s">
        <v>739</v>
      </c>
      <c r="C125" s="76" t="s">
        <v>720</v>
      </c>
      <c r="D125" s="76" t="s">
        <v>721</v>
      </c>
      <c r="E125" s="215">
        <v>378</v>
      </c>
      <c r="F125" s="216">
        <v>429</v>
      </c>
      <c r="G125" s="216"/>
      <c r="H125" s="221"/>
      <c r="I125" s="215">
        <v>108</v>
      </c>
      <c r="J125" s="216">
        <v>262</v>
      </c>
      <c r="K125" s="217">
        <f t="shared" si="12"/>
        <v>0.69312169312169314</v>
      </c>
      <c r="L125" s="218" t="str">
        <f t="shared" si="13"/>
        <v>64.5% - 73.7%</v>
      </c>
      <c r="M125" s="216">
        <v>126</v>
      </c>
      <c r="N125" s="216">
        <v>302</v>
      </c>
      <c r="O125" s="217">
        <f t="shared" si="14"/>
        <v>0.703962703962704</v>
      </c>
      <c r="P125" s="218" t="str">
        <f t="shared" si="15"/>
        <v>65.9% - 74.5%</v>
      </c>
      <c r="Q125" s="216"/>
      <c r="R125" s="216"/>
      <c r="S125" s="217"/>
      <c r="T125" s="218"/>
      <c r="U125" s="216"/>
      <c r="V125" s="216"/>
      <c r="W125" s="217"/>
      <c r="X125" s="219"/>
      <c r="Y125" s="222">
        <v>8</v>
      </c>
      <c r="Z125" s="217">
        <f t="shared" si="16"/>
        <v>2.1164021164021163E-2</v>
      </c>
      <c r="AA125" s="212">
        <v>1</v>
      </c>
      <c r="AB125" s="217">
        <f t="shared" si="17"/>
        <v>2.331002331002331E-3</v>
      </c>
      <c r="AC125" s="212"/>
      <c r="AD125" s="217"/>
      <c r="AE125" s="212"/>
      <c r="AF125" s="223"/>
      <c r="AG125" s="107" t="s">
        <v>740</v>
      </c>
      <c r="AH125" s="132">
        <v>0</v>
      </c>
      <c r="AI125" s="132">
        <v>0</v>
      </c>
      <c r="AJ125" s="132">
        <v>0</v>
      </c>
      <c r="AK125" s="132">
        <v>0</v>
      </c>
    </row>
    <row r="126" spans="1:37" s="77" customFormat="1" x14ac:dyDescent="0.2">
      <c r="A126" s="76" t="s">
        <v>741</v>
      </c>
      <c r="B126" s="76" t="s">
        <v>742</v>
      </c>
      <c r="C126" s="76" t="s">
        <v>720</v>
      </c>
      <c r="D126" s="76" t="s">
        <v>721</v>
      </c>
      <c r="E126" s="215">
        <v>256</v>
      </c>
      <c r="F126" s="216">
        <v>245</v>
      </c>
      <c r="G126" s="216"/>
      <c r="H126" s="221"/>
      <c r="I126" s="215">
        <v>54</v>
      </c>
      <c r="J126" s="216">
        <v>200</v>
      </c>
      <c r="K126" s="217"/>
      <c r="L126" s="218" t="str">
        <f t="shared" si="13"/>
        <v/>
      </c>
      <c r="M126" s="216">
        <v>48</v>
      </c>
      <c r="N126" s="216">
        <v>196</v>
      </c>
      <c r="O126" s="217"/>
      <c r="P126" s="218" t="str">
        <f t="shared" si="15"/>
        <v/>
      </c>
      <c r="Q126" s="216"/>
      <c r="R126" s="216"/>
      <c r="S126" s="217"/>
      <c r="T126" s="218"/>
      <c r="U126" s="216"/>
      <c r="V126" s="216"/>
      <c r="W126" s="217"/>
      <c r="X126" s="219"/>
      <c r="Y126" s="222">
        <v>2</v>
      </c>
      <c r="Z126" s="217"/>
      <c r="AA126" s="212">
        <v>1</v>
      </c>
      <c r="AB126" s="217"/>
      <c r="AC126" s="212"/>
      <c r="AD126" s="217"/>
      <c r="AE126" s="212"/>
      <c r="AF126" s="223"/>
      <c r="AG126" s="107" t="s">
        <v>743</v>
      </c>
      <c r="AH126" s="132">
        <v>1</v>
      </c>
      <c r="AI126" s="132">
        <v>1</v>
      </c>
      <c r="AJ126" s="132">
        <v>0</v>
      </c>
      <c r="AK126" s="132">
        <v>0</v>
      </c>
    </row>
    <row r="127" spans="1:37" s="77" customFormat="1" x14ac:dyDescent="0.2">
      <c r="A127" s="76" t="s">
        <v>744</v>
      </c>
      <c r="B127" s="76" t="s">
        <v>745</v>
      </c>
      <c r="C127" s="76" t="s">
        <v>720</v>
      </c>
      <c r="D127" s="76" t="s">
        <v>721</v>
      </c>
      <c r="E127" s="215">
        <v>264</v>
      </c>
      <c r="F127" s="216">
        <v>290</v>
      </c>
      <c r="G127" s="216"/>
      <c r="H127" s="221"/>
      <c r="I127" s="215">
        <v>40</v>
      </c>
      <c r="J127" s="216">
        <v>221</v>
      </c>
      <c r="K127" s="217">
        <f t="shared" si="12"/>
        <v>0.83712121212121215</v>
      </c>
      <c r="L127" s="218" t="str">
        <f t="shared" si="13"/>
        <v>78.8% - 87.7%</v>
      </c>
      <c r="M127" s="216">
        <v>43</v>
      </c>
      <c r="N127" s="216">
        <v>244</v>
      </c>
      <c r="O127" s="217">
        <f t="shared" si="14"/>
        <v>0.8413793103448276</v>
      </c>
      <c r="P127" s="218" t="str">
        <f t="shared" si="15"/>
        <v>79.5% - 87.9%</v>
      </c>
      <c r="Q127" s="216"/>
      <c r="R127" s="216"/>
      <c r="S127" s="217"/>
      <c r="T127" s="218"/>
      <c r="U127" s="216"/>
      <c r="V127" s="216"/>
      <c r="W127" s="217"/>
      <c r="X127" s="219"/>
      <c r="Y127" s="222">
        <v>3</v>
      </c>
      <c r="Z127" s="217">
        <f t="shared" si="16"/>
        <v>1.1363636363636364E-2</v>
      </c>
      <c r="AA127" s="212">
        <v>3</v>
      </c>
      <c r="AB127" s="217">
        <f t="shared" si="17"/>
        <v>1.0344827586206896E-2</v>
      </c>
      <c r="AC127" s="212"/>
      <c r="AD127" s="217"/>
      <c r="AE127" s="212"/>
      <c r="AF127" s="223"/>
      <c r="AG127" s="107" t="s">
        <v>746</v>
      </c>
      <c r="AH127" s="132">
        <v>0</v>
      </c>
      <c r="AI127" s="132">
        <v>0</v>
      </c>
      <c r="AJ127" s="132">
        <v>0</v>
      </c>
      <c r="AK127" s="132">
        <v>0</v>
      </c>
    </row>
    <row r="128" spans="1:37" s="77" customFormat="1" x14ac:dyDescent="0.2">
      <c r="A128" s="76" t="s">
        <v>747</v>
      </c>
      <c r="B128" s="76" t="s">
        <v>748</v>
      </c>
      <c r="C128" s="76" t="s">
        <v>720</v>
      </c>
      <c r="D128" s="76" t="s">
        <v>721</v>
      </c>
      <c r="E128" s="215">
        <v>1522</v>
      </c>
      <c r="F128" s="216">
        <v>1478</v>
      </c>
      <c r="G128" s="216"/>
      <c r="H128" s="221"/>
      <c r="I128" s="215">
        <v>433</v>
      </c>
      <c r="J128" s="216">
        <v>1087</v>
      </c>
      <c r="K128" s="217">
        <f t="shared" si="12"/>
        <v>0.71419185282523001</v>
      </c>
      <c r="L128" s="218" t="str">
        <f t="shared" si="13"/>
        <v>69.1% - 73.6%</v>
      </c>
      <c r="M128" s="216">
        <v>434</v>
      </c>
      <c r="N128" s="216">
        <v>1044</v>
      </c>
      <c r="O128" s="217">
        <f t="shared" si="14"/>
        <v>0.70635994587280104</v>
      </c>
      <c r="P128" s="218" t="str">
        <f t="shared" si="15"/>
        <v>68.3% - 72.9%</v>
      </c>
      <c r="Q128" s="216"/>
      <c r="R128" s="216"/>
      <c r="S128" s="217"/>
      <c r="T128" s="218"/>
      <c r="U128" s="216"/>
      <c r="V128" s="216"/>
      <c r="W128" s="217"/>
      <c r="X128" s="219"/>
      <c r="Y128" s="222">
        <v>2</v>
      </c>
      <c r="Z128" s="217">
        <f t="shared" si="16"/>
        <v>1.3140604467805519E-3</v>
      </c>
      <c r="AA128" s="212">
        <v>0</v>
      </c>
      <c r="AB128" s="217">
        <f t="shared" si="17"/>
        <v>0</v>
      </c>
      <c r="AC128" s="212"/>
      <c r="AD128" s="217"/>
      <c r="AE128" s="212"/>
      <c r="AF128" s="223"/>
      <c r="AG128" s="107" t="s">
        <v>749</v>
      </c>
      <c r="AH128" s="132">
        <v>0</v>
      </c>
      <c r="AI128" s="132">
        <v>0</v>
      </c>
      <c r="AJ128" s="132">
        <v>0</v>
      </c>
      <c r="AK128" s="132">
        <v>0</v>
      </c>
    </row>
    <row r="129" spans="1:37" s="77" customFormat="1" x14ac:dyDescent="0.2">
      <c r="A129" s="76" t="s">
        <v>750</v>
      </c>
      <c r="B129" s="76" t="s">
        <v>751</v>
      </c>
      <c r="C129" s="76" t="s">
        <v>752</v>
      </c>
      <c r="D129" s="76" t="s">
        <v>753</v>
      </c>
      <c r="E129" s="215">
        <v>2551</v>
      </c>
      <c r="F129" s="216">
        <v>2681</v>
      </c>
      <c r="G129" s="216"/>
      <c r="H129" s="221"/>
      <c r="I129" s="215">
        <v>459</v>
      </c>
      <c r="J129" s="216">
        <v>2055</v>
      </c>
      <c r="K129" s="217">
        <f t="shared" si="12"/>
        <v>0.80556644453155624</v>
      </c>
      <c r="L129" s="218" t="str">
        <f t="shared" si="13"/>
        <v>79.0% - 82.0%</v>
      </c>
      <c r="M129" s="216">
        <v>544</v>
      </c>
      <c r="N129" s="216">
        <v>2109</v>
      </c>
      <c r="O129" s="217">
        <f t="shared" si="14"/>
        <v>0.78664677359194335</v>
      </c>
      <c r="P129" s="218" t="str">
        <f t="shared" si="15"/>
        <v>77.1% - 80.2%</v>
      </c>
      <c r="Q129" s="216"/>
      <c r="R129" s="216"/>
      <c r="S129" s="217"/>
      <c r="T129" s="218"/>
      <c r="U129" s="216"/>
      <c r="V129" s="216"/>
      <c r="W129" s="217"/>
      <c r="X129" s="219"/>
      <c r="Y129" s="222">
        <v>37</v>
      </c>
      <c r="Z129" s="217">
        <f t="shared" si="16"/>
        <v>1.4504116032928263E-2</v>
      </c>
      <c r="AA129" s="212">
        <v>28</v>
      </c>
      <c r="AB129" s="217">
        <f t="shared" si="17"/>
        <v>1.0443864229765013E-2</v>
      </c>
      <c r="AC129" s="212"/>
      <c r="AD129" s="217"/>
      <c r="AE129" s="212"/>
      <c r="AF129" s="223"/>
      <c r="AG129" s="107" t="s">
        <v>754</v>
      </c>
      <c r="AH129" s="132">
        <v>0</v>
      </c>
      <c r="AI129" s="132">
        <v>0</v>
      </c>
      <c r="AJ129" s="132">
        <v>0</v>
      </c>
      <c r="AK129" s="132">
        <v>0</v>
      </c>
    </row>
    <row r="130" spans="1:37" s="77" customFormat="1" x14ac:dyDescent="0.2">
      <c r="A130" s="76" t="s">
        <v>755</v>
      </c>
      <c r="B130" s="76" t="s">
        <v>756</v>
      </c>
      <c r="C130" s="76" t="s">
        <v>752</v>
      </c>
      <c r="D130" s="76" t="s">
        <v>753</v>
      </c>
      <c r="E130" s="215">
        <v>584</v>
      </c>
      <c r="F130" s="216">
        <v>582</v>
      </c>
      <c r="G130" s="216"/>
      <c r="H130" s="221"/>
      <c r="I130" s="215">
        <v>156</v>
      </c>
      <c r="J130" s="216">
        <v>425</v>
      </c>
      <c r="K130" s="217">
        <f t="shared" si="12"/>
        <v>0.72773972602739723</v>
      </c>
      <c r="L130" s="218" t="str">
        <f t="shared" si="13"/>
        <v>69.0% - 76.2%</v>
      </c>
      <c r="M130" s="216">
        <v>168</v>
      </c>
      <c r="N130" s="216">
        <v>408</v>
      </c>
      <c r="O130" s="217">
        <f t="shared" si="14"/>
        <v>0.7010309278350515</v>
      </c>
      <c r="P130" s="218" t="str">
        <f t="shared" si="15"/>
        <v>66.3% - 73.7%</v>
      </c>
      <c r="Q130" s="216"/>
      <c r="R130" s="216"/>
      <c r="S130" s="217"/>
      <c r="T130" s="218"/>
      <c r="U130" s="216"/>
      <c r="V130" s="216"/>
      <c r="W130" s="217"/>
      <c r="X130" s="219"/>
      <c r="Y130" s="222">
        <v>3</v>
      </c>
      <c r="Z130" s="217">
        <f t="shared" si="16"/>
        <v>5.1369863013698627E-3</v>
      </c>
      <c r="AA130" s="212">
        <v>6</v>
      </c>
      <c r="AB130" s="217">
        <f t="shared" si="17"/>
        <v>1.0309278350515464E-2</v>
      </c>
      <c r="AC130" s="212"/>
      <c r="AD130" s="217"/>
      <c r="AE130" s="212"/>
      <c r="AF130" s="223"/>
      <c r="AG130" s="107" t="s">
        <v>757</v>
      </c>
      <c r="AH130" s="132">
        <v>0</v>
      </c>
      <c r="AI130" s="132">
        <v>0</v>
      </c>
      <c r="AJ130" s="132">
        <v>0</v>
      </c>
      <c r="AK130" s="132">
        <v>0</v>
      </c>
    </row>
    <row r="131" spans="1:37" s="77" customFormat="1" x14ac:dyDescent="0.2">
      <c r="A131" s="76" t="s">
        <v>758</v>
      </c>
      <c r="B131" s="76" t="s">
        <v>759</v>
      </c>
      <c r="C131" s="76" t="s">
        <v>752</v>
      </c>
      <c r="D131" s="76" t="s">
        <v>753</v>
      </c>
      <c r="E131" s="215">
        <v>1031</v>
      </c>
      <c r="F131" s="216">
        <v>1033</v>
      </c>
      <c r="G131" s="216"/>
      <c r="H131" s="221"/>
      <c r="I131" s="215">
        <v>240</v>
      </c>
      <c r="J131" s="216">
        <v>782</v>
      </c>
      <c r="K131" s="217">
        <f t="shared" si="12"/>
        <v>0.75848690591658585</v>
      </c>
      <c r="L131" s="218" t="str">
        <f t="shared" si="13"/>
        <v>73.1% - 78.4%</v>
      </c>
      <c r="M131" s="216">
        <v>223</v>
      </c>
      <c r="N131" s="216">
        <v>807</v>
      </c>
      <c r="O131" s="217">
        <f t="shared" si="14"/>
        <v>0.78121974830590513</v>
      </c>
      <c r="P131" s="218" t="str">
        <f t="shared" si="15"/>
        <v>75.5% - 80.5%</v>
      </c>
      <c r="Q131" s="216"/>
      <c r="R131" s="216"/>
      <c r="S131" s="217"/>
      <c r="T131" s="218"/>
      <c r="U131" s="216"/>
      <c r="V131" s="216"/>
      <c r="W131" s="217"/>
      <c r="X131" s="219"/>
      <c r="Y131" s="222">
        <v>9</v>
      </c>
      <c r="Z131" s="217">
        <f t="shared" si="16"/>
        <v>8.7293889427740058E-3</v>
      </c>
      <c r="AA131" s="212">
        <v>3</v>
      </c>
      <c r="AB131" s="217">
        <f t="shared" si="17"/>
        <v>2.9041626331074541E-3</v>
      </c>
      <c r="AC131" s="212"/>
      <c r="AD131" s="217"/>
      <c r="AE131" s="212"/>
      <c r="AF131" s="223"/>
      <c r="AG131" s="107" t="s">
        <v>760</v>
      </c>
      <c r="AH131" s="132">
        <v>0</v>
      </c>
      <c r="AI131" s="132">
        <v>0</v>
      </c>
      <c r="AJ131" s="132">
        <v>0</v>
      </c>
      <c r="AK131" s="132">
        <v>0</v>
      </c>
    </row>
    <row r="132" spans="1:37" s="77" customFormat="1" x14ac:dyDescent="0.2">
      <c r="A132" s="76" t="s">
        <v>761</v>
      </c>
      <c r="B132" s="76" t="s">
        <v>762</v>
      </c>
      <c r="C132" s="76" t="s">
        <v>752</v>
      </c>
      <c r="D132" s="76" t="s">
        <v>753</v>
      </c>
      <c r="E132" s="215">
        <v>320</v>
      </c>
      <c r="F132" s="216">
        <v>365</v>
      </c>
      <c r="G132" s="216"/>
      <c r="H132" s="221"/>
      <c r="I132" s="215">
        <v>56</v>
      </c>
      <c r="J132" s="216">
        <v>263</v>
      </c>
      <c r="K132" s="217">
        <f t="shared" si="12"/>
        <v>0.82187500000000002</v>
      </c>
      <c r="L132" s="218" t="str">
        <f t="shared" si="13"/>
        <v>77.6% - 86.0%</v>
      </c>
      <c r="M132" s="216">
        <v>51</v>
      </c>
      <c r="N132" s="216">
        <v>312</v>
      </c>
      <c r="O132" s="217">
        <f t="shared" si="14"/>
        <v>0.85479452054794525</v>
      </c>
      <c r="P132" s="218" t="str">
        <f t="shared" si="15"/>
        <v>81.5% - 88.7%</v>
      </c>
      <c r="Q132" s="216"/>
      <c r="R132" s="216"/>
      <c r="S132" s="217"/>
      <c r="T132" s="218"/>
      <c r="U132" s="216"/>
      <c r="V132" s="216"/>
      <c r="W132" s="217"/>
      <c r="X132" s="219"/>
      <c r="Y132" s="222">
        <v>1</v>
      </c>
      <c r="Z132" s="217">
        <f t="shared" si="16"/>
        <v>3.1250000000000002E-3</v>
      </c>
      <c r="AA132" s="212">
        <v>2</v>
      </c>
      <c r="AB132" s="217">
        <f t="shared" si="17"/>
        <v>5.4794520547945206E-3</v>
      </c>
      <c r="AC132" s="212"/>
      <c r="AD132" s="217"/>
      <c r="AE132" s="212"/>
      <c r="AF132" s="223"/>
      <c r="AG132" s="107" t="s">
        <v>763</v>
      </c>
      <c r="AH132" s="132">
        <v>0</v>
      </c>
      <c r="AI132" s="132">
        <v>0</v>
      </c>
      <c r="AJ132" s="132">
        <v>0</v>
      </c>
      <c r="AK132" s="132">
        <v>0</v>
      </c>
    </row>
    <row r="133" spans="1:37" s="77" customFormat="1" x14ac:dyDescent="0.2">
      <c r="A133" s="76" t="s">
        <v>764</v>
      </c>
      <c r="B133" s="76" t="s">
        <v>765</v>
      </c>
      <c r="C133" s="76" t="s">
        <v>752</v>
      </c>
      <c r="D133" s="76" t="s">
        <v>753</v>
      </c>
      <c r="E133" s="215">
        <v>605</v>
      </c>
      <c r="F133" s="216">
        <v>563</v>
      </c>
      <c r="G133" s="216"/>
      <c r="H133" s="221"/>
      <c r="I133" s="215">
        <v>119</v>
      </c>
      <c r="J133" s="216">
        <v>486</v>
      </c>
      <c r="K133" s="217">
        <f t="shared" si="12"/>
        <v>0.80330578512396689</v>
      </c>
      <c r="L133" s="218" t="str">
        <f t="shared" si="13"/>
        <v>77.0% - 83.3%</v>
      </c>
      <c r="M133" s="216">
        <v>113</v>
      </c>
      <c r="N133" s="216">
        <v>450</v>
      </c>
      <c r="O133" s="217">
        <f t="shared" si="14"/>
        <v>0.79928952042628776</v>
      </c>
      <c r="P133" s="218" t="str">
        <f t="shared" si="15"/>
        <v>76.4% - 83.0%</v>
      </c>
      <c r="Q133" s="216"/>
      <c r="R133" s="216"/>
      <c r="S133" s="217"/>
      <c r="T133" s="218"/>
      <c r="U133" s="216"/>
      <c r="V133" s="216"/>
      <c r="W133" s="217"/>
      <c r="X133" s="219"/>
      <c r="Y133" s="222">
        <v>0</v>
      </c>
      <c r="Z133" s="217">
        <f t="shared" si="16"/>
        <v>0</v>
      </c>
      <c r="AA133" s="212">
        <v>0</v>
      </c>
      <c r="AB133" s="217">
        <f t="shared" si="17"/>
        <v>0</v>
      </c>
      <c r="AC133" s="212"/>
      <c r="AD133" s="217"/>
      <c r="AE133" s="212"/>
      <c r="AF133" s="223"/>
      <c r="AG133" s="107" t="s">
        <v>766</v>
      </c>
      <c r="AH133" s="132">
        <v>0</v>
      </c>
      <c r="AI133" s="132">
        <v>0</v>
      </c>
      <c r="AJ133" s="132">
        <v>0</v>
      </c>
      <c r="AK133" s="132">
        <v>0</v>
      </c>
    </row>
    <row r="134" spans="1:37" s="77" customFormat="1" x14ac:dyDescent="0.2">
      <c r="A134" s="76" t="s">
        <v>767</v>
      </c>
      <c r="B134" s="76" t="s">
        <v>768</v>
      </c>
      <c r="C134" s="76" t="s">
        <v>752</v>
      </c>
      <c r="D134" s="76" t="s">
        <v>753</v>
      </c>
      <c r="E134" s="215">
        <v>565</v>
      </c>
      <c r="F134" s="216">
        <v>630</v>
      </c>
      <c r="G134" s="216"/>
      <c r="H134" s="221"/>
      <c r="I134" s="215">
        <v>102</v>
      </c>
      <c r="J134" s="216">
        <v>463</v>
      </c>
      <c r="K134" s="217">
        <f t="shared" si="12"/>
        <v>0.8194690265486726</v>
      </c>
      <c r="L134" s="218" t="str">
        <f t="shared" si="13"/>
        <v>78.6% - 84.9%</v>
      </c>
      <c r="M134" s="216">
        <v>124</v>
      </c>
      <c r="N134" s="216">
        <v>506</v>
      </c>
      <c r="O134" s="217">
        <f t="shared" si="14"/>
        <v>0.80317460317460321</v>
      </c>
      <c r="P134" s="218" t="str">
        <f t="shared" si="15"/>
        <v>77.0% - 83.2%</v>
      </c>
      <c r="Q134" s="216"/>
      <c r="R134" s="216"/>
      <c r="S134" s="217"/>
      <c r="T134" s="218"/>
      <c r="U134" s="216"/>
      <c r="V134" s="216"/>
      <c r="W134" s="217"/>
      <c r="X134" s="219"/>
      <c r="Y134" s="222">
        <v>0</v>
      </c>
      <c r="Z134" s="217">
        <f t="shared" si="16"/>
        <v>0</v>
      </c>
      <c r="AA134" s="212">
        <v>0</v>
      </c>
      <c r="AB134" s="217">
        <f t="shared" si="17"/>
        <v>0</v>
      </c>
      <c r="AC134" s="212"/>
      <c r="AD134" s="217"/>
      <c r="AE134" s="212"/>
      <c r="AF134" s="223"/>
      <c r="AG134" s="107" t="s">
        <v>769</v>
      </c>
      <c r="AH134" s="132">
        <v>0</v>
      </c>
      <c r="AI134" s="132">
        <v>0</v>
      </c>
      <c r="AJ134" s="132">
        <v>0</v>
      </c>
      <c r="AK134" s="132">
        <v>0</v>
      </c>
    </row>
    <row r="135" spans="1:37" s="77" customFormat="1" x14ac:dyDescent="0.2">
      <c r="A135" s="76" t="s">
        <v>770</v>
      </c>
      <c r="B135" s="76" t="s">
        <v>771</v>
      </c>
      <c r="C135" s="76" t="s">
        <v>752</v>
      </c>
      <c r="D135" s="76" t="s">
        <v>753</v>
      </c>
      <c r="E135" s="215">
        <v>413</v>
      </c>
      <c r="F135" s="216">
        <v>420</v>
      </c>
      <c r="G135" s="216"/>
      <c r="H135" s="221"/>
      <c r="I135" s="215">
        <v>121</v>
      </c>
      <c r="J135" s="216">
        <v>284</v>
      </c>
      <c r="K135" s="217">
        <f t="shared" si="12"/>
        <v>0.68765133171912829</v>
      </c>
      <c r="L135" s="218" t="str">
        <f t="shared" si="13"/>
        <v>64.1% - 73.0%</v>
      </c>
      <c r="M135" s="216">
        <v>128</v>
      </c>
      <c r="N135" s="216">
        <v>287</v>
      </c>
      <c r="O135" s="217">
        <f t="shared" si="14"/>
        <v>0.68333333333333335</v>
      </c>
      <c r="P135" s="218" t="str">
        <f t="shared" si="15"/>
        <v>63.7% - 72.6%</v>
      </c>
      <c r="Q135" s="216"/>
      <c r="R135" s="216"/>
      <c r="S135" s="217"/>
      <c r="T135" s="218"/>
      <c r="U135" s="216"/>
      <c r="V135" s="216"/>
      <c r="W135" s="217"/>
      <c r="X135" s="219"/>
      <c r="Y135" s="222">
        <v>8</v>
      </c>
      <c r="Z135" s="217">
        <f t="shared" si="16"/>
        <v>1.9370460048426151E-2</v>
      </c>
      <c r="AA135" s="212">
        <v>5</v>
      </c>
      <c r="AB135" s="217">
        <f t="shared" si="17"/>
        <v>1.1904761904761904E-2</v>
      </c>
      <c r="AC135" s="212"/>
      <c r="AD135" s="217"/>
      <c r="AE135" s="212"/>
      <c r="AF135" s="223"/>
      <c r="AG135" s="107" t="s">
        <v>772</v>
      </c>
      <c r="AH135" s="132">
        <v>0</v>
      </c>
      <c r="AI135" s="132">
        <v>0</v>
      </c>
      <c r="AJ135" s="132">
        <v>0</v>
      </c>
      <c r="AK135" s="132">
        <v>0</v>
      </c>
    </row>
    <row r="136" spans="1:37" s="77" customFormat="1" x14ac:dyDescent="0.2">
      <c r="A136" s="76" t="s">
        <v>773</v>
      </c>
      <c r="B136" s="76" t="s">
        <v>774</v>
      </c>
      <c r="C136" s="76" t="s">
        <v>752</v>
      </c>
      <c r="D136" s="76" t="s">
        <v>753</v>
      </c>
      <c r="E136" s="215">
        <v>588</v>
      </c>
      <c r="F136" s="216">
        <v>628</v>
      </c>
      <c r="G136" s="216"/>
      <c r="H136" s="221"/>
      <c r="I136" s="215">
        <v>144</v>
      </c>
      <c r="J136" s="216">
        <v>443</v>
      </c>
      <c r="K136" s="217">
        <f t="shared" si="12"/>
        <v>0.75340136054421769</v>
      </c>
      <c r="L136" s="218" t="str">
        <f t="shared" si="13"/>
        <v>71.7% - 78.7%</v>
      </c>
      <c r="M136" s="216">
        <v>146</v>
      </c>
      <c r="N136" s="216">
        <v>482</v>
      </c>
      <c r="O136" s="217">
        <f t="shared" si="14"/>
        <v>0.76751592356687903</v>
      </c>
      <c r="P136" s="218" t="str">
        <f t="shared" si="15"/>
        <v>73.3% - 79.9%</v>
      </c>
      <c r="Q136" s="216"/>
      <c r="R136" s="216"/>
      <c r="S136" s="217"/>
      <c r="T136" s="218"/>
      <c r="U136" s="216"/>
      <c r="V136" s="216"/>
      <c r="W136" s="217"/>
      <c r="X136" s="219"/>
      <c r="Y136" s="222">
        <v>1</v>
      </c>
      <c r="Z136" s="217">
        <f t="shared" si="16"/>
        <v>1.7006802721088435E-3</v>
      </c>
      <c r="AA136" s="212">
        <v>0</v>
      </c>
      <c r="AB136" s="217">
        <f t="shared" si="17"/>
        <v>0</v>
      </c>
      <c r="AC136" s="212"/>
      <c r="AD136" s="217"/>
      <c r="AE136" s="212"/>
      <c r="AF136" s="223"/>
      <c r="AG136" s="107" t="s">
        <v>775</v>
      </c>
      <c r="AH136" s="132">
        <v>0</v>
      </c>
      <c r="AI136" s="132">
        <v>0</v>
      </c>
      <c r="AJ136" s="132">
        <v>0</v>
      </c>
      <c r="AK136" s="132">
        <v>0</v>
      </c>
    </row>
    <row r="137" spans="1:37" s="77" customFormat="1" x14ac:dyDescent="0.2">
      <c r="A137" s="76" t="s">
        <v>776</v>
      </c>
      <c r="B137" s="76" t="s">
        <v>777</v>
      </c>
      <c r="C137" s="76" t="s">
        <v>778</v>
      </c>
      <c r="D137" s="76" t="s">
        <v>779</v>
      </c>
      <c r="E137" s="215">
        <v>785</v>
      </c>
      <c r="F137" s="216">
        <v>846</v>
      </c>
      <c r="G137" s="216"/>
      <c r="H137" s="221"/>
      <c r="I137" s="215">
        <v>232</v>
      </c>
      <c r="J137" s="216">
        <v>548</v>
      </c>
      <c r="K137" s="217">
        <f t="shared" si="12"/>
        <v>0.69808917197452225</v>
      </c>
      <c r="L137" s="218" t="str">
        <f t="shared" si="13"/>
        <v>66.5% - 72.9%</v>
      </c>
      <c r="M137" s="216">
        <v>235</v>
      </c>
      <c r="N137" s="216">
        <v>609</v>
      </c>
      <c r="O137" s="217">
        <f t="shared" si="14"/>
        <v>0.71985815602836878</v>
      </c>
      <c r="P137" s="218" t="str">
        <f t="shared" si="15"/>
        <v>68.9% - 74.9%</v>
      </c>
      <c r="Q137" s="216"/>
      <c r="R137" s="216"/>
      <c r="S137" s="217"/>
      <c r="T137" s="218"/>
      <c r="U137" s="216"/>
      <c r="V137" s="216"/>
      <c r="W137" s="217"/>
      <c r="X137" s="219"/>
      <c r="Y137" s="222">
        <v>5</v>
      </c>
      <c r="Z137" s="217">
        <f t="shared" si="16"/>
        <v>6.369426751592357E-3</v>
      </c>
      <c r="AA137" s="212">
        <v>2</v>
      </c>
      <c r="AB137" s="217">
        <f t="shared" si="17"/>
        <v>2.3640661938534278E-3</v>
      </c>
      <c r="AC137" s="212"/>
      <c r="AD137" s="217"/>
      <c r="AE137" s="212"/>
      <c r="AF137" s="223"/>
      <c r="AG137" s="107" t="s">
        <v>780</v>
      </c>
      <c r="AH137" s="132">
        <v>0</v>
      </c>
      <c r="AI137" s="132">
        <v>0</v>
      </c>
      <c r="AJ137" s="132">
        <v>0</v>
      </c>
      <c r="AK137" s="132">
        <v>0</v>
      </c>
    </row>
    <row r="138" spans="1:37" s="77" customFormat="1" x14ac:dyDescent="0.2">
      <c r="A138" s="76" t="s">
        <v>781</v>
      </c>
      <c r="B138" s="76" t="s">
        <v>782</v>
      </c>
      <c r="C138" s="76" t="s">
        <v>778</v>
      </c>
      <c r="D138" s="76" t="s">
        <v>779</v>
      </c>
      <c r="E138" s="215">
        <v>387</v>
      </c>
      <c r="F138" s="216">
        <v>418</v>
      </c>
      <c r="G138" s="216"/>
      <c r="H138" s="221"/>
      <c r="I138" s="215">
        <v>91</v>
      </c>
      <c r="J138" s="216">
        <v>265</v>
      </c>
      <c r="K138" s="217"/>
      <c r="L138" s="218" t="str">
        <f t="shared" si="13"/>
        <v/>
      </c>
      <c r="M138" s="216">
        <v>123</v>
      </c>
      <c r="N138" s="216">
        <v>280</v>
      </c>
      <c r="O138" s="217">
        <f t="shared" si="14"/>
        <v>0.66985645933014359</v>
      </c>
      <c r="P138" s="218" t="str">
        <f t="shared" si="15"/>
        <v>62.3% - 71.3%</v>
      </c>
      <c r="Q138" s="216"/>
      <c r="R138" s="216"/>
      <c r="S138" s="217"/>
      <c r="T138" s="218"/>
      <c r="U138" s="216"/>
      <c r="V138" s="216"/>
      <c r="W138" s="217"/>
      <c r="X138" s="219"/>
      <c r="Y138" s="222">
        <v>31</v>
      </c>
      <c r="Z138" s="217">
        <f t="shared" si="16"/>
        <v>8.0103359173126609E-2</v>
      </c>
      <c r="AA138" s="212">
        <v>15</v>
      </c>
      <c r="AB138" s="217">
        <f t="shared" si="17"/>
        <v>3.5885167464114832E-2</v>
      </c>
      <c r="AC138" s="212"/>
      <c r="AD138" s="217"/>
      <c r="AE138" s="212"/>
      <c r="AF138" s="223"/>
      <c r="AG138" s="107" t="s">
        <v>783</v>
      </c>
      <c r="AH138" s="132">
        <v>0</v>
      </c>
      <c r="AI138" s="132">
        <v>0</v>
      </c>
      <c r="AJ138" s="132">
        <v>0</v>
      </c>
      <c r="AK138" s="132">
        <v>0</v>
      </c>
    </row>
    <row r="139" spans="1:37" s="77" customFormat="1" x14ac:dyDescent="0.2">
      <c r="A139" s="76" t="s">
        <v>784</v>
      </c>
      <c r="B139" s="76" t="s">
        <v>785</v>
      </c>
      <c r="C139" s="76" t="s">
        <v>778</v>
      </c>
      <c r="D139" s="76" t="s">
        <v>779</v>
      </c>
      <c r="E139" s="215">
        <v>1029</v>
      </c>
      <c r="F139" s="216">
        <v>1025</v>
      </c>
      <c r="G139" s="216"/>
      <c r="H139" s="221"/>
      <c r="I139" s="215">
        <v>251</v>
      </c>
      <c r="J139" s="216">
        <v>732</v>
      </c>
      <c r="K139" s="217">
        <f t="shared" si="12"/>
        <v>0.71137026239067058</v>
      </c>
      <c r="L139" s="218" t="str">
        <f t="shared" si="13"/>
        <v>68.3% - 73.8%</v>
      </c>
      <c r="M139" s="216">
        <v>238</v>
      </c>
      <c r="N139" s="216">
        <v>771</v>
      </c>
      <c r="O139" s="217">
        <f t="shared" si="14"/>
        <v>0.75219512195121951</v>
      </c>
      <c r="P139" s="218" t="str">
        <f t="shared" si="15"/>
        <v>72.5% - 77.8%</v>
      </c>
      <c r="Q139" s="216"/>
      <c r="R139" s="216"/>
      <c r="S139" s="217"/>
      <c r="T139" s="218"/>
      <c r="U139" s="216"/>
      <c r="V139" s="216"/>
      <c r="W139" s="217"/>
      <c r="X139" s="219"/>
      <c r="Y139" s="222">
        <v>46</v>
      </c>
      <c r="Z139" s="217">
        <f t="shared" si="16"/>
        <v>4.470359572400389E-2</v>
      </c>
      <c r="AA139" s="212">
        <v>16</v>
      </c>
      <c r="AB139" s="217">
        <f t="shared" si="17"/>
        <v>1.5609756097560976E-2</v>
      </c>
      <c r="AC139" s="212"/>
      <c r="AD139" s="217"/>
      <c r="AE139" s="212"/>
      <c r="AF139" s="223"/>
      <c r="AG139" s="107" t="s">
        <v>786</v>
      </c>
      <c r="AH139" s="132">
        <v>0</v>
      </c>
      <c r="AI139" s="132">
        <v>0</v>
      </c>
      <c r="AJ139" s="132">
        <v>0</v>
      </c>
      <c r="AK139" s="132">
        <v>0</v>
      </c>
    </row>
    <row r="140" spans="1:37" s="77" customFormat="1" x14ac:dyDescent="0.2">
      <c r="A140" s="76" t="s">
        <v>787</v>
      </c>
      <c r="B140" s="76" t="s">
        <v>788</v>
      </c>
      <c r="C140" s="76" t="s">
        <v>778</v>
      </c>
      <c r="D140" s="76" t="s">
        <v>779</v>
      </c>
      <c r="E140" s="215">
        <v>894</v>
      </c>
      <c r="F140" s="216">
        <v>897</v>
      </c>
      <c r="G140" s="216"/>
      <c r="H140" s="221"/>
      <c r="I140" s="215">
        <v>190</v>
      </c>
      <c r="J140" s="216">
        <v>698</v>
      </c>
      <c r="K140" s="217">
        <f t="shared" si="12"/>
        <v>0.78076062639821031</v>
      </c>
      <c r="L140" s="218" t="str">
        <f t="shared" si="13"/>
        <v>75.2% - 80.7%</v>
      </c>
      <c r="M140" s="216">
        <v>216</v>
      </c>
      <c r="N140" s="216">
        <v>678</v>
      </c>
      <c r="O140" s="217">
        <f t="shared" si="14"/>
        <v>0.7558528428093646</v>
      </c>
      <c r="P140" s="218" t="str">
        <f t="shared" si="15"/>
        <v>72.7% - 78.3%</v>
      </c>
      <c r="Q140" s="216"/>
      <c r="R140" s="216"/>
      <c r="S140" s="217"/>
      <c r="T140" s="218"/>
      <c r="U140" s="216"/>
      <c r="V140" s="216"/>
      <c r="W140" s="217"/>
      <c r="X140" s="219"/>
      <c r="Y140" s="222">
        <v>6</v>
      </c>
      <c r="Z140" s="217">
        <f t="shared" si="16"/>
        <v>6.7114093959731542E-3</v>
      </c>
      <c r="AA140" s="212">
        <v>3</v>
      </c>
      <c r="AB140" s="217">
        <f t="shared" si="17"/>
        <v>3.3444816053511705E-3</v>
      </c>
      <c r="AC140" s="212"/>
      <c r="AD140" s="217"/>
      <c r="AE140" s="212"/>
      <c r="AF140" s="223"/>
      <c r="AG140" s="107" t="s">
        <v>789</v>
      </c>
      <c r="AH140" s="132">
        <v>0</v>
      </c>
      <c r="AI140" s="132">
        <v>0</v>
      </c>
      <c r="AJ140" s="132">
        <v>0</v>
      </c>
      <c r="AK140" s="132">
        <v>0</v>
      </c>
    </row>
    <row r="141" spans="1:37" s="77" customFormat="1" x14ac:dyDescent="0.2">
      <c r="A141" s="76" t="s">
        <v>790</v>
      </c>
      <c r="B141" s="76" t="s">
        <v>791</v>
      </c>
      <c r="C141" s="76" t="s">
        <v>778</v>
      </c>
      <c r="D141" s="76" t="s">
        <v>779</v>
      </c>
      <c r="E141" s="215">
        <v>484</v>
      </c>
      <c r="F141" s="216">
        <v>515</v>
      </c>
      <c r="G141" s="216"/>
      <c r="H141" s="221"/>
      <c r="I141" s="215">
        <v>107</v>
      </c>
      <c r="J141" s="216">
        <v>338</v>
      </c>
      <c r="K141" s="217"/>
      <c r="L141" s="218" t="str">
        <f t="shared" si="13"/>
        <v/>
      </c>
      <c r="M141" s="216">
        <v>129</v>
      </c>
      <c r="N141" s="216">
        <v>370</v>
      </c>
      <c r="O141" s="217">
        <f t="shared" si="14"/>
        <v>0.71844660194174759</v>
      </c>
      <c r="P141" s="218" t="str">
        <f t="shared" si="15"/>
        <v>67.8% - 75.6%</v>
      </c>
      <c r="Q141" s="216"/>
      <c r="R141" s="216"/>
      <c r="S141" s="217"/>
      <c r="T141" s="218"/>
      <c r="U141" s="216"/>
      <c r="V141" s="216"/>
      <c r="W141" s="217"/>
      <c r="X141" s="219"/>
      <c r="Y141" s="222">
        <v>39</v>
      </c>
      <c r="Z141" s="217">
        <f t="shared" si="16"/>
        <v>8.057851239669421E-2</v>
      </c>
      <c r="AA141" s="212">
        <v>16</v>
      </c>
      <c r="AB141" s="217">
        <f t="shared" si="17"/>
        <v>3.1067961165048542E-2</v>
      </c>
      <c r="AC141" s="212"/>
      <c r="AD141" s="217"/>
      <c r="AE141" s="212"/>
      <c r="AF141" s="223"/>
      <c r="AG141" s="107" t="s">
        <v>792</v>
      </c>
      <c r="AH141" s="132">
        <v>0</v>
      </c>
      <c r="AI141" s="132">
        <v>0</v>
      </c>
      <c r="AJ141" s="132">
        <v>0</v>
      </c>
      <c r="AK141" s="132">
        <v>0</v>
      </c>
    </row>
    <row r="142" spans="1:37" s="77" customFormat="1" x14ac:dyDescent="0.2">
      <c r="A142" s="76" t="s">
        <v>793</v>
      </c>
      <c r="B142" s="76" t="s">
        <v>794</v>
      </c>
      <c r="C142" s="76" t="s">
        <v>778</v>
      </c>
      <c r="D142" s="76" t="s">
        <v>779</v>
      </c>
      <c r="E142" s="215">
        <v>503</v>
      </c>
      <c r="F142" s="216">
        <v>574</v>
      </c>
      <c r="G142" s="216"/>
      <c r="H142" s="221"/>
      <c r="I142" s="215">
        <v>126</v>
      </c>
      <c r="J142" s="216">
        <v>374</v>
      </c>
      <c r="K142" s="217">
        <f t="shared" si="12"/>
        <v>0.74353876739562619</v>
      </c>
      <c r="L142" s="218" t="str">
        <f t="shared" si="13"/>
        <v>70.4% - 78.0%</v>
      </c>
      <c r="M142" s="216">
        <v>156</v>
      </c>
      <c r="N142" s="216">
        <v>395</v>
      </c>
      <c r="O142" s="217">
        <f t="shared" si="14"/>
        <v>0.68815331010452963</v>
      </c>
      <c r="P142" s="218" t="str">
        <f t="shared" si="15"/>
        <v>64.9% - 72.5%</v>
      </c>
      <c r="Q142" s="216"/>
      <c r="R142" s="216"/>
      <c r="S142" s="217"/>
      <c r="T142" s="218"/>
      <c r="U142" s="216"/>
      <c r="V142" s="216"/>
      <c r="W142" s="217"/>
      <c r="X142" s="219"/>
      <c r="Y142" s="222">
        <v>3</v>
      </c>
      <c r="Z142" s="217">
        <f t="shared" si="16"/>
        <v>5.9642147117296221E-3</v>
      </c>
      <c r="AA142" s="212">
        <v>23</v>
      </c>
      <c r="AB142" s="217">
        <f t="shared" si="17"/>
        <v>4.0069686411149823E-2</v>
      </c>
      <c r="AC142" s="212"/>
      <c r="AD142" s="217"/>
      <c r="AE142" s="212"/>
      <c r="AF142" s="223"/>
      <c r="AG142" s="107" t="s">
        <v>795</v>
      </c>
      <c r="AH142" s="132">
        <v>0</v>
      </c>
      <c r="AI142" s="132">
        <v>0</v>
      </c>
      <c r="AJ142" s="132">
        <v>0</v>
      </c>
      <c r="AK142" s="132">
        <v>0</v>
      </c>
    </row>
    <row r="143" spans="1:37" s="77" customFormat="1" x14ac:dyDescent="0.2">
      <c r="A143" s="76" t="s">
        <v>796</v>
      </c>
      <c r="B143" s="76" t="s">
        <v>797</v>
      </c>
      <c r="C143" s="76" t="s">
        <v>778</v>
      </c>
      <c r="D143" s="76" t="s">
        <v>779</v>
      </c>
      <c r="E143" s="215">
        <v>895</v>
      </c>
      <c r="F143" s="216">
        <v>871</v>
      </c>
      <c r="G143" s="216"/>
      <c r="H143" s="221"/>
      <c r="I143" s="215">
        <v>196</v>
      </c>
      <c r="J143" s="216">
        <v>645</v>
      </c>
      <c r="K143" s="217"/>
      <c r="L143" s="218" t="str">
        <f t="shared" si="13"/>
        <v/>
      </c>
      <c r="M143" s="216">
        <v>96</v>
      </c>
      <c r="N143" s="216">
        <v>717</v>
      </c>
      <c r="O143" s="217"/>
      <c r="P143" s="218" t="str">
        <f t="shared" si="15"/>
        <v/>
      </c>
      <c r="Q143" s="216"/>
      <c r="R143" s="216"/>
      <c r="S143" s="217"/>
      <c r="T143" s="218"/>
      <c r="U143" s="216"/>
      <c r="V143" s="216"/>
      <c r="W143" s="217"/>
      <c r="X143" s="219"/>
      <c r="Y143" s="222">
        <v>54</v>
      </c>
      <c r="Z143" s="217">
        <f t="shared" si="16"/>
        <v>6.0335195530726256E-2</v>
      </c>
      <c r="AA143" s="212">
        <v>58</v>
      </c>
      <c r="AB143" s="217">
        <f t="shared" si="17"/>
        <v>6.6590126291618826E-2</v>
      </c>
      <c r="AC143" s="212"/>
      <c r="AD143" s="217"/>
      <c r="AE143" s="212"/>
      <c r="AF143" s="223"/>
      <c r="AG143" s="107" t="s">
        <v>798</v>
      </c>
      <c r="AH143" s="132">
        <v>0</v>
      </c>
      <c r="AI143" s="132">
        <v>0</v>
      </c>
      <c r="AJ143" s="132">
        <v>0</v>
      </c>
      <c r="AK143" s="132">
        <v>0</v>
      </c>
    </row>
    <row r="144" spans="1:37" s="77" customFormat="1" x14ac:dyDescent="0.2">
      <c r="A144" s="76" t="s">
        <v>799</v>
      </c>
      <c r="B144" s="76" t="s">
        <v>800</v>
      </c>
      <c r="C144" s="76" t="s">
        <v>801</v>
      </c>
      <c r="D144" s="76" t="s">
        <v>802</v>
      </c>
      <c r="E144" s="215">
        <v>1387</v>
      </c>
      <c r="F144" s="216">
        <v>1428</v>
      </c>
      <c r="G144" s="216"/>
      <c r="H144" s="221"/>
      <c r="I144" s="215">
        <v>302</v>
      </c>
      <c r="J144" s="216">
        <v>1075</v>
      </c>
      <c r="K144" s="217">
        <f t="shared" si="12"/>
        <v>0.77505407354001443</v>
      </c>
      <c r="L144" s="218" t="str">
        <f t="shared" si="13"/>
        <v>75.2% - 79.6%</v>
      </c>
      <c r="M144" s="216">
        <v>297</v>
      </c>
      <c r="N144" s="216">
        <v>1126</v>
      </c>
      <c r="O144" s="217">
        <f t="shared" si="14"/>
        <v>0.78851540616246496</v>
      </c>
      <c r="P144" s="218" t="str">
        <f t="shared" si="15"/>
        <v>76.7% - 80.9%</v>
      </c>
      <c r="Q144" s="216"/>
      <c r="R144" s="216"/>
      <c r="S144" s="217"/>
      <c r="T144" s="218"/>
      <c r="U144" s="216"/>
      <c r="V144" s="216"/>
      <c r="W144" s="217"/>
      <c r="X144" s="219"/>
      <c r="Y144" s="222">
        <v>10</v>
      </c>
      <c r="Z144" s="217">
        <f t="shared" si="16"/>
        <v>7.2098053352559477E-3</v>
      </c>
      <c r="AA144" s="212">
        <v>5</v>
      </c>
      <c r="AB144" s="217">
        <f t="shared" si="17"/>
        <v>3.5014005602240898E-3</v>
      </c>
      <c r="AC144" s="212"/>
      <c r="AD144" s="217"/>
      <c r="AE144" s="212"/>
      <c r="AF144" s="223"/>
      <c r="AG144" s="107" t="s">
        <v>803</v>
      </c>
      <c r="AH144" s="132">
        <v>0</v>
      </c>
      <c r="AI144" s="132">
        <v>0</v>
      </c>
      <c r="AJ144" s="132">
        <v>0</v>
      </c>
      <c r="AK144" s="132">
        <v>0</v>
      </c>
    </row>
    <row r="145" spans="1:37" s="77" customFormat="1" x14ac:dyDescent="0.2">
      <c r="A145" s="76" t="s">
        <v>804</v>
      </c>
      <c r="B145" s="76" t="s">
        <v>805</v>
      </c>
      <c r="C145" s="76" t="s">
        <v>801</v>
      </c>
      <c r="D145" s="76" t="s">
        <v>802</v>
      </c>
      <c r="E145" s="215">
        <v>230</v>
      </c>
      <c r="F145" s="216">
        <v>227</v>
      </c>
      <c r="G145" s="216"/>
      <c r="H145" s="221"/>
      <c r="I145" s="215">
        <v>98</v>
      </c>
      <c r="J145" s="216">
        <v>127</v>
      </c>
      <c r="K145" s="217">
        <f t="shared" si="12"/>
        <v>0.55217391304347829</v>
      </c>
      <c r="L145" s="218" t="str">
        <f t="shared" si="13"/>
        <v>48.8% - 61.5%</v>
      </c>
      <c r="M145" s="216">
        <v>68</v>
      </c>
      <c r="N145" s="216">
        <v>156</v>
      </c>
      <c r="O145" s="217">
        <f t="shared" si="14"/>
        <v>0.68722466960352424</v>
      </c>
      <c r="P145" s="218" t="str">
        <f t="shared" si="15"/>
        <v>62.4% - 74.4%</v>
      </c>
      <c r="Q145" s="216"/>
      <c r="R145" s="216"/>
      <c r="S145" s="217"/>
      <c r="T145" s="218"/>
      <c r="U145" s="216"/>
      <c r="V145" s="216"/>
      <c r="W145" s="217"/>
      <c r="X145" s="219"/>
      <c r="Y145" s="222">
        <v>5</v>
      </c>
      <c r="Z145" s="217">
        <f t="shared" si="16"/>
        <v>2.1739130434782608E-2</v>
      </c>
      <c r="AA145" s="212">
        <v>3</v>
      </c>
      <c r="AB145" s="217">
        <f t="shared" si="17"/>
        <v>1.3215859030837005E-2</v>
      </c>
      <c r="AC145" s="212"/>
      <c r="AD145" s="217"/>
      <c r="AE145" s="212"/>
      <c r="AF145" s="223"/>
      <c r="AG145" s="107" t="s">
        <v>806</v>
      </c>
      <c r="AH145" s="132">
        <v>0</v>
      </c>
      <c r="AI145" s="132">
        <v>0</v>
      </c>
      <c r="AJ145" s="132">
        <v>0</v>
      </c>
      <c r="AK145" s="132">
        <v>0</v>
      </c>
    </row>
    <row r="146" spans="1:37" s="77" customFormat="1" x14ac:dyDescent="0.2">
      <c r="A146" s="76" t="s">
        <v>807</v>
      </c>
      <c r="B146" s="76" t="s">
        <v>808</v>
      </c>
      <c r="C146" s="76" t="s">
        <v>801</v>
      </c>
      <c r="D146" s="76" t="s">
        <v>802</v>
      </c>
      <c r="E146" s="215">
        <v>1693</v>
      </c>
      <c r="F146" s="216">
        <v>1738</v>
      </c>
      <c r="G146" s="216"/>
      <c r="H146" s="221"/>
      <c r="I146" s="215">
        <v>347</v>
      </c>
      <c r="J146" s="216">
        <v>1303</v>
      </c>
      <c r="K146" s="217">
        <f t="shared" si="12"/>
        <v>0.76963969285292377</v>
      </c>
      <c r="L146" s="218" t="str">
        <f t="shared" si="13"/>
        <v>74.9% - 78.9%</v>
      </c>
      <c r="M146" s="216">
        <v>342</v>
      </c>
      <c r="N146" s="216">
        <v>1363</v>
      </c>
      <c r="O146" s="217">
        <f t="shared" si="14"/>
        <v>0.78423475258918296</v>
      </c>
      <c r="P146" s="218" t="str">
        <f t="shared" si="15"/>
        <v>76.4% - 80.3%</v>
      </c>
      <c r="Q146" s="216"/>
      <c r="R146" s="216"/>
      <c r="S146" s="217"/>
      <c r="T146" s="218"/>
      <c r="U146" s="216"/>
      <c r="V146" s="216"/>
      <c r="W146" s="217"/>
      <c r="X146" s="219"/>
      <c r="Y146" s="222">
        <v>43</v>
      </c>
      <c r="Z146" s="217">
        <f t="shared" si="16"/>
        <v>2.5398700531600708E-2</v>
      </c>
      <c r="AA146" s="212">
        <v>33</v>
      </c>
      <c r="AB146" s="217">
        <f t="shared" si="17"/>
        <v>1.8987341772151899E-2</v>
      </c>
      <c r="AC146" s="212"/>
      <c r="AD146" s="217"/>
      <c r="AE146" s="212"/>
      <c r="AF146" s="223"/>
      <c r="AG146" s="107" t="s">
        <v>809</v>
      </c>
      <c r="AH146" s="132">
        <v>0</v>
      </c>
      <c r="AI146" s="132">
        <v>0</v>
      </c>
      <c r="AJ146" s="132">
        <v>0</v>
      </c>
      <c r="AK146" s="132">
        <v>0</v>
      </c>
    </row>
    <row r="147" spans="1:37" s="77" customFormat="1" x14ac:dyDescent="0.2">
      <c r="A147" s="76" t="s">
        <v>810</v>
      </c>
      <c r="B147" s="76" t="s">
        <v>811</v>
      </c>
      <c r="C147" s="76" t="s">
        <v>801</v>
      </c>
      <c r="D147" s="76" t="s">
        <v>802</v>
      </c>
      <c r="E147" s="215">
        <v>1853</v>
      </c>
      <c r="F147" s="216">
        <v>1874</v>
      </c>
      <c r="G147" s="216"/>
      <c r="H147" s="221"/>
      <c r="I147" s="215">
        <v>360</v>
      </c>
      <c r="J147" s="216">
        <v>1487</v>
      </c>
      <c r="K147" s="217">
        <f t="shared" si="12"/>
        <v>0.80248246087425801</v>
      </c>
      <c r="L147" s="218" t="str">
        <f t="shared" si="13"/>
        <v>78.4% - 82.0%</v>
      </c>
      <c r="M147" s="216">
        <v>387</v>
      </c>
      <c r="N147" s="216">
        <v>1476</v>
      </c>
      <c r="O147" s="217">
        <f t="shared" si="14"/>
        <v>0.78762006403415152</v>
      </c>
      <c r="P147" s="218" t="str">
        <f t="shared" si="15"/>
        <v>76.9% - 80.6%</v>
      </c>
      <c r="Q147" s="216"/>
      <c r="R147" s="216"/>
      <c r="S147" s="217"/>
      <c r="T147" s="218"/>
      <c r="U147" s="216"/>
      <c r="V147" s="216"/>
      <c r="W147" s="217"/>
      <c r="X147" s="219"/>
      <c r="Y147" s="222">
        <v>6</v>
      </c>
      <c r="Z147" s="217">
        <f t="shared" si="16"/>
        <v>3.2379924446842958E-3</v>
      </c>
      <c r="AA147" s="212">
        <v>11</v>
      </c>
      <c r="AB147" s="217">
        <f t="shared" si="17"/>
        <v>5.8697972251867663E-3</v>
      </c>
      <c r="AC147" s="212"/>
      <c r="AD147" s="217"/>
      <c r="AE147" s="212"/>
      <c r="AF147" s="223"/>
      <c r="AG147" s="107" t="s">
        <v>812</v>
      </c>
      <c r="AH147" s="132">
        <v>0</v>
      </c>
      <c r="AI147" s="132">
        <v>0</v>
      </c>
      <c r="AJ147" s="132">
        <v>0</v>
      </c>
      <c r="AK147" s="132">
        <v>0</v>
      </c>
    </row>
    <row r="148" spans="1:37" s="77" customFormat="1" x14ac:dyDescent="0.2">
      <c r="A148" s="76" t="s">
        <v>813</v>
      </c>
      <c r="B148" s="76" t="s">
        <v>814</v>
      </c>
      <c r="C148" s="76" t="s">
        <v>801</v>
      </c>
      <c r="D148" s="76" t="s">
        <v>802</v>
      </c>
      <c r="E148" s="215">
        <v>831</v>
      </c>
      <c r="F148" s="216">
        <v>898</v>
      </c>
      <c r="G148" s="216"/>
      <c r="H148" s="221"/>
      <c r="I148" s="215">
        <v>187</v>
      </c>
      <c r="J148" s="216">
        <v>644</v>
      </c>
      <c r="K148" s="217">
        <f t="shared" si="12"/>
        <v>0.77496991576413954</v>
      </c>
      <c r="L148" s="218" t="str">
        <f t="shared" si="13"/>
        <v>74.5% - 80.2%</v>
      </c>
      <c r="M148" s="216">
        <v>219</v>
      </c>
      <c r="N148" s="216">
        <v>679</v>
      </c>
      <c r="O148" s="217">
        <f t="shared" si="14"/>
        <v>0.75612472160356348</v>
      </c>
      <c r="P148" s="218" t="str">
        <f t="shared" si="15"/>
        <v>72.7% - 78.3%</v>
      </c>
      <c r="Q148" s="216"/>
      <c r="R148" s="216"/>
      <c r="S148" s="217"/>
      <c r="T148" s="218"/>
      <c r="U148" s="216"/>
      <c r="V148" s="216"/>
      <c r="W148" s="217"/>
      <c r="X148" s="219"/>
      <c r="Y148" s="222">
        <v>0</v>
      </c>
      <c r="Z148" s="217">
        <f t="shared" si="16"/>
        <v>0</v>
      </c>
      <c r="AA148" s="212">
        <v>0</v>
      </c>
      <c r="AB148" s="217">
        <f t="shared" si="17"/>
        <v>0</v>
      </c>
      <c r="AC148" s="212"/>
      <c r="AD148" s="217"/>
      <c r="AE148" s="212"/>
      <c r="AF148" s="223"/>
      <c r="AG148" s="107" t="s">
        <v>815</v>
      </c>
      <c r="AH148" s="132">
        <v>0</v>
      </c>
      <c r="AI148" s="132">
        <v>0</v>
      </c>
      <c r="AJ148" s="132">
        <v>0</v>
      </c>
      <c r="AK148" s="132">
        <v>0</v>
      </c>
    </row>
    <row r="149" spans="1:37" s="77" customFormat="1" x14ac:dyDescent="0.2">
      <c r="A149" s="76" t="s">
        <v>816</v>
      </c>
      <c r="B149" s="76" t="s">
        <v>817</v>
      </c>
      <c r="C149" s="76" t="s">
        <v>801</v>
      </c>
      <c r="D149" s="76" t="s">
        <v>802</v>
      </c>
      <c r="E149" s="215">
        <v>872</v>
      </c>
      <c r="F149" s="216">
        <v>897</v>
      </c>
      <c r="G149" s="216"/>
      <c r="H149" s="221"/>
      <c r="I149" s="215">
        <v>129</v>
      </c>
      <c r="J149" s="216">
        <v>653</v>
      </c>
      <c r="K149" s="217"/>
      <c r="L149" s="218" t="str">
        <f t="shared" si="13"/>
        <v/>
      </c>
      <c r="M149" s="216">
        <v>163</v>
      </c>
      <c r="N149" s="216">
        <v>660</v>
      </c>
      <c r="O149" s="217"/>
      <c r="P149" s="218" t="str">
        <f t="shared" si="15"/>
        <v/>
      </c>
      <c r="Q149" s="216"/>
      <c r="R149" s="216"/>
      <c r="S149" s="217"/>
      <c r="T149" s="218"/>
      <c r="U149" s="216"/>
      <c r="V149" s="216"/>
      <c r="W149" s="217"/>
      <c r="X149" s="219"/>
      <c r="Y149" s="222">
        <v>90</v>
      </c>
      <c r="Z149" s="217">
        <f t="shared" si="16"/>
        <v>0.10321100917431193</v>
      </c>
      <c r="AA149" s="212">
        <v>74</v>
      </c>
      <c r="AB149" s="217">
        <f t="shared" si="17"/>
        <v>8.2497212931995537E-2</v>
      </c>
      <c r="AC149" s="212"/>
      <c r="AD149" s="217"/>
      <c r="AE149" s="212"/>
      <c r="AF149" s="223"/>
      <c r="AG149" s="107" t="s">
        <v>818</v>
      </c>
      <c r="AH149" s="132">
        <v>0</v>
      </c>
      <c r="AI149" s="132">
        <v>0</v>
      </c>
      <c r="AJ149" s="132">
        <v>0</v>
      </c>
      <c r="AK149" s="132">
        <v>0</v>
      </c>
    </row>
    <row r="150" spans="1:37" s="77" customFormat="1" x14ac:dyDescent="0.2">
      <c r="A150" s="76" t="s">
        <v>819</v>
      </c>
      <c r="B150" s="76" t="s">
        <v>820</v>
      </c>
      <c r="C150" s="76" t="s">
        <v>801</v>
      </c>
      <c r="D150" s="76" t="s">
        <v>802</v>
      </c>
      <c r="E150" s="215">
        <v>1844</v>
      </c>
      <c r="F150" s="216">
        <v>1966</v>
      </c>
      <c r="G150" s="216"/>
      <c r="H150" s="221"/>
      <c r="I150" s="215">
        <v>435</v>
      </c>
      <c r="J150" s="216">
        <v>1356</v>
      </c>
      <c r="K150" s="217">
        <f t="shared" si="12"/>
        <v>0.73535791757049895</v>
      </c>
      <c r="L150" s="218" t="str">
        <f t="shared" si="13"/>
        <v>71.5% - 75.5%</v>
      </c>
      <c r="M150" s="216">
        <v>459</v>
      </c>
      <c r="N150" s="216">
        <v>1474</v>
      </c>
      <c r="O150" s="217">
        <f t="shared" si="14"/>
        <v>0.74974567650050861</v>
      </c>
      <c r="P150" s="218" t="str">
        <f t="shared" si="15"/>
        <v>73.0% - 76.8%</v>
      </c>
      <c r="Q150" s="216"/>
      <c r="R150" s="216"/>
      <c r="S150" s="217"/>
      <c r="T150" s="218"/>
      <c r="U150" s="216"/>
      <c r="V150" s="216"/>
      <c r="W150" s="217"/>
      <c r="X150" s="219"/>
      <c r="Y150" s="222">
        <v>53</v>
      </c>
      <c r="Z150" s="217">
        <f t="shared" si="16"/>
        <v>2.8741865509761388E-2</v>
      </c>
      <c r="AA150" s="212">
        <v>33</v>
      </c>
      <c r="AB150" s="217">
        <f t="shared" si="17"/>
        <v>1.6785350966429299E-2</v>
      </c>
      <c r="AC150" s="212"/>
      <c r="AD150" s="217"/>
      <c r="AE150" s="212"/>
      <c r="AF150" s="223"/>
      <c r="AG150" s="107" t="s">
        <v>821</v>
      </c>
      <c r="AH150" s="132">
        <v>0</v>
      </c>
      <c r="AI150" s="132">
        <v>0</v>
      </c>
      <c r="AJ150" s="132">
        <v>0</v>
      </c>
      <c r="AK150" s="132">
        <v>0</v>
      </c>
    </row>
    <row r="151" spans="1:37" s="77" customFormat="1" x14ac:dyDescent="0.2">
      <c r="A151" s="76" t="s">
        <v>822</v>
      </c>
      <c r="B151" s="76" t="s">
        <v>823</v>
      </c>
      <c r="C151" s="76" t="s">
        <v>824</v>
      </c>
      <c r="D151" s="76" t="s">
        <v>825</v>
      </c>
      <c r="E151" s="215">
        <v>741</v>
      </c>
      <c r="F151" s="216">
        <v>785</v>
      </c>
      <c r="G151" s="216"/>
      <c r="H151" s="221"/>
      <c r="I151" s="215">
        <v>202</v>
      </c>
      <c r="J151" s="216">
        <v>533</v>
      </c>
      <c r="K151" s="217">
        <f t="shared" si="12"/>
        <v>0.7192982456140351</v>
      </c>
      <c r="L151" s="218" t="str">
        <f t="shared" si="13"/>
        <v>68.6% - 75.0%</v>
      </c>
      <c r="M151" s="216">
        <v>172</v>
      </c>
      <c r="N151" s="216">
        <v>610</v>
      </c>
      <c r="O151" s="217">
        <f t="shared" si="14"/>
        <v>0.77707006369426757</v>
      </c>
      <c r="P151" s="218" t="str">
        <f t="shared" si="15"/>
        <v>74.7% - 80.5%</v>
      </c>
      <c r="Q151" s="216"/>
      <c r="R151" s="216"/>
      <c r="S151" s="217"/>
      <c r="T151" s="218"/>
      <c r="U151" s="216"/>
      <c r="V151" s="216"/>
      <c r="W151" s="217"/>
      <c r="X151" s="219"/>
      <c r="Y151" s="222">
        <v>6</v>
      </c>
      <c r="Z151" s="217">
        <f t="shared" si="16"/>
        <v>8.0971659919028341E-3</v>
      </c>
      <c r="AA151" s="212">
        <v>3</v>
      </c>
      <c r="AB151" s="217">
        <f t="shared" si="17"/>
        <v>3.821656050955414E-3</v>
      </c>
      <c r="AC151" s="212"/>
      <c r="AD151" s="217"/>
      <c r="AE151" s="212"/>
      <c r="AF151" s="223"/>
      <c r="AG151" s="107" t="s">
        <v>826</v>
      </c>
      <c r="AH151" s="132">
        <v>0</v>
      </c>
      <c r="AI151" s="132">
        <v>0</v>
      </c>
      <c r="AJ151" s="132">
        <v>0</v>
      </c>
      <c r="AK151" s="132">
        <v>0</v>
      </c>
    </row>
    <row r="152" spans="1:37" s="77" customFormat="1" x14ac:dyDescent="0.2">
      <c r="A152" s="76" t="s">
        <v>827</v>
      </c>
      <c r="B152" s="76" t="s">
        <v>828</v>
      </c>
      <c r="C152" s="76" t="s">
        <v>824</v>
      </c>
      <c r="D152" s="76" t="s">
        <v>825</v>
      </c>
      <c r="E152" s="215">
        <v>1351</v>
      </c>
      <c r="F152" s="216">
        <v>1435</v>
      </c>
      <c r="G152" s="216"/>
      <c r="H152" s="221"/>
      <c r="I152" s="215">
        <v>371</v>
      </c>
      <c r="J152" s="216">
        <v>973</v>
      </c>
      <c r="K152" s="217">
        <f t="shared" si="12"/>
        <v>0.72020725388601037</v>
      </c>
      <c r="L152" s="218" t="str">
        <f t="shared" si="13"/>
        <v>69.6% - 74.3%</v>
      </c>
      <c r="M152" s="216">
        <v>315</v>
      </c>
      <c r="N152" s="216">
        <v>1120</v>
      </c>
      <c r="O152" s="217">
        <f t="shared" si="14"/>
        <v>0.78048780487804881</v>
      </c>
      <c r="P152" s="218" t="str">
        <f t="shared" si="15"/>
        <v>75.8% - 80.1%</v>
      </c>
      <c r="Q152" s="216"/>
      <c r="R152" s="216"/>
      <c r="S152" s="217"/>
      <c r="T152" s="218"/>
      <c r="U152" s="216"/>
      <c r="V152" s="216"/>
      <c r="W152" s="217"/>
      <c r="X152" s="219"/>
      <c r="Y152" s="222">
        <v>7</v>
      </c>
      <c r="Z152" s="217">
        <f t="shared" si="16"/>
        <v>5.1813471502590676E-3</v>
      </c>
      <c r="AA152" s="212">
        <v>0</v>
      </c>
      <c r="AB152" s="217">
        <f t="shared" si="17"/>
        <v>0</v>
      </c>
      <c r="AC152" s="212"/>
      <c r="AD152" s="217"/>
      <c r="AE152" s="212"/>
      <c r="AF152" s="223"/>
      <c r="AG152" s="107" t="s">
        <v>829</v>
      </c>
      <c r="AH152" s="132">
        <v>0</v>
      </c>
      <c r="AI152" s="132">
        <v>0</v>
      </c>
      <c r="AJ152" s="132">
        <v>0</v>
      </c>
      <c r="AK152" s="132">
        <v>0</v>
      </c>
    </row>
    <row r="153" spans="1:37" s="77" customFormat="1" x14ac:dyDescent="0.2">
      <c r="A153" s="76" t="s">
        <v>830</v>
      </c>
      <c r="B153" s="76" t="s">
        <v>831</v>
      </c>
      <c r="C153" s="76" t="s">
        <v>824</v>
      </c>
      <c r="D153" s="76" t="s">
        <v>825</v>
      </c>
      <c r="E153" s="215">
        <v>570</v>
      </c>
      <c r="F153" s="216">
        <v>584</v>
      </c>
      <c r="G153" s="216"/>
      <c r="H153" s="221"/>
      <c r="I153" s="215">
        <v>123</v>
      </c>
      <c r="J153" s="216">
        <v>296</v>
      </c>
      <c r="K153" s="217"/>
      <c r="L153" s="218" t="str">
        <f t="shared" si="13"/>
        <v/>
      </c>
      <c r="M153" s="216">
        <v>135</v>
      </c>
      <c r="N153" s="216">
        <v>296</v>
      </c>
      <c r="O153" s="217"/>
      <c r="P153" s="218" t="str">
        <f t="shared" si="15"/>
        <v/>
      </c>
      <c r="Q153" s="216"/>
      <c r="R153" s="216"/>
      <c r="S153" s="217"/>
      <c r="T153" s="218"/>
      <c r="U153" s="216"/>
      <c r="V153" s="216"/>
      <c r="W153" s="217"/>
      <c r="X153" s="219"/>
      <c r="Y153" s="222">
        <v>151</v>
      </c>
      <c r="Z153" s="217">
        <f t="shared" si="16"/>
        <v>0.26491228070175438</v>
      </c>
      <c r="AA153" s="212">
        <v>153</v>
      </c>
      <c r="AB153" s="217">
        <f t="shared" si="17"/>
        <v>0.26198630136986301</v>
      </c>
      <c r="AC153" s="212"/>
      <c r="AD153" s="217"/>
      <c r="AE153" s="212"/>
      <c r="AF153" s="223"/>
      <c r="AG153" s="107" t="s">
        <v>832</v>
      </c>
      <c r="AH153" s="132">
        <v>0</v>
      </c>
      <c r="AI153" s="132">
        <v>0</v>
      </c>
      <c r="AJ153" s="132">
        <v>0</v>
      </c>
      <c r="AK153" s="132">
        <v>0</v>
      </c>
    </row>
    <row r="154" spans="1:37" s="77" customFormat="1" x14ac:dyDescent="0.2">
      <c r="A154" s="76" t="s">
        <v>833</v>
      </c>
      <c r="B154" s="76" t="s">
        <v>834</v>
      </c>
      <c r="C154" s="76" t="s">
        <v>824</v>
      </c>
      <c r="D154" s="76" t="s">
        <v>825</v>
      </c>
      <c r="E154" s="215">
        <v>601</v>
      </c>
      <c r="F154" s="216">
        <v>666</v>
      </c>
      <c r="G154" s="216"/>
      <c r="H154" s="221"/>
      <c r="I154" s="215">
        <v>128</v>
      </c>
      <c r="J154" s="216">
        <v>283</v>
      </c>
      <c r="K154" s="217"/>
      <c r="L154" s="218" t="str">
        <f t="shared" si="13"/>
        <v/>
      </c>
      <c r="M154" s="216">
        <v>193</v>
      </c>
      <c r="N154" s="216">
        <v>367</v>
      </c>
      <c r="O154" s="217"/>
      <c r="P154" s="218" t="str">
        <f t="shared" si="15"/>
        <v/>
      </c>
      <c r="Q154" s="216"/>
      <c r="R154" s="216"/>
      <c r="S154" s="217"/>
      <c r="T154" s="218"/>
      <c r="U154" s="216"/>
      <c r="V154" s="216"/>
      <c r="W154" s="217"/>
      <c r="X154" s="219"/>
      <c r="Y154" s="222">
        <v>190</v>
      </c>
      <c r="Z154" s="217">
        <f t="shared" si="16"/>
        <v>0.31613976705490848</v>
      </c>
      <c r="AA154" s="212">
        <v>106</v>
      </c>
      <c r="AB154" s="217">
        <f t="shared" si="17"/>
        <v>0.15915915915915915</v>
      </c>
      <c r="AC154" s="212"/>
      <c r="AD154" s="217"/>
      <c r="AE154" s="212"/>
      <c r="AF154" s="223"/>
      <c r="AG154" s="107" t="s">
        <v>835</v>
      </c>
      <c r="AH154" s="132">
        <v>0</v>
      </c>
      <c r="AI154" s="132">
        <v>0</v>
      </c>
      <c r="AJ154" s="132">
        <v>0</v>
      </c>
      <c r="AK154" s="132">
        <v>0</v>
      </c>
    </row>
    <row r="155" spans="1:37" s="77" customFormat="1" x14ac:dyDescent="0.2">
      <c r="A155" s="76" t="s">
        <v>836</v>
      </c>
      <c r="B155" s="76" t="s">
        <v>837</v>
      </c>
      <c r="C155" s="76" t="s">
        <v>824</v>
      </c>
      <c r="D155" s="76" t="s">
        <v>825</v>
      </c>
      <c r="E155" s="215">
        <v>393</v>
      </c>
      <c r="F155" s="216">
        <v>383</v>
      </c>
      <c r="G155" s="216"/>
      <c r="H155" s="221"/>
      <c r="I155" s="215">
        <v>86</v>
      </c>
      <c r="J155" s="216">
        <v>263</v>
      </c>
      <c r="K155" s="217"/>
      <c r="L155" s="218" t="str">
        <f t="shared" si="13"/>
        <v/>
      </c>
      <c r="M155" s="216">
        <v>99</v>
      </c>
      <c r="N155" s="216">
        <v>278</v>
      </c>
      <c r="O155" s="217">
        <f t="shared" si="14"/>
        <v>0.72584856396866837</v>
      </c>
      <c r="P155" s="218" t="str">
        <f t="shared" si="15"/>
        <v>67.9% - 76.8%</v>
      </c>
      <c r="Q155" s="216"/>
      <c r="R155" s="216"/>
      <c r="S155" s="217"/>
      <c r="T155" s="218"/>
      <c r="U155" s="216"/>
      <c r="V155" s="216"/>
      <c r="W155" s="217"/>
      <c r="X155" s="219"/>
      <c r="Y155" s="222">
        <v>44</v>
      </c>
      <c r="Z155" s="217">
        <f t="shared" si="16"/>
        <v>0.11195928753180662</v>
      </c>
      <c r="AA155" s="212">
        <v>6</v>
      </c>
      <c r="AB155" s="217">
        <f t="shared" si="17"/>
        <v>1.5665796344647518E-2</v>
      </c>
      <c r="AC155" s="212"/>
      <c r="AD155" s="217"/>
      <c r="AE155" s="212"/>
      <c r="AF155" s="223"/>
      <c r="AG155" s="107" t="s">
        <v>838</v>
      </c>
      <c r="AH155" s="132">
        <v>0</v>
      </c>
      <c r="AI155" s="132">
        <v>0</v>
      </c>
      <c r="AJ155" s="132">
        <v>0</v>
      </c>
      <c r="AK155" s="132">
        <v>0</v>
      </c>
    </row>
    <row r="156" spans="1:37" s="77" customFormat="1" x14ac:dyDescent="0.2">
      <c r="A156" s="76" t="s">
        <v>839</v>
      </c>
      <c r="B156" s="76" t="s">
        <v>840</v>
      </c>
      <c r="C156" s="76" t="s">
        <v>824</v>
      </c>
      <c r="D156" s="76" t="s">
        <v>825</v>
      </c>
      <c r="E156" s="215">
        <v>284</v>
      </c>
      <c r="F156" s="216">
        <v>338</v>
      </c>
      <c r="G156" s="216"/>
      <c r="H156" s="221"/>
      <c r="I156" s="215">
        <v>66</v>
      </c>
      <c r="J156" s="216">
        <v>140</v>
      </c>
      <c r="K156" s="217"/>
      <c r="L156" s="218" t="str">
        <f t="shared" si="13"/>
        <v/>
      </c>
      <c r="M156" s="216">
        <v>91</v>
      </c>
      <c r="N156" s="216">
        <v>219</v>
      </c>
      <c r="O156" s="217"/>
      <c r="P156" s="218" t="str">
        <f t="shared" si="15"/>
        <v/>
      </c>
      <c r="Q156" s="216"/>
      <c r="R156" s="216"/>
      <c r="S156" s="217"/>
      <c r="T156" s="218"/>
      <c r="U156" s="216"/>
      <c r="V156" s="216"/>
      <c r="W156" s="217"/>
      <c r="X156" s="219"/>
      <c r="Y156" s="222">
        <v>78</v>
      </c>
      <c r="Z156" s="217">
        <f t="shared" si="16"/>
        <v>0.27464788732394368</v>
      </c>
      <c r="AA156" s="212">
        <v>28</v>
      </c>
      <c r="AB156" s="217">
        <f t="shared" si="17"/>
        <v>8.2840236686390539E-2</v>
      </c>
      <c r="AC156" s="212"/>
      <c r="AD156" s="217"/>
      <c r="AE156" s="212"/>
      <c r="AF156" s="223"/>
      <c r="AG156" s="107" t="s">
        <v>841</v>
      </c>
      <c r="AH156" s="132">
        <v>0</v>
      </c>
      <c r="AI156" s="132">
        <v>0</v>
      </c>
      <c r="AJ156" s="132">
        <v>0</v>
      </c>
      <c r="AK156" s="132">
        <v>0</v>
      </c>
    </row>
    <row r="157" spans="1:37" s="77" customFormat="1" x14ac:dyDescent="0.2">
      <c r="A157" s="76" t="s">
        <v>842</v>
      </c>
      <c r="B157" s="76" t="s">
        <v>843</v>
      </c>
      <c r="C157" s="76" t="s">
        <v>824</v>
      </c>
      <c r="D157" s="76" t="s">
        <v>825</v>
      </c>
      <c r="E157" s="215">
        <v>879</v>
      </c>
      <c r="F157" s="216">
        <v>902</v>
      </c>
      <c r="G157" s="216"/>
      <c r="H157" s="221"/>
      <c r="I157" s="215">
        <v>236</v>
      </c>
      <c r="J157" s="216">
        <v>630</v>
      </c>
      <c r="K157" s="217">
        <f t="shared" si="12"/>
        <v>0.71672354948805461</v>
      </c>
      <c r="L157" s="218" t="str">
        <f t="shared" si="13"/>
        <v>68.6% - 74.6%</v>
      </c>
      <c r="M157" s="216">
        <v>230</v>
      </c>
      <c r="N157" s="216">
        <v>671</v>
      </c>
      <c r="O157" s="217">
        <f t="shared" si="14"/>
        <v>0.74390243902439024</v>
      </c>
      <c r="P157" s="218" t="str">
        <f t="shared" si="15"/>
        <v>71.4% - 77.1%</v>
      </c>
      <c r="Q157" s="216"/>
      <c r="R157" s="216"/>
      <c r="S157" s="217"/>
      <c r="T157" s="218"/>
      <c r="U157" s="216"/>
      <c r="V157" s="216"/>
      <c r="W157" s="217"/>
      <c r="X157" s="219"/>
      <c r="Y157" s="222">
        <v>13</v>
      </c>
      <c r="Z157" s="217">
        <f t="shared" si="16"/>
        <v>1.4789533560864619E-2</v>
      </c>
      <c r="AA157" s="212">
        <v>1</v>
      </c>
      <c r="AB157" s="217">
        <f t="shared" si="17"/>
        <v>1.1086474501108647E-3</v>
      </c>
      <c r="AC157" s="212"/>
      <c r="AD157" s="217"/>
      <c r="AE157" s="212"/>
      <c r="AF157" s="223"/>
      <c r="AG157" s="107" t="s">
        <v>844</v>
      </c>
      <c r="AH157" s="132">
        <v>0</v>
      </c>
      <c r="AI157" s="132">
        <v>0</v>
      </c>
      <c r="AJ157" s="132">
        <v>0</v>
      </c>
      <c r="AK157" s="132">
        <v>0</v>
      </c>
    </row>
    <row r="158" spans="1:37" s="77" customFormat="1" x14ac:dyDescent="0.2">
      <c r="A158" s="76" t="s">
        <v>845</v>
      </c>
      <c r="B158" s="76" t="s">
        <v>846</v>
      </c>
      <c r="C158" s="76" t="s">
        <v>847</v>
      </c>
      <c r="D158" s="76" t="s">
        <v>848</v>
      </c>
      <c r="E158" s="215">
        <v>182</v>
      </c>
      <c r="F158" s="216">
        <v>202</v>
      </c>
      <c r="G158" s="216"/>
      <c r="H158" s="221"/>
      <c r="I158" s="215">
        <v>65</v>
      </c>
      <c r="J158" s="216">
        <v>117</v>
      </c>
      <c r="K158" s="217"/>
      <c r="L158" s="218" t="str">
        <f t="shared" si="13"/>
        <v/>
      </c>
      <c r="M158" s="216">
        <v>63</v>
      </c>
      <c r="N158" s="216">
        <v>139</v>
      </c>
      <c r="O158" s="217"/>
      <c r="P158" s="218" t="str">
        <f t="shared" si="15"/>
        <v/>
      </c>
      <c r="Q158" s="216"/>
      <c r="R158" s="216"/>
      <c r="S158" s="217"/>
      <c r="T158" s="218"/>
      <c r="U158" s="216"/>
      <c r="V158" s="216"/>
      <c r="W158" s="217"/>
      <c r="X158" s="219"/>
      <c r="Y158" s="222">
        <v>0</v>
      </c>
      <c r="Z158" s="217"/>
      <c r="AA158" s="212">
        <v>0</v>
      </c>
      <c r="AB158" s="217"/>
      <c r="AC158" s="212"/>
      <c r="AD158" s="217"/>
      <c r="AE158" s="212"/>
      <c r="AF158" s="223"/>
      <c r="AG158" s="107" t="s">
        <v>849</v>
      </c>
      <c r="AH158" s="132">
        <v>1</v>
      </c>
      <c r="AI158" s="132">
        <v>1</v>
      </c>
      <c r="AJ158" s="132">
        <v>0</v>
      </c>
      <c r="AK158" s="132">
        <v>0</v>
      </c>
    </row>
    <row r="159" spans="1:37" s="77" customFormat="1" x14ac:dyDescent="0.2">
      <c r="A159" s="76" t="s">
        <v>850</v>
      </c>
      <c r="B159" s="76" t="s">
        <v>851</v>
      </c>
      <c r="C159" s="76" t="s">
        <v>847</v>
      </c>
      <c r="D159" s="76" t="s">
        <v>848</v>
      </c>
      <c r="E159" s="215">
        <v>369</v>
      </c>
      <c r="F159" s="216">
        <v>387</v>
      </c>
      <c r="G159" s="216"/>
      <c r="H159" s="221"/>
      <c r="I159" s="215">
        <v>108</v>
      </c>
      <c r="J159" s="216">
        <v>261</v>
      </c>
      <c r="K159" s="217">
        <f t="shared" si="12"/>
        <v>0.70731707317073167</v>
      </c>
      <c r="L159" s="218" t="str">
        <f t="shared" si="13"/>
        <v>65.9% - 75.1%</v>
      </c>
      <c r="M159" s="216">
        <v>90</v>
      </c>
      <c r="N159" s="216">
        <v>297</v>
      </c>
      <c r="O159" s="217">
        <f t="shared" si="14"/>
        <v>0.76744186046511631</v>
      </c>
      <c r="P159" s="218" t="str">
        <f t="shared" si="15"/>
        <v>72.3% - 80.7%</v>
      </c>
      <c r="Q159" s="216"/>
      <c r="R159" s="216"/>
      <c r="S159" s="217"/>
      <c r="T159" s="218"/>
      <c r="U159" s="216"/>
      <c r="V159" s="216"/>
      <c r="W159" s="217"/>
      <c r="X159" s="219"/>
      <c r="Y159" s="222">
        <v>0</v>
      </c>
      <c r="Z159" s="217">
        <f t="shared" si="16"/>
        <v>0</v>
      </c>
      <c r="AA159" s="212">
        <v>0</v>
      </c>
      <c r="AB159" s="217">
        <f t="shared" si="17"/>
        <v>0</v>
      </c>
      <c r="AC159" s="212"/>
      <c r="AD159" s="217"/>
      <c r="AE159" s="212"/>
      <c r="AF159" s="223"/>
      <c r="AG159" s="107" t="s">
        <v>852</v>
      </c>
      <c r="AH159" s="132">
        <v>0</v>
      </c>
      <c r="AI159" s="132">
        <v>0</v>
      </c>
      <c r="AJ159" s="132">
        <v>0</v>
      </c>
      <c r="AK159" s="132">
        <v>0</v>
      </c>
    </row>
    <row r="160" spans="1:37" s="77" customFormat="1" x14ac:dyDescent="0.2">
      <c r="A160" s="76" t="s">
        <v>853</v>
      </c>
      <c r="B160" s="76" t="s">
        <v>854</v>
      </c>
      <c r="C160" s="76" t="s">
        <v>847</v>
      </c>
      <c r="D160" s="76" t="s">
        <v>848</v>
      </c>
      <c r="E160" s="215">
        <v>510</v>
      </c>
      <c r="F160" s="216">
        <v>542</v>
      </c>
      <c r="G160" s="216"/>
      <c r="H160" s="221"/>
      <c r="I160" s="215">
        <v>256</v>
      </c>
      <c r="J160" s="216">
        <v>251</v>
      </c>
      <c r="K160" s="217">
        <f t="shared" si="12"/>
        <v>0.49215686274509801</v>
      </c>
      <c r="L160" s="218" t="str">
        <f t="shared" si="13"/>
        <v>44.9% - 53.5%</v>
      </c>
      <c r="M160" s="216">
        <v>217</v>
      </c>
      <c r="N160" s="216">
        <v>325</v>
      </c>
      <c r="O160" s="217">
        <f t="shared" si="14"/>
        <v>0.59963099630996308</v>
      </c>
      <c r="P160" s="218" t="str">
        <f t="shared" si="15"/>
        <v>55.8% - 64.0%</v>
      </c>
      <c r="Q160" s="216"/>
      <c r="R160" s="216"/>
      <c r="S160" s="217"/>
      <c r="T160" s="218"/>
      <c r="U160" s="216"/>
      <c r="V160" s="216"/>
      <c r="W160" s="217"/>
      <c r="X160" s="219"/>
      <c r="Y160" s="222">
        <v>3</v>
      </c>
      <c r="Z160" s="217">
        <f t="shared" si="16"/>
        <v>5.8823529411764705E-3</v>
      </c>
      <c r="AA160" s="212">
        <v>0</v>
      </c>
      <c r="AB160" s="217">
        <f t="shared" si="17"/>
        <v>0</v>
      </c>
      <c r="AC160" s="212"/>
      <c r="AD160" s="217"/>
      <c r="AE160" s="212"/>
      <c r="AF160" s="223"/>
      <c r="AG160" s="107" t="s">
        <v>855</v>
      </c>
      <c r="AH160" s="132">
        <v>0</v>
      </c>
      <c r="AI160" s="132">
        <v>0</v>
      </c>
      <c r="AJ160" s="132">
        <v>0</v>
      </c>
      <c r="AK160" s="132">
        <v>0</v>
      </c>
    </row>
    <row r="161" spans="1:37" s="77" customFormat="1" x14ac:dyDescent="0.2">
      <c r="A161" s="76" t="s">
        <v>856</v>
      </c>
      <c r="B161" s="76" t="s">
        <v>857</v>
      </c>
      <c r="C161" s="76" t="s">
        <v>847</v>
      </c>
      <c r="D161" s="76" t="s">
        <v>848</v>
      </c>
      <c r="E161" s="215">
        <v>652</v>
      </c>
      <c r="F161" s="216">
        <v>639</v>
      </c>
      <c r="G161" s="216"/>
      <c r="H161" s="221"/>
      <c r="I161" s="215">
        <v>141</v>
      </c>
      <c r="J161" s="216">
        <v>497</v>
      </c>
      <c r="K161" s="217">
        <f t="shared" si="12"/>
        <v>0.76226993865030679</v>
      </c>
      <c r="L161" s="218" t="str">
        <f t="shared" si="13"/>
        <v>72.8% - 79.3%</v>
      </c>
      <c r="M161" s="216">
        <v>157</v>
      </c>
      <c r="N161" s="216">
        <v>474</v>
      </c>
      <c r="O161" s="217">
        <f t="shared" si="14"/>
        <v>0.74178403755868549</v>
      </c>
      <c r="P161" s="218" t="str">
        <f t="shared" si="15"/>
        <v>70.6% - 77.4%</v>
      </c>
      <c r="Q161" s="216"/>
      <c r="R161" s="216"/>
      <c r="S161" s="217"/>
      <c r="T161" s="218"/>
      <c r="U161" s="216"/>
      <c r="V161" s="216"/>
      <c r="W161" s="217"/>
      <c r="X161" s="219"/>
      <c r="Y161" s="222">
        <v>14</v>
      </c>
      <c r="Z161" s="217">
        <f t="shared" si="16"/>
        <v>2.1472392638036811E-2</v>
      </c>
      <c r="AA161" s="212">
        <v>8</v>
      </c>
      <c r="AB161" s="217">
        <f t="shared" si="17"/>
        <v>1.2519561815336464E-2</v>
      </c>
      <c r="AC161" s="212"/>
      <c r="AD161" s="217"/>
      <c r="AE161" s="212"/>
      <c r="AF161" s="223"/>
      <c r="AG161" s="107" t="s">
        <v>858</v>
      </c>
      <c r="AH161" s="132">
        <v>0</v>
      </c>
      <c r="AI161" s="132">
        <v>0</v>
      </c>
      <c r="AJ161" s="132">
        <v>0</v>
      </c>
      <c r="AK161" s="132">
        <v>0</v>
      </c>
    </row>
    <row r="162" spans="1:37" s="77" customFormat="1" x14ac:dyDescent="0.2">
      <c r="A162" s="76" t="s">
        <v>859</v>
      </c>
      <c r="B162" s="76" t="s">
        <v>860</v>
      </c>
      <c r="C162" s="76" t="s">
        <v>847</v>
      </c>
      <c r="D162" s="76" t="s">
        <v>848</v>
      </c>
      <c r="E162" s="215">
        <v>526</v>
      </c>
      <c r="F162" s="216">
        <v>559</v>
      </c>
      <c r="G162" s="216"/>
      <c r="H162" s="221"/>
      <c r="I162" s="215">
        <v>142</v>
      </c>
      <c r="J162" s="216">
        <v>380</v>
      </c>
      <c r="K162" s="217">
        <f t="shared" si="12"/>
        <v>0.72243346007604559</v>
      </c>
      <c r="L162" s="218" t="str">
        <f t="shared" si="13"/>
        <v>68.3% - 75.9%</v>
      </c>
      <c r="M162" s="216">
        <v>159</v>
      </c>
      <c r="N162" s="216">
        <v>396</v>
      </c>
      <c r="O162" s="217">
        <f t="shared" si="14"/>
        <v>0.70840787119856885</v>
      </c>
      <c r="P162" s="218" t="str">
        <f t="shared" si="15"/>
        <v>66.9% - 74.5%</v>
      </c>
      <c r="Q162" s="216"/>
      <c r="R162" s="216"/>
      <c r="S162" s="217"/>
      <c r="T162" s="218"/>
      <c r="U162" s="216"/>
      <c r="V162" s="216"/>
      <c r="W162" s="217"/>
      <c r="X162" s="219"/>
      <c r="Y162" s="222">
        <v>4</v>
      </c>
      <c r="Z162" s="217">
        <f t="shared" si="16"/>
        <v>7.6045627376425855E-3</v>
      </c>
      <c r="AA162" s="212">
        <v>4</v>
      </c>
      <c r="AB162" s="217">
        <f t="shared" si="17"/>
        <v>7.1556350626118068E-3</v>
      </c>
      <c r="AC162" s="212"/>
      <c r="AD162" s="217"/>
      <c r="AE162" s="212"/>
      <c r="AF162" s="223"/>
      <c r="AG162" s="107" t="s">
        <v>861</v>
      </c>
      <c r="AH162" s="132">
        <v>0</v>
      </c>
      <c r="AI162" s="132">
        <v>0</v>
      </c>
      <c r="AJ162" s="132">
        <v>0</v>
      </c>
      <c r="AK162" s="132">
        <v>0</v>
      </c>
    </row>
    <row r="163" spans="1:37" s="77" customFormat="1" x14ac:dyDescent="0.2">
      <c r="A163" s="76" t="s">
        <v>862</v>
      </c>
      <c r="B163" s="76" t="s">
        <v>863</v>
      </c>
      <c r="C163" s="76" t="s">
        <v>847</v>
      </c>
      <c r="D163" s="76" t="s">
        <v>848</v>
      </c>
      <c r="E163" s="215">
        <v>479</v>
      </c>
      <c r="F163" s="216">
        <v>482</v>
      </c>
      <c r="G163" s="216"/>
      <c r="H163" s="221"/>
      <c r="I163" s="215">
        <v>148</v>
      </c>
      <c r="J163" s="216">
        <v>330</v>
      </c>
      <c r="K163" s="217"/>
      <c r="L163" s="218" t="str">
        <f t="shared" si="13"/>
        <v/>
      </c>
      <c r="M163" s="216">
        <v>125</v>
      </c>
      <c r="N163" s="216">
        <v>357</v>
      </c>
      <c r="O163" s="217"/>
      <c r="P163" s="218" t="str">
        <f t="shared" si="15"/>
        <v/>
      </c>
      <c r="Q163" s="216"/>
      <c r="R163" s="216"/>
      <c r="S163" s="217"/>
      <c r="T163" s="218"/>
      <c r="U163" s="216"/>
      <c r="V163" s="216"/>
      <c r="W163" s="217"/>
      <c r="X163" s="219"/>
      <c r="Y163" s="222">
        <v>1</v>
      </c>
      <c r="Z163" s="217"/>
      <c r="AA163" s="212">
        <v>0</v>
      </c>
      <c r="AB163" s="217"/>
      <c r="AC163" s="212"/>
      <c r="AD163" s="217"/>
      <c r="AE163" s="212"/>
      <c r="AF163" s="223"/>
      <c r="AG163" s="107" t="s">
        <v>864</v>
      </c>
      <c r="AH163" s="132">
        <v>1</v>
      </c>
      <c r="AI163" s="132">
        <v>1</v>
      </c>
      <c r="AJ163" s="132">
        <v>0</v>
      </c>
      <c r="AK163" s="132">
        <v>0</v>
      </c>
    </row>
    <row r="164" spans="1:37" s="77" customFormat="1" x14ac:dyDescent="0.2">
      <c r="A164" s="76" t="s">
        <v>865</v>
      </c>
      <c r="B164" s="76" t="s">
        <v>866</v>
      </c>
      <c r="C164" s="76" t="s">
        <v>847</v>
      </c>
      <c r="D164" s="76" t="s">
        <v>848</v>
      </c>
      <c r="E164" s="215">
        <v>949</v>
      </c>
      <c r="F164" s="216">
        <v>924</v>
      </c>
      <c r="G164" s="216"/>
      <c r="H164" s="221"/>
      <c r="I164" s="215">
        <v>617</v>
      </c>
      <c r="J164" s="216">
        <v>332</v>
      </c>
      <c r="K164" s="217">
        <f t="shared" si="12"/>
        <v>0.34984193888303478</v>
      </c>
      <c r="L164" s="218" t="str">
        <f t="shared" si="13"/>
        <v>32.0% - 38.1%</v>
      </c>
      <c r="M164" s="216">
        <v>440</v>
      </c>
      <c r="N164" s="216">
        <v>484</v>
      </c>
      <c r="O164" s="217">
        <f t="shared" si="14"/>
        <v>0.52380952380952384</v>
      </c>
      <c r="P164" s="218" t="str">
        <f t="shared" si="15"/>
        <v>49.2% - 55.6%</v>
      </c>
      <c r="Q164" s="216"/>
      <c r="R164" s="216"/>
      <c r="S164" s="217"/>
      <c r="T164" s="218"/>
      <c r="U164" s="216"/>
      <c r="V164" s="216"/>
      <c r="W164" s="217"/>
      <c r="X164" s="219"/>
      <c r="Y164" s="222">
        <v>0</v>
      </c>
      <c r="Z164" s="217">
        <f t="shared" si="16"/>
        <v>0</v>
      </c>
      <c r="AA164" s="212">
        <v>0</v>
      </c>
      <c r="AB164" s="217">
        <f t="shared" si="17"/>
        <v>0</v>
      </c>
      <c r="AC164" s="212"/>
      <c r="AD164" s="217"/>
      <c r="AE164" s="212"/>
      <c r="AF164" s="223"/>
      <c r="AG164" s="107" t="s">
        <v>867</v>
      </c>
      <c r="AH164" s="132">
        <v>0</v>
      </c>
      <c r="AI164" s="132">
        <v>0</v>
      </c>
      <c r="AJ164" s="132">
        <v>0</v>
      </c>
      <c r="AK164" s="132">
        <v>0</v>
      </c>
    </row>
    <row r="165" spans="1:37" s="77" customFormat="1" x14ac:dyDescent="0.2">
      <c r="A165" s="76" t="s">
        <v>868</v>
      </c>
      <c r="B165" s="76" t="s">
        <v>869</v>
      </c>
      <c r="C165" s="76" t="s">
        <v>847</v>
      </c>
      <c r="D165" s="76" t="s">
        <v>848</v>
      </c>
      <c r="E165" s="215">
        <v>503</v>
      </c>
      <c r="F165" s="216">
        <v>516</v>
      </c>
      <c r="G165" s="216"/>
      <c r="H165" s="221"/>
      <c r="I165" s="215">
        <v>154</v>
      </c>
      <c r="J165" s="216">
        <v>339</v>
      </c>
      <c r="K165" s="217">
        <f t="shared" si="12"/>
        <v>0.67395626242544726</v>
      </c>
      <c r="L165" s="218" t="str">
        <f t="shared" si="13"/>
        <v>63.2% - 71.3%</v>
      </c>
      <c r="M165" s="216">
        <v>168</v>
      </c>
      <c r="N165" s="216">
        <v>344</v>
      </c>
      <c r="O165" s="217">
        <f t="shared" si="14"/>
        <v>0.66666666666666663</v>
      </c>
      <c r="P165" s="218" t="str">
        <f t="shared" si="15"/>
        <v>62.5% - 70.6%</v>
      </c>
      <c r="Q165" s="216"/>
      <c r="R165" s="216"/>
      <c r="S165" s="217"/>
      <c r="T165" s="218"/>
      <c r="U165" s="216"/>
      <c r="V165" s="216"/>
      <c r="W165" s="217"/>
      <c r="X165" s="219"/>
      <c r="Y165" s="222">
        <v>10</v>
      </c>
      <c r="Z165" s="217">
        <f t="shared" si="16"/>
        <v>1.9880715705765408E-2</v>
      </c>
      <c r="AA165" s="212">
        <v>4</v>
      </c>
      <c r="AB165" s="217">
        <f t="shared" si="17"/>
        <v>7.7519379844961239E-3</v>
      </c>
      <c r="AC165" s="212"/>
      <c r="AD165" s="217"/>
      <c r="AE165" s="212"/>
      <c r="AF165" s="223"/>
      <c r="AG165" s="107" t="s">
        <v>870</v>
      </c>
      <c r="AH165" s="132">
        <v>0</v>
      </c>
      <c r="AI165" s="132">
        <v>0</v>
      </c>
      <c r="AJ165" s="132">
        <v>0</v>
      </c>
      <c r="AK165" s="132">
        <v>0</v>
      </c>
    </row>
    <row r="166" spans="1:37" s="77" customFormat="1" x14ac:dyDescent="0.2">
      <c r="A166" s="76" t="s">
        <v>871</v>
      </c>
      <c r="B166" s="76" t="s">
        <v>872</v>
      </c>
      <c r="C166" s="76" t="s">
        <v>873</v>
      </c>
      <c r="D166" s="76" t="s">
        <v>874</v>
      </c>
      <c r="E166" s="215">
        <v>448</v>
      </c>
      <c r="F166" s="216">
        <v>501</v>
      </c>
      <c r="G166" s="216"/>
      <c r="H166" s="221"/>
      <c r="I166" s="215">
        <v>59</v>
      </c>
      <c r="J166" s="216">
        <v>383</v>
      </c>
      <c r="K166" s="217">
        <f t="shared" ref="K166:K229" si="18">J166/E166</f>
        <v>0.8549107142857143</v>
      </c>
      <c r="L166" s="218" t="str">
        <f t="shared" ref="L166:L229" si="19">IF(ISNUMBER(K166),TEXT(((2*J166)+(1.96^2)-(1.96*((1.96^2)+(4*J166*(100%-K166)))^0.5))/(2*(E166+(1.96^2))),"0.0%")&amp;" - "&amp;TEXT(((2*J166)+(1.96^2)+(1.96*((1.96^2)+(4*J166*(100%-K166)))^0.5))/(2*(E166+(1.96^2))),"0.0%"),"")</f>
        <v>81.9% - 88.5%</v>
      </c>
      <c r="M166" s="216">
        <v>65</v>
      </c>
      <c r="N166" s="216">
        <v>429</v>
      </c>
      <c r="O166" s="217">
        <f t="shared" ref="O166:O229" si="20">N166/F166</f>
        <v>0.85628742514970058</v>
      </c>
      <c r="P166" s="218" t="str">
        <f t="shared" ref="P166:P229" si="21">IF(ISNUMBER(O166),TEXT(((2*N166)+(1.96^2)-(1.96*((1.96^2)+(4*N166*(100%-O166)))^0.5))/(2*(F166+(1.96^2))),"0.0%")&amp;" - "&amp;TEXT(((2*N166)+(1.96^2)+(1.96*((1.96^2)+(4*N166*(100%-O166)))^0.5))/(2*(F166+(1.96^2))),"0.0%"),"")</f>
        <v>82.3% - 88.4%</v>
      </c>
      <c r="Q166" s="216"/>
      <c r="R166" s="216"/>
      <c r="S166" s="217"/>
      <c r="T166" s="218"/>
      <c r="U166" s="216"/>
      <c r="V166" s="216"/>
      <c r="W166" s="217"/>
      <c r="X166" s="219"/>
      <c r="Y166" s="222">
        <v>6</v>
      </c>
      <c r="Z166" s="217">
        <f t="shared" ref="Z166:Z229" si="22">Y166/E166</f>
        <v>1.3392857142857142E-2</v>
      </c>
      <c r="AA166" s="212">
        <v>7</v>
      </c>
      <c r="AB166" s="217">
        <f t="shared" ref="AB166:AB229" si="23">AA166/F166</f>
        <v>1.3972055888223553E-2</v>
      </c>
      <c r="AC166" s="212"/>
      <c r="AD166" s="217"/>
      <c r="AE166" s="212"/>
      <c r="AF166" s="223"/>
      <c r="AG166" s="107" t="s">
        <v>875</v>
      </c>
      <c r="AH166" s="132">
        <v>0</v>
      </c>
      <c r="AI166" s="132">
        <v>0</v>
      </c>
      <c r="AJ166" s="132">
        <v>0</v>
      </c>
      <c r="AK166" s="132">
        <v>0</v>
      </c>
    </row>
    <row r="167" spans="1:37" s="77" customFormat="1" x14ac:dyDescent="0.2">
      <c r="A167" s="76" t="s">
        <v>876</v>
      </c>
      <c r="B167" s="76" t="s">
        <v>877</v>
      </c>
      <c r="C167" s="76" t="s">
        <v>873</v>
      </c>
      <c r="D167" s="76" t="s">
        <v>874</v>
      </c>
      <c r="E167" s="215">
        <v>1628</v>
      </c>
      <c r="F167" s="216">
        <v>1661</v>
      </c>
      <c r="G167" s="216"/>
      <c r="H167" s="221"/>
      <c r="I167" s="215">
        <v>344</v>
      </c>
      <c r="J167" s="216">
        <v>1283</v>
      </c>
      <c r="K167" s="217">
        <f t="shared" si="18"/>
        <v>0.78808353808353804</v>
      </c>
      <c r="L167" s="218" t="str">
        <f t="shared" si="19"/>
        <v>76.8% - 80.7%</v>
      </c>
      <c r="M167" s="216">
        <v>370</v>
      </c>
      <c r="N167" s="216">
        <v>1290</v>
      </c>
      <c r="O167" s="217">
        <f t="shared" si="20"/>
        <v>0.77664057796508124</v>
      </c>
      <c r="P167" s="218" t="str">
        <f t="shared" si="21"/>
        <v>75.6% - 79.6%</v>
      </c>
      <c r="Q167" s="216"/>
      <c r="R167" s="216"/>
      <c r="S167" s="217"/>
      <c r="T167" s="218"/>
      <c r="U167" s="216"/>
      <c r="V167" s="216"/>
      <c r="W167" s="217"/>
      <c r="X167" s="219"/>
      <c r="Y167" s="222">
        <v>1</v>
      </c>
      <c r="Z167" s="217">
        <f t="shared" si="22"/>
        <v>6.1425061425061424E-4</v>
      </c>
      <c r="AA167" s="212">
        <v>1</v>
      </c>
      <c r="AB167" s="217">
        <f t="shared" si="23"/>
        <v>6.020469596628537E-4</v>
      </c>
      <c r="AC167" s="212"/>
      <c r="AD167" s="217"/>
      <c r="AE167" s="212"/>
      <c r="AF167" s="223"/>
      <c r="AG167" s="107" t="s">
        <v>878</v>
      </c>
      <c r="AH167" s="132">
        <v>0</v>
      </c>
      <c r="AI167" s="132">
        <v>0</v>
      </c>
      <c r="AJ167" s="132">
        <v>0</v>
      </c>
      <c r="AK167" s="132">
        <v>0</v>
      </c>
    </row>
    <row r="168" spans="1:37" s="77" customFormat="1" x14ac:dyDescent="0.2">
      <c r="A168" s="76" t="s">
        <v>879</v>
      </c>
      <c r="B168" s="76" t="s">
        <v>880</v>
      </c>
      <c r="C168" s="76" t="s">
        <v>873</v>
      </c>
      <c r="D168" s="76" t="s">
        <v>874</v>
      </c>
      <c r="E168" s="215">
        <v>750</v>
      </c>
      <c r="F168" s="216">
        <v>744</v>
      </c>
      <c r="G168" s="216"/>
      <c r="H168" s="221"/>
      <c r="I168" s="215">
        <v>164</v>
      </c>
      <c r="J168" s="216">
        <v>584</v>
      </c>
      <c r="K168" s="217">
        <f t="shared" si="18"/>
        <v>0.77866666666666662</v>
      </c>
      <c r="L168" s="218" t="str">
        <f t="shared" si="19"/>
        <v>74.8% - 80.7%</v>
      </c>
      <c r="M168" s="216">
        <v>167</v>
      </c>
      <c r="N168" s="216">
        <v>571</v>
      </c>
      <c r="O168" s="217">
        <f t="shared" si="20"/>
        <v>0.76747311827956988</v>
      </c>
      <c r="P168" s="218" t="str">
        <f t="shared" si="21"/>
        <v>73.6% - 79.6%</v>
      </c>
      <c r="Q168" s="216"/>
      <c r="R168" s="216"/>
      <c r="S168" s="217"/>
      <c r="T168" s="218"/>
      <c r="U168" s="216"/>
      <c r="V168" s="216"/>
      <c r="W168" s="217"/>
      <c r="X168" s="219"/>
      <c r="Y168" s="222">
        <v>2</v>
      </c>
      <c r="Z168" s="217">
        <f t="shared" si="22"/>
        <v>2.6666666666666666E-3</v>
      </c>
      <c r="AA168" s="212">
        <v>6</v>
      </c>
      <c r="AB168" s="217">
        <f t="shared" si="23"/>
        <v>8.0645161290322578E-3</v>
      </c>
      <c r="AC168" s="212"/>
      <c r="AD168" s="217"/>
      <c r="AE168" s="212"/>
      <c r="AF168" s="223"/>
      <c r="AG168" s="107" t="s">
        <v>881</v>
      </c>
      <c r="AH168" s="132">
        <v>0</v>
      </c>
      <c r="AI168" s="132">
        <v>0</v>
      </c>
      <c r="AJ168" s="132">
        <v>0</v>
      </c>
      <c r="AK168" s="132">
        <v>0</v>
      </c>
    </row>
    <row r="169" spans="1:37" s="77" customFormat="1" x14ac:dyDescent="0.2">
      <c r="A169" s="76" t="s">
        <v>882</v>
      </c>
      <c r="B169" s="76" t="s">
        <v>883</v>
      </c>
      <c r="C169" s="76" t="s">
        <v>873</v>
      </c>
      <c r="D169" s="76" t="s">
        <v>874</v>
      </c>
      <c r="E169" s="215">
        <v>1178</v>
      </c>
      <c r="F169" s="216">
        <v>1254</v>
      </c>
      <c r="G169" s="216"/>
      <c r="H169" s="221"/>
      <c r="I169" s="215">
        <v>210</v>
      </c>
      <c r="J169" s="216">
        <v>960</v>
      </c>
      <c r="K169" s="217">
        <f t="shared" si="18"/>
        <v>0.81494057724957558</v>
      </c>
      <c r="L169" s="218" t="str">
        <f t="shared" si="19"/>
        <v>79.2% - 83.6%</v>
      </c>
      <c r="M169" s="216">
        <v>236</v>
      </c>
      <c r="N169" s="216">
        <v>1009</v>
      </c>
      <c r="O169" s="217">
        <f t="shared" si="20"/>
        <v>0.80462519936204147</v>
      </c>
      <c r="P169" s="218" t="str">
        <f t="shared" si="21"/>
        <v>78.2% - 82.6%</v>
      </c>
      <c r="Q169" s="216"/>
      <c r="R169" s="216"/>
      <c r="S169" s="217"/>
      <c r="T169" s="218"/>
      <c r="U169" s="216"/>
      <c r="V169" s="216"/>
      <c r="W169" s="217"/>
      <c r="X169" s="219"/>
      <c r="Y169" s="222">
        <v>8</v>
      </c>
      <c r="Z169" s="217">
        <f t="shared" si="22"/>
        <v>6.7911714770797962E-3</v>
      </c>
      <c r="AA169" s="212">
        <v>9</v>
      </c>
      <c r="AB169" s="217">
        <f t="shared" si="23"/>
        <v>7.1770334928229667E-3</v>
      </c>
      <c r="AC169" s="212"/>
      <c r="AD169" s="217"/>
      <c r="AE169" s="212"/>
      <c r="AF169" s="223"/>
      <c r="AG169" s="107" t="s">
        <v>884</v>
      </c>
      <c r="AH169" s="132">
        <v>0</v>
      </c>
      <c r="AI169" s="132">
        <v>0</v>
      </c>
      <c r="AJ169" s="132">
        <v>0</v>
      </c>
      <c r="AK169" s="132">
        <v>0</v>
      </c>
    </row>
    <row r="170" spans="1:37" s="77" customFormat="1" x14ac:dyDescent="0.2">
      <c r="A170" s="76" t="s">
        <v>885</v>
      </c>
      <c r="B170" s="76" t="s">
        <v>886</v>
      </c>
      <c r="C170" s="76" t="s">
        <v>887</v>
      </c>
      <c r="D170" s="76" t="s">
        <v>888</v>
      </c>
      <c r="E170" s="215">
        <v>1629</v>
      </c>
      <c r="F170" s="216">
        <v>1763</v>
      </c>
      <c r="G170" s="216"/>
      <c r="H170" s="221"/>
      <c r="I170" s="215">
        <v>227</v>
      </c>
      <c r="J170" s="216">
        <v>1333</v>
      </c>
      <c r="K170" s="217">
        <f t="shared" si="18"/>
        <v>0.81829343155310008</v>
      </c>
      <c r="L170" s="218" t="str">
        <f t="shared" si="19"/>
        <v>79.9% - 83.6%</v>
      </c>
      <c r="M170" s="216">
        <v>301</v>
      </c>
      <c r="N170" s="216">
        <v>1449</v>
      </c>
      <c r="O170" s="217">
        <f t="shared" si="20"/>
        <v>0.82189449801474757</v>
      </c>
      <c r="P170" s="218" t="str">
        <f t="shared" si="21"/>
        <v>80.3% - 83.9%</v>
      </c>
      <c r="Q170" s="216"/>
      <c r="R170" s="216"/>
      <c r="S170" s="217"/>
      <c r="T170" s="218"/>
      <c r="U170" s="216"/>
      <c r="V170" s="216"/>
      <c r="W170" s="217"/>
      <c r="X170" s="219"/>
      <c r="Y170" s="222">
        <v>69</v>
      </c>
      <c r="Z170" s="217">
        <f t="shared" si="22"/>
        <v>4.2357274401473299E-2</v>
      </c>
      <c r="AA170" s="212">
        <v>13</v>
      </c>
      <c r="AB170" s="217">
        <f t="shared" si="23"/>
        <v>7.3737946681792397E-3</v>
      </c>
      <c r="AC170" s="212"/>
      <c r="AD170" s="217"/>
      <c r="AE170" s="212"/>
      <c r="AF170" s="223"/>
      <c r="AG170" s="107" t="s">
        <v>889</v>
      </c>
      <c r="AH170" s="132">
        <v>0</v>
      </c>
      <c r="AI170" s="132">
        <v>0</v>
      </c>
      <c r="AJ170" s="132">
        <v>0</v>
      </c>
      <c r="AK170" s="132">
        <v>0</v>
      </c>
    </row>
    <row r="171" spans="1:37" s="77" customFormat="1" x14ac:dyDescent="0.2">
      <c r="A171" s="76" t="s">
        <v>890</v>
      </c>
      <c r="B171" s="76" t="s">
        <v>891</v>
      </c>
      <c r="C171" s="76" t="s">
        <v>887</v>
      </c>
      <c r="D171" s="76" t="s">
        <v>888</v>
      </c>
      <c r="E171" s="215">
        <v>583</v>
      </c>
      <c r="F171" s="216">
        <v>537</v>
      </c>
      <c r="G171" s="216"/>
      <c r="H171" s="221"/>
      <c r="I171" s="215">
        <v>83</v>
      </c>
      <c r="J171" s="216">
        <v>486</v>
      </c>
      <c r="K171" s="217">
        <f t="shared" si="18"/>
        <v>0.83361921097770153</v>
      </c>
      <c r="L171" s="218" t="str">
        <f t="shared" si="19"/>
        <v>80.1% - 86.2%</v>
      </c>
      <c r="M171" s="216">
        <v>94</v>
      </c>
      <c r="N171" s="216">
        <v>440</v>
      </c>
      <c r="O171" s="217">
        <f t="shared" si="20"/>
        <v>0.81936685288640598</v>
      </c>
      <c r="P171" s="218" t="str">
        <f t="shared" si="21"/>
        <v>78.5% - 85.0%</v>
      </c>
      <c r="Q171" s="216"/>
      <c r="R171" s="216"/>
      <c r="S171" s="217"/>
      <c r="T171" s="218"/>
      <c r="U171" s="216"/>
      <c r="V171" s="216"/>
      <c r="W171" s="217"/>
      <c r="X171" s="219"/>
      <c r="Y171" s="222">
        <v>14</v>
      </c>
      <c r="Z171" s="217">
        <f t="shared" si="22"/>
        <v>2.4013722126929673E-2</v>
      </c>
      <c r="AA171" s="212">
        <v>3</v>
      </c>
      <c r="AB171" s="217">
        <f t="shared" si="23"/>
        <v>5.5865921787709499E-3</v>
      </c>
      <c r="AC171" s="212"/>
      <c r="AD171" s="217"/>
      <c r="AE171" s="212"/>
      <c r="AF171" s="223"/>
      <c r="AG171" s="107" t="s">
        <v>892</v>
      </c>
      <c r="AH171" s="132">
        <v>0</v>
      </c>
      <c r="AI171" s="132">
        <v>0</v>
      </c>
      <c r="AJ171" s="132">
        <v>0</v>
      </c>
      <c r="AK171" s="132">
        <v>0</v>
      </c>
    </row>
    <row r="172" spans="1:37" s="77" customFormat="1" x14ac:dyDescent="0.2">
      <c r="A172" s="76" t="s">
        <v>893</v>
      </c>
      <c r="B172" s="76" t="s">
        <v>894</v>
      </c>
      <c r="C172" s="76" t="s">
        <v>887</v>
      </c>
      <c r="D172" s="76" t="s">
        <v>888</v>
      </c>
      <c r="E172" s="215">
        <v>1420</v>
      </c>
      <c r="F172" s="216">
        <v>1396</v>
      </c>
      <c r="G172" s="216"/>
      <c r="H172" s="221"/>
      <c r="I172" s="215">
        <v>258</v>
      </c>
      <c r="J172" s="216">
        <v>1161</v>
      </c>
      <c r="K172" s="217">
        <f t="shared" si="18"/>
        <v>0.81760563380281692</v>
      </c>
      <c r="L172" s="218" t="str">
        <f t="shared" si="19"/>
        <v>79.7% - 83.7%</v>
      </c>
      <c r="M172" s="216">
        <v>273</v>
      </c>
      <c r="N172" s="216">
        <v>1115</v>
      </c>
      <c r="O172" s="217">
        <f t="shared" si="20"/>
        <v>0.79871060171919772</v>
      </c>
      <c r="P172" s="218" t="str">
        <f t="shared" si="21"/>
        <v>77.7% - 81.9%</v>
      </c>
      <c r="Q172" s="216"/>
      <c r="R172" s="216"/>
      <c r="S172" s="217"/>
      <c r="T172" s="218"/>
      <c r="U172" s="216"/>
      <c r="V172" s="216"/>
      <c r="W172" s="217"/>
      <c r="X172" s="219"/>
      <c r="Y172" s="222">
        <v>1</v>
      </c>
      <c r="Z172" s="217">
        <f t="shared" si="22"/>
        <v>7.0422535211267609E-4</v>
      </c>
      <c r="AA172" s="212">
        <v>8</v>
      </c>
      <c r="AB172" s="217">
        <f t="shared" si="23"/>
        <v>5.7306590257879654E-3</v>
      </c>
      <c r="AC172" s="212"/>
      <c r="AD172" s="217"/>
      <c r="AE172" s="212"/>
      <c r="AF172" s="223"/>
      <c r="AG172" s="107" t="s">
        <v>895</v>
      </c>
      <c r="AH172" s="132">
        <v>0</v>
      </c>
      <c r="AI172" s="132">
        <v>0</v>
      </c>
      <c r="AJ172" s="132">
        <v>0</v>
      </c>
      <c r="AK172" s="132">
        <v>0</v>
      </c>
    </row>
    <row r="173" spans="1:37" s="77" customFormat="1" x14ac:dyDescent="0.2">
      <c r="A173" s="76" t="s">
        <v>896</v>
      </c>
      <c r="B173" s="76" t="s">
        <v>897</v>
      </c>
      <c r="C173" s="76" t="s">
        <v>887</v>
      </c>
      <c r="D173" s="76" t="s">
        <v>888</v>
      </c>
      <c r="E173" s="215">
        <v>679</v>
      </c>
      <c r="F173" s="216">
        <v>711</v>
      </c>
      <c r="G173" s="216"/>
      <c r="H173" s="221"/>
      <c r="I173" s="215">
        <v>136</v>
      </c>
      <c r="J173" s="216">
        <v>516</v>
      </c>
      <c r="K173" s="217">
        <f t="shared" si="18"/>
        <v>0.75994108983799702</v>
      </c>
      <c r="L173" s="218" t="str">
        <f t="shared" si="19"/>
        <v>72.6% - 79.1%</v>
      </c>
      <c r="M173" s="216">
        <v>158</v>
      </c>
      <c r="N173" s="216">
        <v>544</v>
      </c>
      <c r="O173" s="217">
        <f t="shared" si="20"/>
        <v>0.76511954992967646</v>
      </c>
      <c r="P173" s="218" t="str">
        <f t="shared" si="21"/>
        <v>73.3% - 79.5%</v>
      </c>
      <c r="Q173" s="216"/>
      <c r="R173" s="216"/>
      <c r="S173" s="217"/>
      <c r="T173" s="218"/>
      <c r="U173" s="216"/>
      <c r="V173" s="216"/>
      <c r="W173" s="217"/>
      <c r="X173" s="219"/>
      <c r="Y173" s="222">
        <v>27</v>
      </c>
      <c r="Z173" s="217">
        <f t="shared" si="22"/>
        <v>3.9764359351988215E-2</v>
      </c>
      <c r="AA173" s="212">
        <v>9</v>
      </c>
      <c r="AB173" s="217">
        <f t="shared" si="23"/>
        <v>1.2658227848101266E-2</v>
      </c>
      <c r="AC173" s="212"/>
      <c r="AD173" s="217"/>
      <c r="AE173" s="212"/>
      <c r="AF173" s="223"/>
      <c r="AG173" s="107" t="s">
        <v>898</v>
      </c>
      <c r="AH173" s="132">
        <v>0</v>
      </c>
      <c r="AI173" s="132">
        <v>0</v>
      </c>
      <c r="AJ173" s="132">
        <v>0</v>
      </c>
      <c r="AK173" s="132">
        <v>0</v>
      </c>
    </row>
    <row r="174" spans="1:37" s="77" customFormat="1" x14ac:dyDescent="0.2">
      <c r="A174" s="76" t="s">
        <v>899</v>
      </c>
      <c r="B174" s="76" t="s">
        <v>900</v>
      </c>
      <c r="C174" s="76" t="s">
        <v>901</v>
      </c>
      <c r="D174" s="76" t="s">
        <v>902</v>
      </c>
      <c r="E174" s="215">
        <v>1273</v>
      </c>
      <c r="F174" s="216">
        <v>1424</v>
      </c>
      <c r="G174" s="216"/>
      <c r="H174" s="221"/>
      <c r="I174" s="215">
        <v>252</v>
      </c>
      <c r="J174" s="216">
        <v>1015</v>
      </c>
      <c r="K174" s="217">
        <f t="shared" si="18"/>
        <v>0.79732914375490971</v>
      </c>
      <c r="L174" s="218" t="str">
        <f t="shared" si="19"/>
        <v>77.4% - 81.9%</v>
      </c>
      <c r="M174" s="216">
        <v>273</v>
      </c>
      <c r="N174" s="216">
        <v>1145</v>
      </c>
      <c r="O174" s="217">
        <f t="shared" si="20"/>
        <v>0.8040730337078652</v>
      </c>
      <c r="P174" s="218" t="str">
        <f t="shared" si="21"/>
        <v>78.3% - 82.4%</v>
      </c>
      <c r="Q174" s="216"/>
      <c r="R174" s="216"/>
      <c r="S174" s="217"/>
      <c r="T174" s="218"/>
      <c r="U174" s="216"/>
      <c r="V174" s="216"/>
      <c r="W174" s="217"/>
      <c r="X174" s="219"/>
      <c r="Y174" s="222">
        <v>6</v>
      </c>
      <c r="Z174" s="217">
        <f t="shared" si="22"/>
        <v>4.7132757266300082E-3</v>
      </c>
      <c r="AA174" s="212">
        <v>6</v>
      </c>
      <c r="AB174" s="217">
        <f t="shared" si="23"/>
        <v>4.2134831460674156E-3</v>
      </c>
      <c r="AC174" s="212"/>
      <c r="AD174" s="217"/>
      <c r="AE174" s="212"/>
      <c r="AF174" s="223"/>
      <c r="AG174" s="107" t="s">
        <v>903</v>
      </c>
      <c r="AH174" s="132">
        <v>0</v>
      </c>
      <c r="AI174" s="132">
        <v>0</v>
      </c>
      <c r="AJ174" s="132">
        <v>0</v>
      </c>
      <c r="AK174" s="132">
        <v>0</v>
      </c>
    </row>
    <row r="175" spans="1:37" s="77" customFormat="1" x14ac:dyDescent="0.2">
      <c r="A175" s="76" t="s">
        <v>904</v>
      </c>
      <c r="B175" s="76" t="s">
        <v>905</v>
      </c>
      <c r="C175" s="76" t="s">
        <v>901</v>
      </c>
      <c r="D175" s="76" t="s">
        <v>902</v>
      </c>
      <c r="E175" s="215">
        <v>2133</v>
      </c>
      <c r="F175" s="216">
        <v>2229</v>
      </c>
      <c r="G175" s="216"/>
      <c r="H175" s="221"/>
      <c r="I175" s="215">
        <v>473</v>
      </c>
      <c r="J175" s="216">
        <v>1609</v>
      </c>
      <c r="K175" s="217">
        <f t="shared" si="18"/>
        <v>0.75433661509610872</v>
      </c>
      <c r="L175" s="218" t="str">
        <f t="shared" si="19"/>
        <v>73.6% - 77.2%</v>
      </c>
      <c r="M175" s="216">
        <v>469</v>
      </c>
      <c r="N175" s="216">
        <v>1722</v>
      </c>
      <c r="O175" s="217">
        <f t="shared" si="20"/>
        <v>0.77254374158815609</v>
      </c>
      <c r="P175" s="218" t="str">
        <f t="shared" si="21"/>
        <v>75.5% - 78.9%</v>
      </c>
      <c r="Q175" s="216"/>
      <c r="R175" s="216"/>
      <c r="S175" s="217"/>
      <c r="T175" s="218"/>
      <c r="U175" s="216"/>
      <c r="V175" s="216"/>
      <c r="W175" s="217"/>
      <c r="X175" s="219"/>
      <c r="Y175" s="222">
        <v>51</v>
      </c>
      <c r="Z175" s="217">
        <f t="shared" si="22"/>
        <v>2.3909985935302389E-2</v>
      </c>
      <c r="AA175" s="212">
        <v>38</v>
      </c>
      <c r="AB175" s="217">
        <f t="shared" si="23"/>
        <v>1.7048003589053388E-2</v>
      </c>
      <c r="AC175" s="212"/>
      <c r="AD175" s="217"/>
      <c r="AE175" s="212"/>
      <c r="AF175" s="223"/>
      <c r="AG175" s="107" t="s">
        <v>906</v>
      </c>
      <c r="AH175" s="132">
        <v>0</v>
      </c>
      <c r="AI175" s="132">
        <v>0</v>
      </c>
      <c r="AJ175" s="132">
        <v>0</v>
      </c>
      <c r="AK175" s="132">
        <v>0</v>
      </c>
    </row>
    <row r="176" spans="1:37" s="77" customFormat="1" x14ac:dyDescent="0.2">
      <c r="A176" s="76" t="s">
        <v>907</v>
      </c>
      <c r="B176" s="76" t="s">
        <v>908</v>
      </c>
      <c r="C176" s="76" t="s">
        <v>901</v>
      </c>
      <c r="D176" s="76" t="s">
        <v>902</v>
      </c>
      <c r="E176" s="215">
        <v>598</v>
      </c>
      <c r="F176" s="216">
        <v>732</v>
      </c>
      <c r="G176" s="216"/>
      <c r="H176" s="221"/>
      <c r="I176" s="215">
        <v>130</v>
      </c>
      <c r="J176" s="216">
        <v>454</v>
      </c>
      <c r="K176" s="217">
        <f t="shared" si="18"/>
        <v>0.75919732441471577</v>
      </c>
      <c r="L176" s="218" t="str">
        <f t="shared" si="19"/>
        <v>72.3% - 79.2%</v>
      </c>
      <c r="M176" s="216">
        <v>188</v>
      </c>
      <c r="N176" s="216">
        <v>520</v>
      </c>
      <c r="O176" s="217">
        <f t="shared" si="20"/>
        <v>0.7103825136612022</v>
      </c>
      <c r="P176" s="218" t="str">
        <f t="shared" si="21"/>
        <v>67.6% - 74.2%</v>
      </c>
      <c r="Q176" s="216"/>
      <c r="R176" s="216"/>
      <c r="S176" s="217"/>
      <c r="T176" s="218"/>
      <c r="U176" s="216"/>
      <c r="V176" s="216"/>
      <c r="W176" s="217"/>
      <c r="X176" s="219"/>
      <c r="Y176" s="222">
        <v>14</v>
      </c>
      <c r="Z176" s="217">
        <f t="shared" si="22"/>
        <v>2.3411371237458192E-2</v>
      </c>
      <c r="AA176" s="212">
        <v>24</v>
      </c>
      <c r="AB176" s="217">
        <f t="shared" si="23"/>
        <v>3.2786885245901641E-2</v>
      </c>
      <c r="AC176" s="212"/>
      <c r="AD176" s="217"/>
      <c r="AE176" s="212"/>
      <c r="AF176" s="223"/>
      <c r="AG176" s="107" t="s">
        <v>909</v>
      </c>
      <c r="AH176" s="132">
        <v>0</v>
      </c>
      <c r="AI176" s="132">
        <v>0</v>
      </c>
      <c r="AJ176" s="132">
        <v>0</v>
      </c>
      <c r="AK176" s="132">
        <v>0</v>
      </c>
    </row>
    <row r="177" spans="1:37" s="77" customFormat="1" x14ac:dyDescent="0.2">
      <c r="A177" s="76" t="s">
        <v>910</v>
      </c>
      <c r="B177" s="76" t="s">
        <v>911</v>
      </c>
      <c r="C177" s="76" t="s">
        <v>912</v>
      </c>
      <c r="D177" s="76" t="s">
        <v>913</v>
      </c>
      <c r="E177" s="215">
        <v>356</v>
      </c>
      <c r="F177" s="216">
        <v>374</v>
      </c>
      <c r="G177" s="216"/>
      <c r="H177" s="221"/>
      <c r="I177" s="215">
        <v>83</v>
      </c>
      <c r="J177" s="216">
        <v>264</v>
      </c>
      <c r="K177" s="217">
        <f t="shared" si="18"/>
        <v>0.7415730337078652</v>
      </c>
      <c r="L177" s="218" t="str">
        <f t="shared" si="19"/>
        <v>69.4% - 78.4%</v>
      </c>
      <c r="M177" s="216">
        <v>88</v>
      </c>
      <c r="N177" s="216">
        <v>244</v>
      </c>
      <c r="O177" s="217"/>
      <c r="P177" s="218" t="str">
        <f t="shared" si="21"/>
        <v/>
      </c>
      <c r="Q177" s="216"/>
      <c r="R177" s="216"/>
      <c r="S177" s="217"/>
      <c r="T177" s="218"/>
      <c r="U177" s="216"/>
      <c r="V177" s="216"/>
      <c r="W177" s="217"/>
      <c r="X177" s="219"/>
      <c r="Y177" s="222">
        <v>9</v>
      </c>
      <c r="Z177" s="217">
        <f t="shared" si="22"/>
        <v>2.5280898876404494E-2</v>
      </c>
      <c r="AA177" s="212">
        <v>42</v>
      </c>
      <c r="AB177" s="217">
        <f t="shared" si="23"/>
        <v>0.11229946524064172</v>
      </c>
      <c r="AC177" s="212"/>
      <c r="AD177" s="217"/>
      <c r="AE177" s="212"/>
      <c r="AF177" s="223"/>
      <c r="AG177" s="107" t="s">
        <v>914</v>
      </c>
      <c r="AH177" s="132">
        <v>0</v>
      </c>
      <c r="AI177" s="132">
        <v>0</v>
      </c>
      <c r="AJ177" s="132">
        <v>0</v>
      </c>
      <c r="AK177" s="132">
        <v>0</v>
      </c>
    </row>
    <row r="178" spans="1:37" s="77" customFormat="1" x14ac:dyDescent="0.2">
      <c r="A178" s="76" t="s">
        <v>915</v>
      </c>
      <c r="B178" s="76" t="s">
        <v>916</v>
      </c>
      <c r="C178" s="76" t="s">
        <v>912</v>
      </c>
      <c r="D178" s="76" t="s">
        <v>913</v>
      </c>
      <c r="E178" s="215">
        <v>461</v>
      </c>
      <c r="F178" s="216">
        <v>439</v>
      </c>
      <c r="G178" s="216"/>
      <c r="H178" s="221"/>
      <c r="I178" s="215">
        <v>93</v>
      </c>
      <c r="J178" s="216">
        <v>342</v>
      </c>
      <c r="K178" s="217"/>
      <c r="L178" s="218" t="str">
        <f t="shared" si="19"/>
        <v/>
      </c>
      <c r="M178" s="216">
        <v>72</v>
      </c>
      <c r="N178" s="216">
        <v>327</v>
      </c>
      <c r="O178" s="217"/>
      <c r="P178" s="218" t="str">
        <f t="shared" si="21"/>
        <v/>
      </c>
      <c r="Q178" s="216"/>
      <c r="R178" s="216"/>
      <c r="S178" s="217"/>
      <c r="T178" s="218"/>
      <c r="U178" s="216"/>
      <c r="V178" s="216"/>
      <c r="W178" s="217"/>
      <c r="X178" s="219"/>
      <c r="Y178" s="222">
        <v>26</v>
      </c>
      <c r="Z178" s="217">
        <f t="shared" si="22"/>
        <v>5.6399132321041212E-2</v>
      </c>
      <c r="AA178" s="212">
        <v>40</v>
      </c>
      <c r="AB178" s="217">
        <f t="shared" si="23"/>
        <v>9.1116173120728935E-2</v>
      </c>
      <c r="AC178" s="212"/>
      <c r="AD178" s="217"/>
      <c r="AE178" s="212"/>
      <c r="AF178" s="223"/>
      <c r="AG178" s="107" t="s">
        <v>917</v>
      </c>
      <c r="AH178" s="132">
        <v>0</v>
      </c>
      <c r="AI178" s="132">
        <v>0</v>
      </c>
      <c r="AJ178" s="132">
        <v>0</v>
      </c>
      <c r="AK178" s="132">
        <v>0</v>
      </c>
    </row>
    <row r="179" spans="1:37" s="77" customFormat="1" x14ac:dyDescent="0.2">
      <c r="A179" s="76" t="s">
        <v>918</v>
      </c>
      <c r="B179" s="76" t="s">
        <v>919</v>
      </c>
      <c r="C179" s="76" t="s">
        <v>912</v>
      </c>
      <c r="D179" s="76" t="s">
        <v>913</v>
      </c>
      <c r="E179" s="215">
        <v>830</v>
      </c>
      <c r="F179" s="216">
        <v>815</v>
      </c>
      <c r="G179" s="216"/>
      <c r="H179" s="221"/>
      <c r="I179" s="215">
        <v>245</v>
      </c>
      <c r="J179" s="216">
        <v>529</v>
      </c>
      <c r="K179" s="217"/>
      <c r="L179" s="218" t="str">
        <f t="shared" si="19"/>
        <v/>
      </c>
      <c r="M179" s="216">
        <v>269</v>
      </c>
      <c r="N179" s="216">
        <v>508</v>
      </c>
      <c r="O179" s="217">
        <f t="shared" si="20"/>
        <v>0.62331288343558278</v>
      </c>
      <c r="P179" s="218" t="str">
        <f t="shared" si="21"/>
        <v>59.0% - 65.6%</v>
      </c>
      <c r="Q179" s="216"/>
      <c r="R179" s="216"/>
      <c r="S179" s="217"/>
      <c r="T179" s="218"/>
      <c r="U179" s="216"/>
      <c r="V179" s="216"/>
      <c r="W179" s="217"/>
      <c r="X179" s="219"/>
      <c r="Y179" s="222">
        <v>56</v>
      </c>
      <c r="Z179" s="217">
        <f t="shared" si="22"/>
        <v>6.746987951807229E-2</v>
      </c>
      <c r="AA179" s="212">
        <v>38</v>
      </c>
      <c r="AB179" s="217">
        <f t="shared" si="23"/>
        <v>4.6625766871165646E-2</v>
      </c>
      <c r="AC179" s="212"/>
      <c r="AD179" s="217"/>
      <c r="AE179" s="212"/>
      <c r="AF179" s="223"/>
      <c r="AG179" s="107" t="s">
        <v>920</v>
      </c>
      <c r="AH179" s="132">
        <v>0</v>
      </c>
      <c r="AI179" s="132">
        <v>0</v>
      </c>
      <c r="AJ179" s="132">
        <v>0</v>
      </c>
      <c r="AK179" s="132">
        <v>0</v>
      </c>
    </row>
    <row r="180" spans="1:37" s="77" customFormat="1" x14ac:dyDescent="0.2">
      <c r="A180" s="76" t="s">
        <v>921</v>
      </c>
      <c r="B180" s="76" t="s">
        <v>922</v>
      </c>
      <c r="C180" s="76" t="s">
        <v>912</v>
      </c>
      <c r="D180" s="76" t="s">
        <v>913</v>
      </c>
      <c r="E180" s="215">
        <v>944</v>
      </c>
      <c r="F180" s="216">
        <v>901</v>
      </c>
      <c r="G180" s="216"/>
      <c r="H180" s="221"/>
      <c r="I180" s="215">
        <v>269</v>
      </c>
      <c r="J180" s="216">
        <v>669</v>
      </c>
      <c r="K180" s="217">
        <f t="shared" si="18"/>
        <v>0.70868644067796616</v>
      </c>
      <c r="L180" s="218" t="str">
        <f t="shared" si="19"/>
        <v>67.9% - 73.7%</v>
      </c>
      <c r="M180" s="216">
        <v>259</v>
      </c>
      <c r="N180" s="216">
        <v>613</v>
      </c>
      <c r="O180" s="217">
        <f t="shared" si="20"/>
        <v>0.68035516093229742</v>
      </c>
      <c r="P180" s="218" t="str">
        <f t="shared" si="21"/>
        <v>64.9% - 71.0%</v>
      </c>
      <c r="Q180" s="216"/>
      <c r="R180" s="216"/>
      <c r="S180" s="217"/>
      <c r="T180" s="218"/>
      <c r="U180" s="216"/>
      <c r="V180" s="216"/>
      <c r="W180" s="217"/>
      <c r="X180" s="219"/>
      <c r="Y180" s="222">
        <v>6</v>
      </c>
      <c r="Z180" s="217">
        <f t="shared" si="22"/>
        <v>6.3559322033898309E-3</v>
      </c>
      <c r="AA180" s="212">
        <v>29</v>
      </c>
      <c r="AB180" s="217">
        <f t="shared" si="23"/>
        <v>3.2186459489456157E-2</v>
      </c>
      <c r="AC180" s="212"/>
      <c r="AD180" s="217"/>
      <c r="AE180" s="212"/>
      <c r="AF180" s="223"/>
      <c r="AG180" s="107" t="s">
        <v>923</v>
      </c>
      <c r="AH180" s="132">
        <v>0</v>
      </c>
      <c r="AI180" s="132">
        <v>0</v>
      </c>
      <c r="AJ180" s="132">
        <v>0</v>
      </c>
      <c r="AK180" s="132">
        <v>0</v>
      </c>
    </row>
    <row r="181" spans="1:37" s="77" customFormat="1" x14ac:dyDescent="0.2">
      <c r="A181" s="76" t="s">
        <v>924</v>
      </c>
      <c r="B181" s="76" t="s">
        <v>925</v>
      </c>
      <c r="C181" s="76" t="s">
        <v>912</v>
      </c>
      <c r="D181" s="76" t="s">
        <v>913</v>
      </c>
      <c r="E181" s="215">
        <v>542</v>
      </c>
      <c r="F181" s="216">
        <v>536</v>
      </c>
      <c r="G181" s="216"/>
      <c r="H181" s="221"/>
      <c r="I181" s="215">
        <v>146</v>
      </c>
      <c r="J181" s="216">
        <v>371</v>
      </c>
      <c r="K181" s="217">
        <f t="shared" si="18"/>
        <v>0.68450184501845024</v>
      </c>
      <c r="L181" s="218" t="str">
        <f t="shared" si="19"/>
        <v>64.4% - 72.2%</v>
      </c>
      <c r="M181" s="216">
        <v>130</v>
      </c>
      <c r="N181" s="216">
        <v>354</v>
      </c>
      <c r="O181" s="217"/>
      <c r="P181" s="218" t="str">
        <f t="shared" si="21"/>
        <v/>
      </c>
      <c r="Q181" s="216"/>
      <c r="R181" s="216"/>
      <c r="S181" s="217"/>
      <c r="T181" s="218"/>
      <c r="U181" s="216"/>
      <c r="V181" s="216"/>
      <c r="W181" s="217"/>
      <c r="X181" s="219"/>
      <c r="Y181" s="222">
        <v>25</v>
      </c>
      <c r="Z181" s="217">
        <f t="shared" si="22"/>
        <v>4.6125461254612546E-2</v>
      </c>
      <c r="AA181" s="212">
        <v>52</v>
      </c>
      <c r="AB181" s="217">
        <f t="shared" si="23"/>
        <v>9.7014925373134331E-2</v>
      </c>
      <c r="AC181" s="212"/>
      <c r="AD181" s="217"/>
      <c r="AE181" s="212"/>
      <c r="AF181" s="223"/>
      <c r="AG181" s="107" t="s">
        <v>926</v>
      </c>
      <c r="AH181" s="132">
        <v>0</v>
      </c>
      <c r="AI181" s="132">
        <v>0</v>
      </c>
      <c r="AJ181" s="132">
        <v>0</v>
      </c>
      <c r="AK181" s="132">
        <v>0</v>
      </c>
    </row>
    <row r="182" spans="1:37" s="77" customFormat="1" x14ac:dyDescent="0.2">
      <c r="A182" s="76" t="s">
        <v>927</v>
      </c>
      <c r="B182" s="76" t="s">
        <v>928</v>
      </c>
      <c r="C182" s="76" t="s">
        <v>912</v>
      </c>
      <c r="D182" s="76" t="s">
        <v>913</v>
      </c>
      <c r="E182" s="215">
        <v>338</v>
      </c>
      <c r="F182" s="216">
        <v>334</v>
      </c>
      <c r="G182" s="216"/>
      <c r="H182" s="221"/>
      <c r="I182" s="215">
        <v>129</v>
      </c>
      <c r="J182" s="216">
        <v>207</v>
      </c>
      <c r="K182" s="217">
        <f t="shared" si="18"/>
        <v>0.6124260355029586</v>
      </c>
      <c r="L182" s="218" t="str">
        <f t="shared" si="19"/>
        <v>55.9% - 66.3%</v>
      </c>
      <c r="M182" s="216">
        <v>119</v>
      </c>
      <c r="N182" s="216">
        <v>209</v>
      </c>
      <c r="O182" s="217">
        <f t="shared" si="20"/>
        <v>0.62574850299401197</v>
      </c>
      <c r="P182" s="218" t="str">
        <f t="shared" si="21"/>
        <v>57.3% - 67.6%</v>
      </c>
      <c r="Q182" s="216"/>
      <c r="R182" s="216"/>
      <c r="S182" s="217"/>
      <c r="T182" s="218"/>
      <c r="U182" s="216"/>
      <c r="V182" s="216"/>
      <c r="W182" s="217"/>
      <c r="X182" s="219"/>
      <c r="Y182" s="222">
        <v>2</v>
      </c>
      <c r="Z182" s="217">
        <f t="shared" si="22"/>
        <v>5.9171597633136093E-3</v>
      </c>
      <c r="AA182" s="212">
        <v>6</v>
      </c>
      <c r="AB182" s="217">
        <f t="shared" si="23"/>
        <v>1.7964071856287425E-2</v>
      </c>
      <c r="AC182" s="212"/>
      <c r="AD182" s="217"/>
      <c r="AE182" s="212"/>
      <c r="AF182" s="223"/>
      <c r="AG182" s="107" t="s">
        <v>929</v>
      </c>
      <c r="AH182" s="132">
        <v>0</v>
      </c>
      <c r="AI182" s="132">
        <v>0</v>
      </c>
      <c r="AJ182" s="132">
        <v>0</v>
      </c>
      <c r="AK182" s="132">
        <v>0</v>
      </c>
    </row>
    <row r="183" spans="1:37" s="77" customFormat="1" x14ac:dyDescent="0.2">
      <c r="A183" s="76" t="s">
        <v>930</v>
      </c>
      <c r="B183" s="76" t="s">
        <v>931</v>
      </c>
      <c r="C183" s="76" t="s">
        <v>912</v>
      </c>
      <c r="D183" s="76" t="s">
        <v>913</v>
      </c>
      <c r="E183" s="215">
        <v>402</v>
      </c>
      <c r="F183" s="216">
        <v>387</v>
      </c>
      <c r="G183" s="216"/>
      <c r="H183" s="221"/>
      <c r="I183" s="215">
        <v>116</v>
      </c>
      <c r="J183" s="216">
        <v>269</v>
      </c>
      <c r="K183" s="217">
        <f t="shared" si="18"/>
        <v>0.6691542288557214</v>
      </c>
      <c r="L183" s="218" t="str">
        <f t="shared" si="19"/>
        <v>62.2% - 71.3%</v>
      </c>
      <c r="M183" s="216">
        <v>117</v>
      </c>
      <c r="N183" s="216">
        <v>241</v>
      </c>
      <c r="O183" s="217"/>
      <c r="P183" s="218" t="str">
        <f t="shared" si="21"/>
        <v/>
      </c>
      <c r="Q183" s="216"/>
      <c r="R183" s="216"/>
      <c r="S183" s="217"/>
      <c r="T183" s="218"/>
      <c r="U183" s="216"/>
      <c r="V183" s="216"/>
      <c r="W183" s="217"/>
      <c r="X183" s="219"/>
      <c r="Y183" s="222">
        <v>17</v>
      </c>
      <c r="Z183" s="217">
        <f t="shared" si="22"/>
        <v>4.228855721393035E-2</v>
      </c>
      <c r="AA183" s="212">
        <v>29</v>
      </c>
      <c r="AB183" s="217">
        <f t="shared" si="23"/>
        <v>7.4935400516795869E-2</v>
      </c>
      <c r="AC183" s="212"/>
      <c r="AD183" s="217"/>
      <c r="AE183" s="212"/>
      <c r="AF183" s="223"/>
      <c r="AG183" s="107" t="s">
        <v>932</v>
      </c>
      <c r="AH183" s="132">
        <v>0</v>
      </c>
      <c r="AI183" s="132">
        <v>0</v>
      </c>
      <c r="AJ183" s="132">
        <v>0</v>
      </c>
      <c r="AK183" s="132">
        <v>0</v>
      </c>
    </row>
    <row r="184" spans="1:37" s="77" customFormat="1" x14ac:dyDescent="0.2">
      <c r="A184" s="76" t="s">
        <v>933</v>
      </c>
      <c r="B184" s="76" t="s">
        <v>934</v>
      </c>
      <c r="C184" s="76" t="s">
        <v>912</v>
      </c>
      <c r="D184" s="76" t="s">
        <v>913</v>
      </c>
      <c r="E184" s="215">
        <v>1291</v>
      </c>
      <c r="F184" s="216">
        <v>1352</v>
      </c>
      <c r="G184" s="216"/>
      <c r="H184" s="221"/>
      <c r="I184" s="215">
        <v>242</v>
      </c>
      <c r="J184" s="216">
        <v>1022</v>
      </c>
      <c r="K184" s="217">
        <f t="shared" si="18"/>
        <v>0.79163439194422924</v>
      </c>
      <c r="L184" s="218" t="str">
        <f t="shared" si="19"/>
        <v>76.9% - 81.3%</v>
      </c>
      <c r="M184" s="216">
        <v>233</v>
      </c>
      <c r="N184" s="216">
        <v>1085</v>
      </c>
      <c r="O184" s="217">
        <f t="shared" si="20"/>
        <v>0.8025147928994083</v>
      </c>
      <c r="P184" s="218" t="str">
        <f t="shared" si="21"/>
        <v>78.0% - 82.3%</v>
      </c>
      <c r="Q184" s="216"/>
      <c r="R184" s="216"/>
      <c r="S184" s="217"/>
      <c r="T184" s="218"/>
      <c r="U184" s="216"/>
      <c r="V184" s="216"/>
      <c r="W184" s="217"/>
      <c r="X184" s="219"/>
      <c r="Y184" s="222">
        <v>27</v>
      </c>
      <c r="Z184" s="217">
        <f t="shared" si="22"/>
        <v>2.0914020139426802E-2</v>
      </c>
      <c r="AA184" s="212">
        <v>34</v>
      </c>
      <c r="AB184" s="217">
        <f t="shared" si="23"/>
        <v>2.514792899408284E-2</v>
      </c>
      <c r="AC184" s="212"/>
      <c r="AD184" s="217"/>
      <c r="AE184" s="212"/>
      <c r="AF184" s="223"/>
      <c r="AG184" s="107" t="s">
        <v>935</v>
      </c>
      <c r="AH184" s="132">
        <v>0</v>
      </c>
      <c r="AI184" s="132">
        <v>0</v>
      </c>
      <c r="AJ184" s="132">
        <v>0</v>
      </c>
      <c r="AK184" s="132">
        <v>0</v>
      </c>
    </row>
    <row r="185" spans="1:37" s="77" customFormat="1" x14ac:dyDescent="0.2">
      <c r="A185" s="76" t="s">
        <v>936</v>
      </c>
      <c r="B185" s="76" t="s">
        <v>937</v>
      </c>
      <c r="C185" s="76" t="s">
        <v>938</v>
      </c>
      <c r="D185" s="76" t="s">
        <v>939</v>
      </c>
      <c r="E185" s="215">
        <v>760</v>
      </c>
      <c r="F185" s="216">
        <v>798</v>
      </c>
      <c r="G185" s="216"/>
      <c r="H185" s="221"/>
      <c r="I185" s="215">
        <v>77</v>
      </c>
      <c r="J185" s="216">
        <v>666</v>
      </c>
      <c r="K185" s="217">
        <f t="shared" si="18"/>
        <v>0.87631578947368416</v>
      </c>
      <c r="L185" s="218" t="str">
        <f t="shared" si="19"/>
        <v>85.1% - 89.8%</v>
      </c>
      <c r="M185" s="216">
        <v>95</v>
      </c>
      <c r="N185" s="216">
        <v>699</v>
      </c>
      <c r="O185" s="217">
        <f t="shared" si="20"/>
        <v>0.87593984962406013</v>
      </c>
      <c r="P185" s="218" t="str">
        <f t="shared" si="21"/>
        <v>85.1% - 89.7%</v>
      </c>
      <c r="Q185" s="216"/>
      <c r="R185" s="216"/>
      <c r="S185" s="217"/>
      <c r="T185" s="218"/>
      <c r="U185" s="216"/>
      <c r="V185" s="216"/>
      <c r="W185" s="217"/>
      <c r="X185" s="219"/>
      <c r="Y185" s="222">
        <v>17</v>
      </c>
      <c r="Z185" s="217">
        <f t="shared" si="22"/>
        <v>2.2368421052631579E-2</v>
      </c>
      <c r="AA185" s="212">
        <v>4</v>
      </c>
      <c r="AB185" s="217">
        <f t="shared" si="23"/>
        <v>5.0125313283208017E-3</v>
      </c>
      <c r="AC185" s="212"/>
      <c r="AD185" s="217"/>
      <c r="AE185" s="212"/>
      <c r="AF185" s="223"/>
      <c r="AG185" s="107" t="s">
        <v>940</v>
      </c>
      <c r="AH185" s="132">
        <v>0</v>
      </c>
      <c r="AI185" s="132">
        <v>0</v>
      </c>
      <c r="AJ185" s="132">
        <v>0</v>
      </c>
      <c r="AK185" s="132">
        <v>0</v>
      </c>
    </row>
    <row r="186" spans="1:37" s="77" customFormat="1" x14ac:dyDescent="0.2">
      <c r="A186" s="76" t="s">
        <v>941</v>
      </c>
      <c r="B186" s="76" t="s">
        <v>942</v>
      </c>
      <c r="C186" s="76" t="s">
        <v>938</v>
      </c>
      <c r="D186" s="76" t="s">
        <v>939</v>
      </c>
      <c r="E186" s="215">
        <v>1131</v>
      </c>
      <c r="F186" s="216">
        <v>1254</v>
      </c>
      <c r="G186" s="216"/>
      <c r="H186" s="221"/>
      <c r="I186" s="215">
        <v>214</v>
      </c>
      <c r="J186" s="216">
        <v>881</v>
      </c>
      <c r="K186" s="217">
        <f t="shared" si="18"/>
        <v>0.77895667550839964</v>
      </c>
      <c r="L186" s="218" t="str">
        <f t="shared" si="19"/>
        <v>75.4% - 80.2%</v>
      </c>
      <c r="M186" s="216">
        <v>226</v>
      </c>
      <c r="N186" s="216">
        <v>995</v>
      </c>
      <c r="O186" s="217">
        <f t="shared" si="20"/>
        <v>0.79346092503987242</v>
      </c>
      <c r="P186" s="218" t="str">
        <f t="shared" si="21"/>
        <v>77.0% - 81.5%</v>
      </c>
      <c r="Q186" s="216"/>
      <c r="R186" s="216"/>
      <c r="S186" s="217"/>
      <c r="T186" s="218"/>
      <c r="U186" s="216"/>
      <c r="V186" s="216"/>
      <c r="W186" s="217"/>
      <c r="X186" s="219"/>
      <c r="Y186" s="222">
        <v>36</v>
      </c>
      <c r="Z186" s="217">
        <f t="shared" si="22"/>
        <v>3.1830238726790451E-2</v>
      </c>
      <c r="AA186" s="212">
        <v>33</v>
      </c>
      <c r="AB186" s="217">
        <f t="shared" si="23"/>
        <v>2.6315789473684209E-2</v>
      </c>
      <c r="AC186" s="212"/>
      <c r="AD186" s="217"/>
      <c r="AE186" s="212"/>
      <c r="AF186" s="223"/>
      <c r="AG186" s="107" t="s">
        <v>943</v>
      </c>
      <c r="AH186" s="132">
        <v>0</v>
      </c>
      <c r="AI186" s="132">
        <v>0</v>
      </c>
      <c r="AJ186" s="132">
        <v>0</v>
      </c>
      <c r="AK186" s="132">
        <v>0</v>
      </c>
    </row>
    <row r="187" spans="1:37" s="77" customFormat="1" x14ac:dyDescent="0.2">
      <c r="A187" s="76" t="s">
        <v>944</v>
      </c>
      <c r="B187" s="76" t="s">
        <v>945</v>
      </c>
      <c r="C187" s="76" t="s">
        <v>938</v>
      </c>
      <c r="D187" s="76" t="s">
        <v>939</v>
      </c>
      <c r="E187" s="215">
        <v>447</v>
      </c>
      <c r="F187" s="216">
        <v>438</v>
      </c>
      <c r="G187" s="216"/>
      <c r="H187" s="221"/>
      <c r="I187" s="215">
        <v>72</v>
      </c>
      <c r="J187" s="216">
        <v>375</v>
      </c>
      <c r="K187" s="217">
        <f t="shared" si="18"/>
        <v>0.83892617449664431</v>
      </c>
      <c r="L187" s="218" t="str">
        <f t="shared" si="19"/>
        <v>80.2% - 87.0%</v>
      </c>
      <c r="M187" s="216">
        <v>72</v>
      </c>
      <c r="N187" s="216">
        <v>365</v>
      </c>
      <c r="O187" s="217">
        <f t="shared" si="20"/>
        <v>0.83333333333333337</v>
      </c>
      <c r="P187" s="218" t="str">
        <f t="shared" si="21"/>
        <v>79.6% - 86.5%</v>
      </c>
      <c r="Q187" s="216"/>
      <c r="R187" s="216"/>
      <c r="S187" s="217"/>
      <c r="T187" s="218"/>
      <c r="U187" s="216"/>
      <c r="V187" s="216"/>
      <c r="W187" s="217"/>
      <c r="X187" s="219"/>
      <c r="Y187" s="222">
        <v>0</v>
      </c>
      <c r="Z187" s="217">
        <f t="shared" si="22"/>
        <v>0</v>
      </c>
      <c r="AA187" s="212">
        <v>1</v>
      </c>
      <c r="AB187" s="217">
        <f t="shared" si="23"/>
        <v>2.2831050228310501E-3</v>
      </c>
      <c r="AC187" s="212"/>
      <c r="AD187" s="217"/>
      <c r="AE187" s="212"/>
      <c r="AF187" s="223"/>
      <c r="AG187" s="107" t="s">
        <v>946</v>
      </c>
      <c r="AH187" s="132">
        <v>0</v>
      </c>
      <c r="AI187" s="132">
        <v>0</v>
      </c>
      <c r="AJ187" s="132">
        <v>0</v>
      </c>
      <c r="AK187" s="132">
        <v>0</v>
      </c>
    </row>
    <row r="188" spans="1:37" s="77" customFormat="1" x14ac:dyDescent="0.2">
      <c r="A188" s="76" t="s">
        <v>947</v>
      </c>
      <c r="B188" s="76" t="s">
        <v>948</v>
      </c>
      <c r="C188" s="76" t="s">
        <v>938</v>
      </c>
      <c r="D188" s="76" t="s">
        <v>939</v>
      </c>
      <c r="E188" s="215">
        <v>504</v>
      </c>
      <c r="F188" s="216">
        <v>512</v>
      </c>
      <c r="G188" s="216"/>
      <c r="H188" s="221"/>
      <c r="I188" s="215">
        <v>81</v>
      </c>
      <c r="J188" s="216">
        <v>422</v>
      </c>
      <c r="K188" s="217">
        <f t="shared" si="18"/>
        <v>0.83730158730158732</v>
      </c>
      <c r="L188" s="218" t="str">
        <f t="shared" si="19"/>
        <v>80.3% - 86.7%</v>
      </c>
      <c r="M188" s="216">
        <v>72</v>
      </c>
      <c r="N188" s="216">
        <v>440</v>
      </c>
      <c r="O188" s="217">
        <f t="shared" si="20"/>
        <v>0.859375</v>
      </c>
      <c r="P188" s="218" t="str">
        <f t="shared" si="21"/>
        <v>82.7% - 88.7%</v>
      </c>
      <c r="Q188" s="216"/>
      <c r="R188" s="216"/>
      <c r="S188" s="217"/>
      <c r="T188" s="218"/>
      <c r="U188" s="216"/>
      <c r="V188" s="216"/>
      <c r="W188" s="217"/>
      <c r="X188" s="219"/>
      <c r="Y188" s="222">
        <v>1</v>
      </c>
      <c r="Z188" s="217">
        <f t="shared" si="22"/>
        <v>1.984126984126984E-3</v>
      </c>
      <c r="AA188" s="212">
        <v>0</v>
      </c>
      <c r="AB188" s="217">
        <f t="shared" si="23"/>
        <v>0</v>
      </c>
      <c r="AC188" s="212"/>
      <c r="AD188" s="217"/>
      <c r="AE188" s="212"/>
      <c r="AF188" s="223"/>
      <c r="AG188" s="107" t="s">
        <v>949</v>
      </c>
      <c r="AH188" s="132">
        <v>0</v>
      </c>
      <c r="AI188" s="132">
        <v>0</v>
      </c>
      <c r="AJ188" s="132">
        <v>0</v>
      </c>
      <c r="AK188" s="132">
        <v>0</v>
      </c>
    </row>
    <row r="189" spans="1:37" s="77" customFormat="1" x14ac:dyDescent="0.2">
      <c r="A189" s="76" t="s">
        <v>950</v>
      </c>
      <c r="B189" s="76" t="s">
        <v>951</v>
      </c>
      <c r="C189" s="76" t="s">
        <v>938</v>
      </c>
      <c r="D189" s="76" t="s">
        <v>939</v>
      </c>
      <c r="E189" s="215">
        <v>520</v>
      </c>
      <c r="F189" s="216">
        <v>480</v>
      </c>
      <c r="G189" s="216"/>
      <c r="H189" s="221"/>
      <c r="I189" s="215">
        <v>116</v>
      </c>
      <c r="J189" s="216">
        <v>403</v>
      </c>
      <c r="K189" s="217">
        <f t="shared" si="18"/>
        <v>0.77500000000000002</v>
      </c>
      <c r="L189" s="218" t="str">
        <f t="shared" si="19"/>
        <v>73.7% - 80.9%</v>
      </c>
      <c r="M189" s="216">
        <v>102</v>
      </c>
      <c r="N189" s="216">
        <v>376</v>
      </c>
      <c r="O189" s="217">
        <f t="shared" si="20"/>
        <v>0.78333333333333333</v>
      </c>
      <c r="P189" s="218" t="str">
        <f t="shared" si="21"/>
        <v>74.4% - 81.8%</v>
      </c>
      <c r="Q189" s="216"/>
      <c r="R189" s="216"/>
      <c r="S189" s="217"/>
      <c r="T189" s="218"/>
      <c r="U189" s="216"/>
      <c r="V189" s="216"/>
      <c r="W189" s="217"/>
      <c r="X189" s="219"/>
      <c r="Y189" s="222">
        <v>1</v>
      </c>
      <c r="Z189" s="217">
        <f t="shared" si="22"/>
        <v>1.9230769230769232E-3</v>
      </c>
      <c r="AA189" s="212">
        <v>2</v>
      </c>
      <c r="AB189" s="217">
        <f t="shared" si="23"/>
        <v>4.1666666666666666E-3</v>
      </c>
      <c r="AC189" s="212"/>
      <c r="AD189" s="217"/>
      <c r="AE189" s="212"/>
      <c r="AF189" s="223"/>
      <c r="AG189" s="107" t="s">
        <v>952</v>
      </c>
      <c r="AH189" s="132">
        <v>0</v>
      </c>
      <c r="AI189" s="132">
        <v>0</v>
      </c>
      <c r="AJ189" s="132">
        <v>0</v>
      </c>
      <c r="AK189" s="132">
        <v>0</v>
      </c>
    </row>
    <row r="190" spans="1:37" s="77" customFormat="1" x14ac:dyDescent="0.2">
      <c r="A190" s="76" t="s">
        <v>953</v>
      </c>
      <c r="B190" s="76" t="s">
        <v>954</v>
      </c>
      <c r="C190" s="76" t="s">
        <v>938</v>
      </c>
      <c r="D190" s="76" t="s">
        <v>939</v>
      </c>
      <c r="E190" s="215">
        <v>553</v>
      </c>
      <c r="F190" s="216">
        <v>549</v>
      </c>
      <c r="G190" s="216"/>
      <c r="H190" s="221"/>
      <c r="I190" s="215">
        <v>90</v>
      </c>
      <c r="J190" s="216">
        <v>462</v>
      </c>
      <c r="K190" s="217">
        <f t="shared" si="18"/>
        <v>0.83544303797468356</v>
      </c>
      <c r="L190" s="218" t="str">
        <f t="shared" si="19"/>
        <v>80.2% - 86.4%</v>
      </c>
      <c r="M190" s="216">
        <v>89</v>
      </c>
      <c r="N190" s="216">
        <v>458</v>
      </c>
      <c r="O190" s="217">
        <f t="shared" si="20"/>
        <v>0.83424408014571949</v>
      </c>
      <c r="P190" s="218" t="str">
        <f t="shared" si="21"/>
        <v>80.1% - 86.3%</v>
      </c>
      <c r="Q190" s="216"/>
      <c r="R190" s="216"/>
      <c r="S190" s="217"/>
      <c r="T190" s="218"/>
      <c r="U190" s="216"/>
      <c r="V190" s="216"/>
      <c r="W190" s="217"/>
      <c r="X190" s="219"/>
      <c r="Y190" s="222">
        <v>1</v>
      </c>
      <c r="Z190" s="217">
        <f t="shared" si="22"/>
        <v>1.8083182640144665E-3</v>
      </c>
      <c r="AA190" s="212">
        <v>2</v>
      </c>
      <c r="AB190" s="217">
        <f t="shared" si="23"/>
        <v>3.6429872495446266E-3</v>
      </c>
      <c r="AC190" s="212"/>
      <c r="AD190" s="217"/>
      <c r="AE190" s="212"/>
      <c r="AF190" s="223"/>
      <c r="AG190" s="107" t="s">
        <v>955</v>
      </c>
      <c r="AH190" s="132">
        <v>0</v>
      </c>
      <c r="AI190" s="132">
        <v>0</v>
      </c>
      <c r="AJ190" s="132">
        <v>0</v>
      </c>
      <c r="AK190" s="132">
        <v>0</v>
      </c>
    </row>
    <row r="191" spans="1:37" s="77" customFormat="1" x14ac:dyDescent="0.2">
      <c r="A191" s="76" t="s">
        <v>956</v>
      </c>
      <c r="B191" s="76" t="s">
        <v>957</v>
      </c>
      <c r="C191" s="76" t="s">
        <v>938</v>
      </c>
      <c r="D191" s="76" t="s">
        <v>939</v>
      </c>
      <c r="E191" s="215">
        <v>559</v>
      </c>
      <c r="F191" s="216">
        <v>452</v>
      </c>
      <c r="G191" s="216"/>
      <c r="H191" s="221"/>
      <c r="I191" s="215">
        <v>163</v>
      </c>
      <c r="J191" s="216">
        <v>394</v>
      </c>
      <c r="K191" s="217">
        <f t="shared" si="18"/>
        <v>0.70483005366726292</v>
      </c>
      <c r="L191" s="218" t="str">
        <f t="shared" si="19"/>
        <v>66.6% - 74.1%</v>
      </c>
      <c r="M191" s="216">
        <v>136</v>
      </c>
      <c r="N191" s="216">
        <v>316</v>
      </c>
      <c r="O191" s="217">
        <f t="shared" si="20"/>
        <v>0.69911504424778759</v>
      </c>
      <c r="P191" s="218" t="str">
        <f t="shared" si="21"/>
        <v>65.5% - 74.0%</v>
      </c>
      <c r="Q191" s="216"/>
      <c r="R191" s="216"/>
      <c r="S191" s="217"/>
      <c r="T191" s="218"/>
      <c r="U191" s="216"/>
      <c r="V191" s="216"/>
      <c r="W191" s="217"/>
      <c r="X191" s="219"/>
      <c r="Y191" s="222">
        <v>2</v>
      </c>
      <c r="Z191" s="217">
        <f t="shared" si="22"/>
        <v>3.5778175313059034E-3</v>
      </c>
      <c r="AA191" s="212">
        <v>0</v>
      </c>
      <c r="AB191" s="217">
        <f t="shared" si="23"/>
        <v>0</v>
      </c>
      <c r="AC191" s="212"/>
      <c r="AD191" s="217"/>
      <c r="AE191" s="212"/>
      <c r="AF191" s="223"/>
      <c r="AG191" s="107" t="s">
        <v>958</v>
      </c>
      <c r="AH191" s="132">
        <v>0</v>
      </c>
      <c r="AI191" s="132">
        <v>0</v>
      </c>
      <c r="AJ191" s="132">
        <v>0</v>
      </c>
      <c r="AK191" s="132">
        <v>0</v>
      </c>
    </row>
    <row r="192" spans="1:37" s="77" customFormat="1" x14ac:dyDescent="0.2">
      <c r="A192" s="76" t="s">
        <v>959</v>
      </c>
      <c r="B192" s="76" t="s">
        <v>960</v>
      </c>
      <c r="C192" s="76" t="s">
        <v>938</v>
      </c>
      <c r="D192" s="76" t="s">
        <v>939</v>
      </c>
      <c r="E192" s="215">
        <v>362</v>
      </c>
      <c r="F192" s="216">
        <v>370</v>
      </c>
      <c r="G192" s="216"/>
      <c r="H192" s="221"/>
      <c r="I192" s="215">
        <v>39</v>
      </c>
      <c r="J192" s="216">
        <v>318</v>
      </c>
      <c r="K192" s="217">
        <f t="shared" si="18"/>
        <v>0.87845303867403313</v>
      </c>
      <c r="L192" s="218" t="str">
        <f t="shared" si="19"/>
        <v>84.1% - 90.8%</v>
      </c>
      <c r="M192" s="216">
        <v>60</v>
      </c>
      <c r="N192" s="216">
        <v>299</v>
      </c>
      <c r="O192" s="217">
        <f t="shared" si="20"/>
        <v>0.80810810810810807</v>
      </c>
      <c r="P192" s="218" t="str">
        <f t="shared" si="21"/>
        <v>76.5% - 84.5%</v>
      </c>
      <c r="Q192" s="216"/>
      <c r="R192" s="216"/>
      <c r="S192" s="217"/>
      <c r="T192" s="218"/>
      <c r="U192" s="216"/>
      <c r="V192" s="216"/>
      <c r="W192" s="217"/>
      <c r="X192" s="219"/>
      <c r="Y192" s="222">
        <v>5</v>
      </c>
      <c r="Z192" s="217">
        <f t="shared" si="22"/>
        <v>1.3812154696132596E-2</v>
      </c>
      <c r="AA192" s="212">
        <v>11</v>
      </c>
      <c r="AB192" s="217">
        <f t="shared" si="23"/>
        <v>2.9729729729729731E-2</v>
      </c>
      <c r="AC192" s="212"/>
      <c r="AD192" s="217"/>
      <c r="AE192" s="212"/>
      <c r="AF192" s="223"/>
      <c r="AG192" s="107" t="s">
        <v>961</v>
      </c>
      <c r="AH192" s="132">
        <v>0</v>
      </c>
      <c r="AI192" s="132">
        <v>0</v>
      </c>
      <c r="AJ192" s="132">
        <v>0</v>
      </c>
      <c r="AK192" s="132">
        <v>0</v>
      </c>
    </row>
    <row r="193" spans="1:37" s="77" customFormat="1" x14ac:dyDescent="0.2">
      <c r="A193" s="76" t="s">
        <v>962</v>
      </c>
      <c r="B193" s="76" t="s">
        <v>963</v>
      </c>
      <c r="C193" s="76" t="s">
        <v>938</v>
      </c>
      <c r="D193" s="76" t="s">
        <v>939</v>
      </c>
      <c r="E193" s="215">
        <v>526</v>
      </c>
      <c r="F193" s="216">
        <v>579</v>
      </c>
      <c r="G193" s="216"/>
      <c r="H193" s="221"/>
      <c r="I193" s="215">
        <v>71</v>
      </c>
      <c r="J193" s="216">
        <v>453</v>
      </c>
      <c r="K193" s="217">
        <f t="shared" si="18"/>
        <v>0.86121673003802279</v>
      </c>
      <c r="L193" s="218" t="str">
        <f t="shared" si="19"/>
        <v>82.9% - 88.8%</v>
      </c>
      <c r="M193" s="216">
        <v>66</v>
      </c>
      <c r="N193" s="216">
        <v>507</v>
      </c>
      <c r="O193" s="217">
        <f t="shared" si="20"/>
        <v>0.87564766839378239</v>
      </c>
      <c r="P193" s="218" t="str">
        <f t="shared" si="21"/>
        <v>84.6% - 90.0%</v>
      </c>
      <c r="Q193" s="216"/>
      <c r="R193" s="216"/>
      <c r="S193" s="217"/>
      <c r="T193" s="218"/>
      <c r="U193" s="216"/>
      <c r="V193" s="216"/>
      <c r="W193" s="217"/>
      <c r="X193" s="219"/>
      <c r="Y193" s="222">
        <v>2</v>
      </c>
      <c r="Z193" s="217">
        <f t="shared" si="22"/>
        <v>3.8022813688212928E-3</v>
      </c>
      <c r="AA193" s="212">
        <v>6</v>
      </c>
      <c r="AB193" s="217">
        <f t="shared" si="23"/>
        <v>1.0362694300518135E-2</v>
      </c>
      <c r="AC193" s="212"/>
      <c r="AD193" s="217"/>
      <c r="AE193" s="212"/>
      <c r="AF193" s="223"/>
      <c r="AG193" s="107" t="s">
        <v>964</v>
      </c>
      <c r="AH193" s="132">
        <v>0</v>
      </c>
      <c r="AI193" s="132">
        <v>0</v>
      </c>
      <c r="AJ193" s="132">
        <v>0</v>
      </c>
      <c r="AK193" s="132">
        <v>0</v>
      </c>
    </row>
    <row r="194" spans="1:37" s="77" customFormat="1" x14ac:dyDescent="0.2">
      <c r="A194" s="76" t="s">
        <v>965</v>
      </c>
      <c r="B194" s="76" t="s">
        <v>966</v>
      </c>
      <c r="C194" s="76" t="s">
        <v>938</v>
      </c>
      <c r="D194" s="76" t="s">
        <v>939</v>
      </c>
      <c r="E194" s="215">
        <v>1086</v>
      </c>
      <c r="F194" s="216">
        <v>1167</v>
      </c>
      <c r="G194" s="216"/>
      <c r="H194" s="221"/>
      <c r="I194" s="215">
        <v>150</v>
      </c>
      <c r="J194" s="216">
        <v>930</v>
      </c>
      <c r="K194" s="217">
        <f t="shared" si="18"/>
        <v>0.85635359116022103</v>
      </c>
      <c r="L194" s="218" t="str">
        <f t="shared" si="19"/>
        <v>83.4% - 87.6%</v>
      </c>
      <c r="M194" s="216">
        <v>156</v>
      </c>
      <c r="N194" s="216">
        <v>1008</v>
      </c>
      <c r="O194" s="217">
        <f t="shared" si="20"/>
        <v>0.86375321336760924</v>
      </c>
      <c r="P194" s="218" t="str">
        <f t="shared" si="21"/>
        <v>84.3% - 88.2%</v>
      </c>
      <c r="Q194" s="216"/>
      <c r="R194" s="216"/>
      <c r="S194" s="217"/>
      <c r="T194" s="218"/>
      <c r="U194" s="216"/>
      <c r="V194" s="216"/>
      <c r="W194" s="217"/>
      <c r="X194" s="219"/>
      <c r="Y194" s="222">
        <v>6</v>
      </c>
      <c r="Z194" s="217">
        <f t="shared" si="22"/>
        <v>5.5248618784530384E-3</v>
      </c>
      <c r="AA194" s="212">
        <v>3</v>
      </c>
      <c r="AB194" s="217">
        <f t="shared" si="23"/>
        <v>2.5706940874035988E-3</v>
      </c>
      <c r="AC194" s="212"/>
      <c r="AD194" s="217"/>
      <c r="AE194" s="212"/>
      <c r="AF194" s="223"/>
      <c r="AG194" s="107" t="s">
        <v>967</v>
      </c>
      <c r="AH194" s="132">
        <v>0</v>
      </c>
      <c r="AI194" s="132">
        <v>0</v>
      </c>
      <c r="AJ194" s="132">
        <v>0</v>
      </c>
      <c r="AK194" s="132">
        <v>0</v>
      </c>
    </row>
    <row r="195" spans="1:37" s="77" customFormat="1" x14ac:dyDescent="0.2">
      <c r="A195" s="76" t="s">
        <v>968</v>
      </c>
      <c r="B195" s="76" t="s">
        <v>969</v>
      </c>
      <c r="C195" s="76" t="s">
        <v>938</v>
      </c>
      <c r="D195" s="76" t="s">
        <v>939</v>
      </c>
      <c r="E195" s="215">
        <v>730</v>
      </c>
      <c r="F195" s="216">
        <v>762</v>
      </c>
      <c r="G195" s="216"/>
      <c r="H195" s="221"/>
      <c r="I195" s="215">
        <v>102</v>
      </c>
      <c r="J195" s="216">
        <v>622</v>
      </c>
      <c r="K195" s="217">
        <f t="shared" si="18"/>
        <v>0.852054794520548</v>
      </c>
      <c r="L195" s="218" t="str">
        <f t="shared" si="19"/>
        <v>82.4% - 87.6%</v>
      </c>
      <c r="M195" s="216">
        <v>109</v>
      </c>
      <c r="N195" s="216">
        <v>645</v>
      </c>
      <c r="O195" s="217">
        <f t="shared" si="20"/>
        <v>0.84645669291338588</v>
      </c>
      <c r="P195" s="218" t="str">
        <f t="shared" si="21"/>
        <v>81.9% - 87.0%</v>
      </c>
      <c r="Q195" s="216"/>
      <c r="R195" s="216"/>
      <c r="S195" s="217"/>
      <c r="T195" s="218"/>
      <c r="U195" s="216"/>
      <c r="V195" s="216"/>
      <c r="W195" s="217"/>
      <c r="X195" s="219"/>
      <c r="Y195" s="222">
        <v>6</v>
      </c>
      <c r="Z195" s="217">
        <f t="shared" si="22"/>
        <v>8.21917808219178E-3</v>
      </c>
      <c r="AA195" s="212">
        <v>8</v>
      </c>
      <c r="AB195" s="217">
        <f t="shared" si="23"/>
        <v>1.0498687664041995E-2</v>
      </c>
      <c r="AC195" s="212"/>
      <c r="AD195" s="217"/>
      <c r="AE195" s="212"/>
      <c r="AF195" s="223"/>
      <c r="AG195" s="107" t="s">
        <v>970</v>
      </c>
      <c r="AH195" s="132">
        <v>0</v>
      </c>
      <c r="AI195" s="132">
        <v>0</v>
      </c>
      <c r="AJ195" s="132">
        <v>0</v>
      </c>
      <c r="AK195" s="132">
        <v>0</v>
      </c>
    </row>
    <row r="196" spans="1:37" s="77" customFormat="1" x14ac:dyDescent="0.2">
      <c r="A196" s="76" t="s">
        <v>971</v>
      </c>
      <c r="B196" s="76" t="s">
        <v>972</v>
      </c>
      <c r="C196" s="76" t="s">
        <v>938</v>
      </c>
      <c r="D196" s="76" t="s">
        <v>939</v>
      </c>
      <c r="E196" s="215">
        <v>252</v>
      </c>
      <c r="F196" s="216">
        <v>237</v>
      </c>
      <c r="G196" s="216"/>
      <c r="H196" s="221"/>
      <c r="I196" s="215">
        <v>39</v>
      </c>
      <c r="J196" s="216">
        <v>206</v>
      </c>
      <c r="K196" s="217">
        <f t="shared" si="18"/>
        <v>0.81746031746031744</v>
      </c>
      <c r="L196" s="218" t="str">
        <f t="shared" si="19"/>
        <v>76.5% - 86.0%</v>
      </c>
      <c r="M196" s="216">
        <v>37</v>
      </c>
      <c r="N196" s="216">
        <v>197</v>
      </c>
      <c r="O196" s="217">
        <f t="shared" si="20"/>
        <v>0.83122362869198307</v>
      </c>
      <c r="P196" s="218" t="str">
        <f t="shared" si="21"/>
        <v>77.8% - 87.4%</v>
      </c>
      <c r="Q196" s="216"/>
      <c r="R196" s="216"/>
      <c r="S196" s="217"/>
      <c r="T196" s="218"/>
      <c r="U196" s="216"/>
      <c r="V196" s="216"/>
      <c r="W196" s="217"/>
      <c r="X196" s="219"/>
      <c r="Y196" s="222">
        <v>7</v>
      </c>
      <c r="Z196" s="217">
        <f t="shared" si="22"/>
        <v>2.7777777777777776E-2</v>
      </c>
      <c r="AA196" s="212">
        <v>3</v>
      </c>
      <c r="AB196" s="217">
        <f t="shared" si="23"/>
        <v>1.2658227848101266E-2</v>
      </c>
      <c r="AC196" s="212"/>
      <c r="AD196" s="217"/>
      <c r="AE196" s="212"/>
      <c r="AF196" s="223"/>
      <c r="AG196" s="107" t="s">
        <v>973</v>
      </c>
      <c r="AH196" s="132">
        <v>0</v>
      </c>
      <c r="AI196" s="132">
        <v>0</v>
      </c>
      <c r="AJ196" s="132">
        <v>0</v>
      </c>
      <c r="AK196" s="132">
        <v>0</v>
      </c>
    </row>
    <row r="197" spans="1:37" s="77" customFormat="1" x14ac:dyDescent="0.2">
      <c r="A197" s="76" t="s">
        <v>974</v>
      </c>
      <c r="B197" s="76" t="s">
        <v>975</v>
      </c>
      <c r="C197" s="76" t="s">
        <v>976</v>
      </c>
      <c r="D197" s="76" t="s">
        <v>977</v>
      </c>
      <c r="E197" s="215">
        <v>553</v>
      </c>
      <c r="F197" s="216">
        <v>599</v>
      </c>
      <c r="G197" s="216"/>
      <c r="H197" s="221"/>
      <c r="I197" s="215">
        <v>148</v>
      </c>
      <c r="J197" s="216">
        <v>388</v>
      </c>
      <c r="K197" s="217">
        <f t="shared" si="18"/>
        <v>0.70162748643761297</v>
      </c>
      <c r="L197" s="218" t="str">
        <f t="shared" si="19"/>
        <v>66.2% - 73.8%</v>
      </c>
      <c r="M197" s="216">
        <v>137</v>
      </c>
      <c r="N197" s="216">
        <v>439</v>
      </c>
      <c r="O197" s="217">
        <f t="shared" si="20"/>
        <v>0.73288814691151916</v>
      </c>
      <c r="P197" s="218" t="str">
        <f t="shared" si="21"/>
        <v>69.6% - 76.7%</v>
      </c>
      <c r="Q197" s="216"/>
      <c r="R197" s="216"/>
      <c r="S197" s="217"/>
      <c r="T197" s="218"/>
      <c r="U197" s="216"/>
      <c r="V197" s="216"/>
      <c r="W197" s="217"/>
      <c r="X197" s="219"/>
      <c r="Y197" s="222">
        <v>17</v>
      </c>
      <c r="Z197" s="217">
        <f t="shared" si="22"/>
        <v>3.074141048824593E-2</v>
      </c>
      <c r="AA197" s="212">
        <v>23</v>
      </c>
      <c r="AB197" s="217">
        <f t="shared" si="23"/>
        <v>3.8397328881469114E-2</v>
      </c>
      <c r="AC197" s="212"/>
      <c r="AD197" s="217"/>
      <c r="AE197" s="212"/>
      <c r="AF197" s="223"/>
      <c r="AG197" s="107" t="s">
        <v>978</v>
      </c>
      <c r="AH197" s="132">
        <v>0</v>
      </c>
      <c r="AI197" s="132">
        <v>0</v>
      </c>
      <c r="AJ197" s="132">
        <v>0</v>
      </c>
      <c r="AK197" s="132">
        <v>0</v>
      </c>
    </row>
    <row r="198" spans="1:37" s="77" customFormat="1" x14ac:dyDescent="0.2">
      <c r="A198" s="76" t="s">
        <v>979</v>
      </c>
      <c r="B198" s="76" t="s">
        <v>980</v>
      </c>
      <c r="C198" s="76" t="s">
        <v>976</v>
      </c>
      <c r="D198" s="76" t="s">
        <v>977</v>
      </c>
      <c r="E198" s="215">
        <v>372</v>
      </c>
      <c r="F198" s="216">
        <v>381</v>
      </c>
      <c r="G198" s="216"/>
      <c r="H198" s="221"/>
      <c r="I198" s="215">
        <v>58</v>
      </c>
      <c r="J198" s="216">
        <v>314</v>
      </c>
      <c r="K198" s="217">
        <f t="shared" si="18"/>
        <v>0.84408602150537637</v>
      </c>
      <c r="L198" s="218" t="str">
        <f t="shared" si="19"/>
        <v>80.4% - 87.7%</v>
      </c>
      <c r="M198" s="216">
        <v>73</v>
      </c>
      <c r="N198" s="216">
        <v>303</v>
      </c>
      <c r="O198" s="217">
        <f t="shared" si="20"/>
        <v>0.79527559055118113</v>
      </c>
      <c r="P198" s="218" t="str">
        <f t="shared" si="21"/>
        <v>75.2% - 83.3%</v>
      </c>
      <c r="Q198" s="216"/>
      <c r="R198" s="216"/>
      <c r="S198" s="217"/>
      <c r="T198" s="218"/>
      <c r="U198" s="216"/>
      <c r="V198" s="216"/>
      <c r="W198" s="217"/>
      <c r="X198" s="219"/>
      <c r="Y198" s="222">
        <v>0</v>
      </c>
      <c r="Z198" s="217">
        <f t="shared" si="22"/>
        <v>0</v>
      </c>
      <c r="AA198" s="212">
        <v>5</v>
      </c>
      <c r="AB198" s="217">
        <f t="shared" si="23"/>
        <v>1.3123359580052493E-2</v>
      </c>
      <c r="AC198" s="212"/>
      <c r="AD198" s="217"/>
      <c r="AE198" s="212"/>
      <c r="AF198" s="223"/>
      <c r="AG198" s="107" t="s">
        <v>981</v>
      </c>
      <c r="AH198" s="132">
        <v>0</v>
      </c>
      <c r="AI198" s="132">
        <v>0</v>
      </c>
      <c r="AJ198" s="132">
        <v>0</v>
      </c>
      <c r="AK198" s="132">
        <v>0</v>
      </c>
    </row>
    <row r="199" spans="1:37" s="77" customFormat="1" x14ac:dyDescent="0.2">
      <c r="A199" s="76" t="s">
        <v>982</v>
      </c>
      <c r="B199" s="76" t="s">
        <v>983</v>
      </c>
      <c r="C199" s="76" t="s">
        <v>976</v>
      </c>
      <c r="D199" s="76" t="s">
        <v>977</v>
      </c>
      <c r="E199" s="215">
        <v>865</v>
      </c>
      <c r="F199" s="216">
        <v>927</v>
      </c>
      <c r="G199" s="216"/>
      <c r="H199" s="221"/>
      <c r="I199" s="215">
        <v>176</v>
      </c>
      <c r="J199" s="216">
        <v>663</v>
      </c>
      <c r="K199" s="217">
        <f t="shared" si="18"/>
        <v>0.76647398843930636</v>
      </c>
      <c r="L199" s="218" t="str">
        <f t="shared" si="19"/>
        <v>73.7% - 79.3%</v>
      </c>
      <c r="M199" s="216">
        <v>163</v>
      </c>
      <c r="N199" s="216">
        <v>732</v>
      </c>
      <c r="O199" s="217">
        <f t="shared" si="20"/>
        <v>0.78964401294498376</v>
      </c>
      <c r="P199" s="218" t="str">
        <f t="shared" si="21"/>
        <v>76.2% - 81.5%</v>
      </c>
      <c r="Q199" s="216"/>
      <c r="R199" s="216"/>
      <c r="S199" s="217"/>
      <c r="T199" s="218"/>
      <c r="U199" s="216"/>
      <c r="V199" s="216"/>
      <c r="W199" s="217"/>
      <c r="X199" s="219"/>
      <c r="Y199" s="222">
        <v>26</v>
      </c>
      <c r="Z199" s="217">
        <f t="shared" si="22"/>
        <v>3.0057803468208091E-2</v>
      </c>
      <c r="AA199" s="212">
        <v>32</v>
      </c>
      <c r="AB199" s="217">
        <f t="shared" si="23"/>
        <v>3.4519956850053934E-2</v>
      </c>
      <c r="AC199" s="212"/>
      <c r="AD199" s="217"/>
      <c r="AE199" s="212"/>
      <c r="AF199" s="223"/>
      <c r="AG199" s="107" t="s">
        <v>984</v>
      </c>
      <c r="AH199" s="132">
        <v>0</v>
      </c>
      <c r="AI199" s="132">
        <v>0</v>
      </c>
      <c r="AJ199" s="132">
        <v>0</v>
      </c>
      <c r="AK199" s="132">
        <v>0</v>
      </c>
    </row>
    <row r="200" spans="1:37" s="77" customFormat="1" x14ac:dyDescent="0.2">
      <c r="A200" s="76" t="s">
        <v>985</v>
      </c>
      <c r="B200" s="76" t="s">
        <v>986</v>
      </c>
      <c r="C200" s="76" t="s">
        <v>976</v>
      </c>
      <c r="D200" s="76" t="s">
        <v>977</v>
      </c>
      <c r="E200" s="215">
        <v>332</v>
      </c>
      <c r="F200" s="216">
        <v>320</v>
      </c>
      <c r="G200" s="216"/>
      <c r="H200" s="221"/>
      <c r="I200" s="215">
        <v>77</v>
      </c>
      <c r="J200" s="216">
        <v>253</v>
      </c>
      <c r="K200" s="217">
        <f t="shared" si="18"/>
        <v>0.76204819277108438</v>
      </c>
      <c r="L200" s="218" t="str">
        <f t="shared" si="19"/>
        <v>71.3% - 80.5%</v>
      </c>
      <c r="M200" s="216">
        <v>64</v>
      </c>
      <c r="N200" s="216">
        <v>253</v>
      </c>
      <c r="O200" s="217">
        <f t="shared" si="20"/>
        <v>0.79062500000000002</v>
      </c>
      <c r="P200" s="218" t="str">
        <f t="shared" si="21"/>
        <v>74.3% - 83.2%</v>
      </c>
      <c r="Q200" s="216"/>
      <c r="R200" s="216"/>
      <c r="S200" s="217"/>
      <c r="T200" s="218"/>
      <c r="U200" s="216"/>
      <c r="V200" s="216"/>
      <c r="W200" s="217"/>
      <c r="X200" s="219"/>
      <c r="Y200" s="222">
        <v>2</v>
      </c>
      <c r="Z200" s="217">
        <f t="shared" si="22"/>
        <v>6.024096385542169E-3</v>
      </c>
      <c r="AA200" s="212">
        <v>3</v>
      </c>
      <c r="AB200" s="217">
        <f t="shared" si="23"/>
        <v>9.3749999999999997E-3</v>
      </c>
      <c r="AC200" s="212"/>
      <c r="AD200" s="217"/>
      <c r="AE200" s="212"/>
      <c r="AF200" s="223"/>
      <c r="AG200" s="107" t="s">
        <v>987</v>
      </c>
      <c r="AH200" s="132">
        <v>0</v>
      </c>
      <c r="AI200" s="132">
        <v>0</v>
      </c>
      <c r="AJ200" s="132">
        <v>0</v>
      </c>
      <c r="AK200" s="132">
        <v>0</v>
      </c>
    </row>
    <row r="201" spans="1:37" s="77" customFormat="1" x14ac:dyDescent="0.2">
      <c r="A201" s="76" t="s">
        <v>988</v>
      </c>
      <c r="B201" s="76" t="s">
        <v>989</v>
      </c>
      <c r="C201" s="76" t="s">
        <v>976</v>
      </c>
      <c r="D201" s="76" t="s">
        <v>977</v>
      </c>
      <c r="E201" s="215">
        <v>333</v>
      </c>
      <c r="F201" s="216">
        <v>339</v>
      </c>
      <c r="G201" s="216"/>
      <c r="H201" s="221"/>
      <c r="I201" s="215">
        <v>66</v>
      </c>
      <c r="J201" s="216">
        <v>265</v>
      </c>
      <c r="K201" s="217">
        <f t="shared" si="18"/>
        <v>0.79579579579579585</v>
      </c>
      <c r="L201" s="218" t="str">
        <f t="shared" si="19"/>
        <v>74.9% - 83.6%</v>
      </c>
      <c r="M201" s="216">
        <v>67</v>
      </c>
      <c r="N201" s="216">
        <v>270</v>
      </c>
      <c r="O201" s="217">
        <f t="shared" si="20"/>
        <v>0.79646017699115046</v>
      </c>
      <c r="P201" s="218" t="str">
        <f t="shared" si="21"/>
        <v>75.0% - 83.6%</v>
      </c>
      <c r="Q201" s="216"/>
      <c r="R201" s="216"/>
      <c r="S201" s="217"/>
      <c r="T201" s="218"/>
      <c r="U201" s="216"/>
      <c r="V201" s="216"/>
      <c r="W201" s="217"/>
      <c r="X201" s="219"/>
      <c r="Y201" s="222">
        <v>2</v>
      </c>
      <c r="Z201" s="217">
        <f t="shared" si="22"/>
        <v>6.006006006006006E-3</v>
      </c>
      <c r="AA201" s="212">
        <v>2</v>
      </c>
      <c r="AB201" s="217">
        <f t="shared" si="23"/>
        <v>5.8997050147492625E-3</v>
      </c>
      <c r="AC201" s="212"/>
      <c r="AD201" s="217"/>
      <c r="AE201" s="212"/>
      <c r="AF201" s="223"/>
      <c r="AG201" s="107" t="s">
        <v>990</v>
      </c>
      <c r="AH201" s="132">
        <v>0</v>
      </c>
      <c r="AI201" s="132">
        <v>0</v>
      </c>
      <c r="AJ201" s="132">
        <v>0</v>
      </c>
      <c r="AK201" s="132">
        <v>0</v>
      </c>
    </row>
    <row r="202" spans="1:37" s="77" customFormat="1" x14ac:dyDescent="0.2">
      <c r="A202" s="76" t="s">
        <v>991</v>
      </c>
      <c r="B202" s="76" t="s">
        <v>992</v>
      </c>
      <c r="C202" s="76" t="s">
        <v>976</v>
      </c>
      <c r="D202" s="76" t="s">
        <v>977</v>
      </c>
      <c r="E202" s="215">
        <v>1851</v>
      </c>
      <c r="F202" s="216">
        <v>1888</v>
      </c>
      <c r="G202" s="216"/>
      <c r="H202" s="221"/>
      <c r="I202" s="215">
        <v>290</v>
      </c>
      <c r="J202" s="216">
        <v>1536</v>
      </c>
      <c r="K202" s="217">
        <f t="shared" si="18"/>
        <v>0.82982171799027549</v>
      </c>
      <c r="L202" s="218" t="str">
        <f t="shared" si="19"/>
        <v>81.2% - 84.6%</v>
      </c>
      <c r="M202" s="216">
        <v>360</v>
      </c>
      <c r="N202" s="216">
        <v>1510</v>
      </c>
      <c r="O202" s="217">
        <f t="shared" si="20"/>
        <v>0.79978813559322037</v>
      </c>
      <c r="P202" s="218" t="str">
        <f t="shared" si="21"/>
        <v>78.1% - 81.7%</v>
      </c>
      <c r="Q202" s="216"/>
      <c r="R202" s="216"/>
      <c r="S202" s="217"/>
      <c r="T202" s="218"/>
      <c r="U202" s="216"/>
      <c r="V202" s="216"/>
      <c r="W202" s="217"/>
      <c r="X202" s="219"/>
      <c r="Y202" s="222">
        <v>25</v>
      </c>
      <c r="Z202" s="217">
        <f t="shared" si="22"/>
        <v>1.350621285791464E-2</v>
      </c>
      <c r="AA202" s="212">
        <v>18</v>
      </c>
      <c r="AB202" s="217">
        <f t="shared" si="23"/>
        <v>9.5338983050847464E-3</v>
      </c>
      <c r="AC202" s="212"/>
      <c r="AD202" s="217"/>
      <c r="AE202" s="212"/>
      <c r="AF202" s="223"/>
      <c r="AG202" s="107" t="s">
        <v>993</v>
      </c>
      <c r="AH202" s="132">
        <v>0</v>
      </c>
      <c r="AI202" s="132">
        <v>0</v>
      </c>
      <c r="AJ202" s="132">
        <v>0</v>
      </c>
      <c r="AK202" s="132">
        <v>0</v>
      </c>
    </row>
    <row r="203" spans="1:37" s="77" customFormat="1" x14ac:dyDescent="0.2">
      <c r="A203" s="76" t="s">
        <v>994</v>
      </c>
      <c r="B203" s="76" t="s">
        <v>995</v>
      </c>
      <c r="C203" s="76" t="s">
        <v>976</v>
      </c>
      <c r="D203" s="76" t="s">
        <v>977</v>
      </c>
      <c r="E203" s="215">
        <v>592</v>
      </c>
      <c r="F203" s="216">
        <v>625</v>
      </c>
      <c r="G203" s="216"/>
      <c r="H203" s="221"/>
      <c r="I203" s="215">
        <v>146</v>
      </c>
      <c r="J203" s="216">
        <v>439</v>
      </c>
      <c r="K203" s="217">
        <f t="shared" si="18"/>
        <v>0.74155405405405406</v>
      </c>
      <c r="L203" s="218" t="str">
        <f t="shared" si="19"/>
        <v>70.5% - 77.5%</v>
      </c>
      <c r="M203" s="216">
        <v>151</v>
      </c>
      <c r="N203" s="216">
        <v>473</v>
      </c>
      <c r="O203" s="217">
        <f t="shared" si="20"/>
        <v>0.75680000000000003</v>
      </c>
      <c r="P203" s="218" t="str">
        <f t="shared" si="21"/>
        <v>72.2% - 78.9%</v>
      </c>
      <c r="Q203" s="216"/>
      <c r="R203" s="216"/>
      <c r="S203" s="217"/>
      <c r="T203" s="218"/>
      <c r="U203" s="216"/>
      <c r="V203" s="216"/>
      <c r="W203" s="217"/>
      <c r="X203" s="219"/>
      <c r="Y203" s="222">
        <v>7</v>
      </c>
      <c r="Z203" s="217">
        <f t="shared" si="22"/>
        <v>1.1824324324324325E-2</v>
      </c>
      <c r="AA203" s="212">
        <v>1</v>
      </c>
      <c r="AB203" s="217">
        <f t="shared" si="23"/>
        <v>1.6000000000000001E-3</v>
      </c>
      <c r="AC203" s="212"/>
      <c r="AD203" s="217"/>
      <c r="AE203" s="212"/>
      <c r="AF203" s="223"/>
      <c r="AG203" s="107" t="s">
        <v>996</v>
      </c>
      <c r="AH203" s="132">
        <v>0</v>
      </c>
      <c r="AI203" s="132">
        <v>0</v>
      </c>
      <c r="AJ203" s="132">
        <v>0</v>
      </c>
      <c r="AK203" s="132">
        <v>0</v>
      </c>
    </row>
    <row r="204" spans="1:37" s="77" customFormat="1" x14ac:dyDescent="0.2">
      <c r="A204" s="76" t="s">
        <v>997</v>
      </c>
      <c r="B204" s="76" t="s">
        <v>998</v>
      </c>
      <c r="C204" s="76" t="s">
        <v>976</v>
      </c>
      <c r="D204" s="76" t="s">
        <v>977</v>
      </c>
      <c r="E204" s="215">
        <v>492</v>
      </c>
      <c r="F204" s="216">
        <v>480</v>
      </c>
      <c r="G204" s="216"/>
      <c r="H204" s="221"/>
      <c r="I204" s="215">
        <v>92</v>
      </c>
      <c r="J204" s="216">
        <v>394</v>
      </c>
      <c r="K204" s="217">
        <f t="shared" si="18"/>
        <v>0.80081300813008127</v>
      </c>
      <c r="L204" s="218" t="str">
        <f t="shared" si="19"/>
        <v>76.3% - 83.4%</v>
      </c>
      <c r="M204" s="216">
        <v>98</v>
      </c>
      <c r="N204" s="216">
        <v>377</v>
      </c>
      <c r="O204" s="217">
        <f t="shared" si="20"/>
        <v>0.78541666666666665</v>
      </c>
      <c r="P204" s="218" t="str">
        <f t="shared" si="21"/>
        <v>74.6% - 82.0%</v>
      </c>
      <c r="Q204" s="216"/>
      <c r="R204" s="216"/>
      <c r="S204" s="217"/>
      <c r="T204" s="218"/>
      <c r="U204" s="216"/>
      <c r="V204" s="216"/>
      <c r="W204" s="217"/>
      <c r="X204" s="219"/>
      <c r="Y204" s="222">
        <v>6</v>
      </c>
      <c r="Z204" s="217">
        <f t="shared" si="22"/>
        <v>1.2195121951219513E-2</v>
      </c>
      <c r="AA204" s="212">
        <v>5</v>
      </c>
      <c r="AB204" s="217">
        <f t="shared" si="23"/>
        <v>1.0416666666666666E-2</v>
      </c>
      <c r="AC204" s="212"/>
      <c r="AD204" s="217"/>
      <c r="AE204" s="212"/>
      <c r="AF204" s="223"/>
      <c r="AG204" s="107" t="s">
        <v>999</v>
      </c>
      <c r="AH204" s="132">
        <v>0</v>
      </c>
      <c r="AI204" s="132">
        <v>0</v>
      </c>
      <c r="AJ204" s="132">
        <v>0</v>
      </c>
      <c r="AK204" s="132">
        <v>0</v>
      </c>
    </row>
    <row r="205" spans="1:37" s="77" customFormat="1" x14ac:dyDescent="0.2">
      <c r="A205" s="76" t="s">
        <v>1000</v>
      </c>
      <c r="B205" s="76" t="s">
        <v>1001</v>
      </c>
      <c r="C205" s="76" t="s">
        <v>976</v>
      </c>
      <c r="D205" s="76" t="s">
        <v>977</v>
      </c>
      <c r="E205" s="215">
        <v>418</v>
      </c>
      <c r="F205" s="216">
        <v>417</v>
      </c>
      <c r="G205" s="216"/>
      <c r="H205" s="221"/>
      <c r="I205" s="215">
        <v>70</v>
      </c>
      <c r="J205" s="216">
        <v>344</v>
      </c>
      <c r="K205" s="217">
        <f t="shared" si="18"/>
        <v>0.82296650717703346</v>
      </c>
      <c r="L205" s="218" t="str">
        <f t="shared" si="19"/>
        <v>78.3% - 85.7%</v>
      </c>
      <c r="M205" s="216">
        <v>68</v>
      </c>
      <c r="N205" s="216">
        <v>349</v>
      </c>
      <c r="O205" s="217">
        <f t="shared" si="20"/>
        <v>0.83693045563549162</v>
      </c>
      <c r="P205" s="218" t="str">
        <f t="shared" si="21"/>
        <v>79.8% - 86.9%</v>
      </c>
      <c r="Q205" s="216"/>
      <c r="R205" s="216"/>
      <c r="S205" s="217"/>
      <c r="T205" s="218"/>
      <c r="U205" s="216"/>
      <c r="V205" s="216"/>
      <c r="W205" s="217"/>
      <c r="X205" s="219"/>
      <c r="Y205" s="222">
        <v>4</v>
      </c>
      <c r="Z205" s="217">
        <f t="shared" si="22"/>
        <v>9.5693779904306216E-3</v>
      </c>
      <c r="AA205" s="212">
        <v>0</v>
      </c>
      <c r="AB205" s="217">
        <f t="shared" si="23"/>
        <v>0</v>
      </c>
      <c r="AC205" s="212"/>
      <c r="AD205" s="217"/>
      <c r="AE205" s="212"/>
      <c r="AF205" s="223"/>
      <c r="AG205" s="107" t="s">
        <v>1002</v>
      </c>
      <c r="AH205" s="132">
        <v>0</v>
      </c>
      <c r="AI205" s="132">
        <v>0</v>
      </c>
      <c r="AJ205" s="132">
        <v>0</v>
      </c>
      <c r="AK205" s="132">
        <v>0</v>
      </c>
    </row>
    <row r="206" spans="1:37" s="77" customFormat="1" x14ac:dyDescent="0.2">
      <c r="A206" s="76" t="s">
        <v>1003</v>
      </c>
      <c r="B206" s="76" t="s">
        <v>1004</v>
      </c>
      <c r="C206" s="76" t="s">
        <v>976</v>
      </c>
      <c r="D206" s="76" t="s">
        <v>977</v>
      </c>
      <c r="E206" s="215">
        <v>426</v>
      </c>
      <c r="F206" s="216">
        <v>456</v>
      </c>
      <c r="G206" s="216"/>
      <c r="H206" s="221"/>
      <c r="I206" s="215">
        <v>77</v>
      </c>
      <c r="J206" s="216">
        <v>349</v>
      </c>
      <c r="K206" s="217">
        <f t="shared" si="18"/>
        <v>0.81924882629107976</v>
      </c>
      <c r="L206" s="218" t="str">
        <f t="shared" si="19"/>
        <v>78.0% - 85.3%</v>
      </c>
      <c r="M206" s="216">
        <v>66</v>
      </c>
      <c r="N206" s="216">
        <v>382</v>
      </c>
      <c r="O206" s="217">
        <f t="shared" si="20"/>
        <v>0.83771929824561409</v>
      </c>
      <c r="P206" s="218" t="str">
        <f t="shared" si="21"/>
        <v>80.1% - 86.9%</v>
      </c>
      <c r="Q206" s="216"/>
      <c r="R206" s="216"/>
      <c r="S206" s="217"/>
      <c r="T206" s="218"/>
      <c r="U206" s="216"/>
      <c r="V206" s="216"/>
      <c r="W206" s="217"/>
      <c r="X206" s="219"/>
      <c r="Y206" s="222">
        <v>0</v>
      </c>
      <c r="Z206" s="217">
        <f t="shared" si="22"/>
        <v>0</v>
      </c>
      <c r="AA206" s="212">
        <v>8</v>
      </c>
      <c r="AB206" s="217">
        <f t="shared" si="23"/>
        <v>1.7543859649122806E-2</v>
      </c>
      <c r="AC206" s="212"/>
      <c r="AD206" s="217"/>
      <c r="AE206" s="212"/>
      <c r="AF206" s="223"/>
      <c r="AG206" s="107" t="s">
        <v>1005</v>
      </c>
      <c r="AH206" s="132">
        <v>0</v>
      </c>
      <c r="AI206" s="132">
        <v>0</v>
      </c>
      <c r="AJ206" s="132">
        <v>0</v>
      </c>
      <c r="AK206" s="132">
        <v>0</v>
      </c>
    </row>
    <row r="207" spans="1:37" s="77" customFormat="1" x14ac:dyDescent="0.2">
      <c r="A207" s="76" t="s">
        <v>1006</v>
      </c>
      <c r="B207" s="76" t="s">
        <v>1007</v>
      </c>
      <c r="C207" s="76" t="s">
        <v>1008</v>
      </c>
      <c r="D207" s="76" t="s">
        <v>1009</v>
      </c>
      <c r="E207" s="215">
        <v>1741</v>
      </c>
      <c r="F207" s="216">
        <v>1911</v>
      </c>
      <c r="G207" s="216"/>
      <c r="H207" s="221"/>
      <c r="I207" s="215">
        <v>341</v>
      </c>
      <c r="J207" s="216">
        <v>1380</v>
      </c>
      <c r="K207" s="217">
        <f t="shared" si="18"/>
        <v>0.79264790350373349</v>
      </c>
      <c r="L207" s="218" t="str">
        <f t="shared" si="19"/>
        <v>77.3% - 81.1%</v>
      </c>
      <c r="M207" s="216">
        <v>354</v>
      </c>
      <c r="N207" s="216">
        <v>1526</v>
      </c>
      <c r="O207" s="217">
        <f t="shared" si="20"/>
        <v>0.79853479853479858</v>
      </c>
      <c r="P207" s="218" t="str">
        <f t="shared" si="21"/>
        <v>78.0% - 81.6%</v>
      </c>
      <c r="Q207" s="216"/>
      <c r="R207" s="216"/>
      <c r="S207" s="217"/>
      <c r="T207" s="218"/>
      <c r="U207" s="216"/>
      <c r="V207" s="216"/>
      <c r="W207" s="217"/>
      <c r="X207" s="219"/>
      <c r="Y207" s="222">
        <v>20</v>
      </c>
      <c r="Z207" s="217">
        <f t="shared" si="22"/>
        <v>1.1487650775416428E-2</v>
      </c>
      <c r="AA207" s="212">
        <v>31</v>
      </c>
      <c r="AB207" s="217">
        <f t="shared" si="23"/>
        <v>1.6221873364730507E-2</v>
      </c>
      <c r="AC207" s="212"/>
      <c r="AD207" s="217"/>
      <c r="AE207" s="212"/>
      <c r="AF207" s="223"/>
      <c r="AG207" s="107" t="s">
        <v>1010</v>
      </c>
      <c r="AH207" s="132">
        <v>0</v>
      </c>
      <c r="AI207" s="132">
        <v>0</v>
      </c>
      <c r="AJ207" s="132">
        <v>0</v>
      </c>
      <c r="AK207" s="132">
        <v>0</v>
      </c>
    </row>
    <row r="208" spans="1:37" s="77" customFormat="1" x14ac:dyDescent="0.2">
      <c r="A208" s="76" t="s">
        <v>1011</v>
      </c>
      <c r="B208" s="76" t="s">
        <v>1012</v>
      </c>
      <c r="C208" s="76" t="s">
        <v>1008</v>
      </c>
      <c r="D208" s="76" t="s">
        <v>1009</v>
      </c>
      <c r="E208" s="215">
        <v>485</v>
      </c>
      <c r="F208" s="216">
        <v>517</v>
      </c>
      <c r="G208" s="216"/>
      <c r="H208" s="221"/>
      <c r="I208" s="215">
        <v>105</v>
      </c>
      <c r="J208" s="216">
        <v>376</v>
      </c>
      <c r="K208" s="217">
        <f t="shared" si="18"/>
        <v>0.77525773195876291</v>
      </c>
      <c r="L208" s="218" t="str">
        <f t="shared" si="19"/>
        <v>73.6% - 81.0%</v>
      </c>
      <c r="M208" s="216">
        <v>113</v>
      </c>
      <c r="N208" s="216">
        <v>402</v>
      </c>
      <c r="O208" s="217">
        <f t="shared" si="20"/>
        <v>0.77756286266924568</v>
      </c>
      <c r="P208" s="218" t="str">
        <f t="shared" si="21"/>
        <v>74.0% - 81.1%</v>
      </c>
      <c r="Q208" s="216"/>
      <c r="R208" s="216"/>
      <c r="S208" s="217"/>
      <c r="T208" s="218"/>
      <c r="U208" s="216"/>
      <c r="V208" s="216"/>
      <c r="W208" s="217"/>
      <c r="X208" s="219"/>
      <c r="Y208" s="222">
        <v>4</v>
      </c>
      <c r="Z208" s="217">
        <f t="shared" si="22"/>
        <v>8.2474226804123713E-3</v>
      </c>
      <c r="AA208" s="212">
        <v>2</v>
      </c>
      <c r="AB208" s="217">
        <f t="shared" si="23"/>
        <v>3.8684719535783366E-3</v>
      </c>
      <c r="AC208" s="212"/>
      <c r="AD208" s="217"/>
      <c r="AE208" s="212"/>
      <c r="AF208" s="223"/>
      <c r="AG208" s="107" t="s">
        <v>1013</v>
      </c>
      <c r="AH208" s="132">
        <v>0</v>
      </c>
      <c r="AI208" s="132">
        <v>0</v>
      </c>
      <c r="AJ208" s="132">
        <v>0</v>
      </c>
      <c r="AK208" s="132">
        <v>0</v>
      </c>
    </row>
    <row r="209" spans="1:37" s="77" customFormat="1" x14ac:dyDescent="0.2">
      <c r="A209" s="76" t="s">
        <v>1014</v>
      </c>
      <c r="B209" s="76" t="s">
        <v>1015</v>
      </c>
      <c r="C209" s="76" t="s">
        <v>1008</v>
      </c>
      <c r="D209" s="76" t="s">
        <v>1009</v>
      </c>
      <c r="E209" s="215">
        <v>293</v>
      </c>
      <c r="F209" s="216">
        <v>346</v>
      </c>
      <c r="G209" s="216"/>
      <c r="H209" s="221"/>
      <c r="I209" s="215">
        <v>66</v>
      </c>
      <c r="J209" s="216">
        <v>227</v>
      </c>
      <c r="K209" s="217">
        <f t="shared" si="18"/>
        <v>0.77474402730375425</v>
      </c>
      <c r="L209" s="218" t="str">
        <f t="shared" si="19"/>
        <v>72.4% - 81.9%</v>
      </c>
      <c r="M209" s="216">
        <v>76</v>
      </c>
      <c r="N209" s="216">
        <v>248</v>
      </c>
      <c r="O209" s="217"/>
      <c r="P209" s="218" t="str">
        <f t="shared" si="21"/>
        <v/>
      </c>
      <c r="Q209" s="216"/>
      <c r="R209" s="216"/>
      <c r="S209" s="217"/>
      <c r="T209" s="218"/>
      <c r="U209" s="216"/>
      <c r="V209" s="216"/>
      <c r="W209" s="217"/>
      <c r="X209" s="219"/>
      <c r="Y209" s="222">
        <v>0</v>
      </c>
      <c r="Z209" s="217">
        <f t="shared" si="22"/>
        <v>0</v>
      </c>
      <c r="AA209" s="212">
        <v>22</v>
      </c>
      <c r="AB209" s="217">
        <f t="shared" si="23"/>
        <v>6.358381502890173E-2</v>
      </c>
      <c r="AC209" s="212"/>
      <c r="AD209" s="217"/>
      <c r="AE209" s="212"/>
      <c r="AF209" s="223"/>
      <c r="AG209" s="107" t="s">
        <v>1016</v>
      </c>
      <c r="AH209" s="132">
        <v>0</v>
      </c>
      <c r="AI209" s="132">
        <v>0</v>
      </c>
      <c r="AJ209" s="132">
        <v>0</v>
      </c>
      <c r="AK209" s="132">
        <v>0</v>
      </c>
    </row>
    <row r="210" spans="1:37" s="77" customFormat="1" x14ac:dyDescent="0.2">
      <c r="A210" s="76" t="s">
        <v>1017</v>
      </c>
      <c r="B210" s="76" t="s">
        <v>1018</v>
      </c>
      <c r="C210" s="76" t="s">
        <v>1008</v>
      </c>
      <c r="D210" s="76" t="s">
        <v>1009</v>
      </c>
      <c r="E210" s="215">
        <v>624</v>
      </c>
      <c r="F210" s="216">
        <v>633</v>
      </c>
      <c r="G210" s="216"/>
      <c r="H210" s="221"/>
      <c r="I210" s="215">
        <v>96</v>
      </c>
      <c r="J210" s="216">
        <v>523</v>
      </c>
      <c r="K210" s="217">
        <f t="shared" si="18"/>
        <v>0.83814102564102566</v>
      </c>
      <c r="L210" s="218" t="str">
        <f t="shared" si="19"/>
        <v>80.7% - 86.5%</v>
      </c>
      <c r="M210" s="216">
        <v>102</v>
      </c>
      <c r="N210" s="216">
        <v>524</v>
      </c>
      <c r="O210" s="217">
        <f t="shared" si="20"/>
        <v>0.82780410742496047</v>
      </c>
      <c r="P210" s="218" t="str">
        <f t="shared" si="21"/>
        <v>79.6% - 85.5%</v>
      </c>
      <c r="Q210" s="216"/>
      <c r="R210" s="216"/>
      <c r="S210" s="217"/>
      <c r="T210" s="218"/>
      <c r="U210" s="216"/>
      <c r="V210" s="216"/>
      <c r="W210" s="217"/>
      <c r="X210" s="219"/>
      <c r="Y210" s="222">
        <v>5</v>
      </c>
      <c r="Z210" s="217">
        <f t="shared" si="22"/>
        <v>8.0128205128205121E-3</v>
      </c>
      <c r="AA210" s="212">
        <v>7</v>
      </c>
      <c r="AB210" s="217">
        <f t="shared" si="23"/>
        <v>1.1058451816745656E-2</v>
      </c>
      <c r="AC210" s="212"/>
      <c r="AD210" s="217"/>
      <c r="AE210" s="212"/>
      <c r="AF210" s="223"/>
      <c r="AG210" s="107" t="s">
        <v>1019</v>
      </c>
      <c r="AH210" s="132">
        <v>0</v>
      </c>
      <c r="AI210" s="132">
        <v>0</v>
      </c>
      <c r="AJ210" s="132">
        <v>0</v>
      </c>
      <c r="AK210" s="132">
        <v>0</v>
      </c>
    </row>
    <row r="211" spans="1:37" s="77" customFormat="1" x14ac:dyDescent="0.2">
      <c r="A211" s="76" t="s">
        <v>1020</v>
      </c>
      <c r="B211" s="76" t="s">
        <v>1021</v>
      </c>
      <c r="C211" s="76" t="s">
        <v>1008</v>
      </c>
      <c r="D211" s="76" t="s">
        <v>1009</v>
      </c>
      <c r="E211" s="215">
        <v>589</v>
      </c>
      <c r="F211" s="216">
        <v>669</v>
      </c>
      <c r="G211" s="216"/>
      <c r="H211" s="221"/>
      <c r="I211" s="215">
        <v>113</v>
      </c>
      <c r="J211" s="216">
        <v>476</v>
      </c>
      <c r="K211" s="217">
        <f t="shared" si="18"/>
        <v>0.80814940577249572</v>
      </c>
      <c r="L211" s="218" t="str">
        <f t="shared" si="19"/>
        <v>77.4% - 83.8%</v>
      </c>
      <c r="M211" s="216">
        <v>137</v>
      </c>
      <c r="N211" s="216">
        <v>529</v>
      </c>
      <c r="O211" s="217">
        <f t="shared" si="20"/>
        <v>0.79073243647234681</v>
      </c>
      <c r="P211" s="218" t="str">
        <f t="shared" si="21"/>
        <v>75.8% - 82.0%</v>
      </c>
      <c r="Q211" s="216"/>
      <c r="R211" s="216"/>
      <c r="S211" s="217"/>
      <c r="T211" s="218"/>
      <c r="U211" s="216"/>
      <c r="V211" s="216"/>
      <c r="W211" s="217"/>
      <c r="X211" s="219"/>
      <c r="Y211" s="222">
        <v>0</v>
      </c>
      <c r="Z211" s="217">
        <f t="shared" si="22"/>
        <v>0</v>
      </c>
      <c r="AA211" s="212">
        <v>3</v>
      </c>
      <c r="AB211" s="217">
        <f t="shared" si="23"/>
        <v>4.4843049327354259E-3</v>
      </c>
      <c r="AC211" s="212"/>
      <c r="AD211" s="217"/>
      <c r="AE211" s="212"/>
      <c r="AF211" s="223"/>
      <c r="AG211" s="107" t="s">
        <v>1022</v>
      </c>
      <c r="AH211" s="132">
        <v>0</v>
      </c>
      <c r="AI211" s="132">
        <v>0</v>
      </c>
      <c r="AJ211" s="132">
        <v>0</v>
      </c>
      <c r="AK211" s="132">
        <v>0</v>
      </c>
    </row>
    <row r="212" spans="1:37" s="77" customFormat="1" x14ac:dyDescent="0.2">
      <c r="A212" s="76" t="s">
        <v>1023</v>
      </c>
      <c r="B212" s="76" t="s">
        <v>1024</v>
      </c>
      <c r="C212" s="76" t="s">
        <v>1008</v>
      </c>
      <c r="D212" s="76" t="s">
        <v>1009</v>
      </c>
      <c r="E212" s="215">
        <v>672</v>
      </c>
      <c r="F212" s="216">
        <v>701</v>
      </c>
      <c r="G212" s="216"/>
      <c r="H212" s="221"/>
      <c r="I212" s="215">
        <v>177</v>
      </c>
      <c r="J212" s="216">
        <v>487</v>
      </c>
      <c r="K212" s="217">
        <f t="shared" si="18"/>
        <v>0.72470238095238093</v>
      </c>
      <c r="L212" s="218" t="str">
        <f t="shared" si="19"/>
        <v>69.0% - 75.7%</v>
      </c>
      <c r="M212" s="216">
        <v>157</v>
      </c>
      <c r="N212" s="216">
        <v>540</v>
      </c>
      <c r="O212" s="217">
        <f t="shared" si="20"/>
        <v>0.77032810271041374</v>
      </c>
      <c r="P212" s="218" t="str">
        <f t="shared" si="21"/>
        <v>73.8% - 80.0%</v>
      </c>
      <c r="Q212" s="216"/>
      <c r="R212" s="216"/>
      <c r="S212" s="217"/>
      <c r="T212" s="218"/>
      <c r="U212" s="216"/>
      <c r="V212" s="216"/>
      <c r="W212" s="217"/>
      <c r="X212" s="219"/>
      <c r="Y212" s="222">
        <v>8</v>
      </c>
      <c r="Z212" s="217">
        <f t="shared" si="22"/>
        <v>1.1904761904761904E-2</v>
      </c>
      <c r="AA212" s="212">
        <v>4</v>
      </c>
      <c r="AB212" s="217">
        <f t="shared" si="23"/>
        <v>5.7061340941512127E-3</v>
      </c>
      <c r="AC212" s="212"/>
      <c r="AD212" s="217"/>
      <c r="AE212" s="212"/>
      <c r="AF212" s="223"/>
      <c r="AG212" s="107" t="s">
        <v>1025</v>
      </c>
      <c r="AH212" s="132">
        <v>0</v>
      </c>
      <c r="AI212" s="132">
        <v>0</v>
      </c>
      <c r="AJ212" s="132">
        <v>0</v>
      </c>
      <c r="AK212" s="132">
        <v>0</v>
      </c>
    </row>
    <row r="213" spans="1:37" s="77" customFormat="1" x14ac:dyDescent="0.2">
      <c r="A213" s="76" t="s">
        <v>1026</v>
      </c>
      <c r="B213" s="76" t="s">
        <v>1027</v>
      </c>
      <c r="C213" s="76" t="s">
        <v>1008</v>
      </c>
      <c r="D213" s="76" t="s">
        <v>1009</v>
      </c>
      <c r="E213" s="215">
        <v>516</v>
      </c>
      <c r="F213" s="216">
        <v>538</v>
      </c>
      <c r="G213" s="216"/>
      <c r="H213" s="221"/>
      <c r="I213" s="215">
        <v>127</v>
      </c>
      <c r="J213" s="216">
        <v>381</v>
      </c>
      <c r="K213" s="217">
        <f t="shared" si="18"/>
        <v>0.73837209302325579</v>
      </c>
      <c r="L213" s="218" t="str">
        <f t="shared" si="19"/>
        <v>69.9% - 77.4%</v>
      </c>
      <c r="M213" s="216">
        <v>146</v>
      </c>
      <c r="N213" s="216">
        <v>385</v>
      </c>
      <c r="O213" s="217">
        <f t="shared" si="20"/>
        <v>0.71561338289962828</v>
      </c>
      <c r="P213" s="218" t="str">
        <f t="shared" si="21"/>
        <v>67.6% - 75.2%</v>
      </c>
      <c r="Q213" s="216"/>
      <c r="R213" s="216"/>
      <c r="S213" s="217"/>
      <c r="T213" s="218"/>
      <c r="U213" s="216"/>
      <c r="V213" s="216"/>
      <c r="W213" s="217"/>
      <c r="X213" s="219"/>
      <c r="Y213" s="222">
        <v>8</v>
      </c>
      <c r="Z213" s="217">
        <f t="shared" si="22"/>
        <v>1.5503875968992248E-2</v>
      </c>
      <c r="AA213" s="212">
        <v>7</v>
      </c>
      <c r="AB213" s="217">
        <f t="shared" si="23"/>
        <v>1.3011152416356878E-2</v>
      </c>
      <c r="AC213" s="212"/>
      <c r="AD213" s="217"/>
      <c r="AE213" s="212"/>
      <c r="AF213" s="223"/>
      <c r="AG213" s="107" t="s">
        <v>1028</v>
      </c>
      <c r="AH213" s="132">
        <v>0</v>
      </c>
      <c r="AI213" s="132">
        <v>0</v>
      </c>
      <c r="AJ213" s="132">
        <v>0</v>
      </c>
      <c r="AK213" s="132">
        <v>0</v>
      </c>
    </row>
    <row r="214" spans="1:37" s="77" customFormat="1" x14ac:dyDescent="0.2">
      <c r="A214" s="76" t="s">
        <v>1029</v>
      </c>
      <c r="B214" s="76" t="s">
        <v>1030</v>
      </c>
      <c r="C214" s="76" t="s">
        <v>1008</v>
      </c>
      <c r="D214" s="76" t="s">
        <v>1009</v>
      </c>
      <c r="E214" s="215">
        <v>860</v>
      </c>
      <c r="F214" s="216">
        <v>874</v>
      </c>
      <c r="G214" s="216"/>
      <c r="H214" s="221"/>
      <c r="I214" s="215">
        <v>200</v>
      </c>
      <c r="J214" s="216">
        <v>637</v>
      </c>
      <c r="K214" s="217">
        <f t="shared" si="18"/>
        <v>0.74069767441860468</v>
      </c>
      <c r="L214" s="218" t="str">
        <f t="shared" si="19"/>
        <v>71.0% - 76.9%</v>
      </c>
      <c r="M214" s="216">
        <v>230</v>
      </c>
      <c r="N214" s="216">
        <v>625</v>
      </c>
      <c r="O214" s="217">
        <f t="shared" si="20"/>
        <v>0.71510297482837526</v>
      </c>
      <c r="P214" s="218" t="str">
        <f t="shared" si="21"/>
        <v>68.4% - 74.4%</v>
      </c>
      <c r="Q214" s="216"/>
      <c r="R214" s="216"/>
      <c r="S214" s="217"/>
      <c r="T214" s="218"/>
      <c r="U214" s="216"/>
      <c r="V214" s="216"/>
      <c r="W214" s="217"/>
      <c r="X214" s="219"/>
      <c r="Y214" s="222">
        <v>23</v>
      </c>
      <c r="Z214" s="217">
        <f t="shared" si="22"/>
        <v>2.6744186046511628E-2</v>
      </c>
      <c r="AA214" s="212">
        <v>19</v>
      </c>
      <c r="AB214" s="217">
        <f t="shared" si="23"/>
        <v>2.1739130434782608E-2</v>
      </c>
      <c r="AC214" s="212"/>
      <c r="AD214" s="217"/>
      <c r="AE214" s="212"/>
      <c r="AF214" s="223"/>
      <c r="AG214" s="107" t="s">
        <v>1031</v>
      </c>
      <c r="AH214" s="132">
        <v>0</v>
      </c>
      <c r="AI214" s="132">
        <v>0</v>
      </c>
      <c r="AJ214" s="132">
        <v>0</v>
      </c>
      <c r="AK214" s="132">
        <v>0</v>
      </c>
    </row>
    <row r="215" spans="1:37" s="77" customFormat="1" x14ac:dyDescent="0.2">
      <c r="A215" s="76" t="s">
        <v>1032</v>
      </c>
      <c r="B215" s="76" t="s">
        <v>1033</v>
      </c>
      <c r="C215" s="76" t="s">
        <v>1008</v>
      </c>
      <c r="D215" s="76" t="s">
        <v>1009</v>
      </c>
      <c r="E215" s="215">
        <v>1307</v>
      </c>
      <c r="F215" s="216">
        <v>1443</v>
      </c>
      <c r="G215" s="216"/>
      <c r="H215" s="221"/>
      <c r="I215" s="215">
        <v>224</v>
      </c>
      <c r="J215" s="216">
        <v>1043</v>
      </c>
      <c r="K215" s="217">
        <f t="shared" si="18"/>
        <v>0.79801071155317516</v>
      </c>
      <c r="L215" s="218" t="str">
        <f t="shared" si="19"/>
        <v>77.5% - 81.9%</v>
      </c>
      <c r="M215" s="216">
        <v>257</v>
      </c>
      <c r="N215" s="216">
        <v>1161</v>
      </c>
      <c r="O215" s="217">
        <f t="shared" si="20"/>
        <v>0.80457380457380456</v>
      </c>
      <c r="P215" s="218" t="str">
        <f t="shared" si="21"/>
        <v>78.3% - 82.4%</v>
      </c>
      <c r="Q215" s="216"/>
      <c r="R215" s="216"/>
      <c r="S215" s="217"/>
      <c r="T215" s="218"/>
      <c r="U215" s="216"/>
      <c r="V215" s="216"/>
      <c r="W215" s="217"/>
      <c r="X215" s="219"/>
      <c r="Y215" s="222">
        <v>40</v>
      </c>
      <c r="Z215" s="217">
        <f t="shared" si="22"/>
        <v>3.0604437643458302E-2</v>
      </c>
      <c r="AA215" s="212">
        <v>25</v>
      </c>
      <c r="AB215" s="217">
        <f t="shared" si="23"/>
        <v>1.7325017325017324E-2</v>
      </c>
      <c r="AC215" s="212"/>
      <c r="AD215" s="217"/>
      <c r="AE215" s="212"/>
      <c r="AF215" s="223"/>
      <c r="AG215" s="107" t="s">
        <v>1034</v>
      </c>
      <c r="AH215" s="132">
        <v>0</v>
      </c>
      <c r="AI215" s="132">
        <v>0</v>
      </c>
      <c r="AJ215" s="132">
        <v>0</v>
      </c>
      <c r="AK215" s="132">
        <v>0</v>
      </c>
    </row>
    <row r="216" spans="1:37" s="77" customFormat="1" x14ac:dyDescent="0.2">
      <c r="A216" s="76" t="s">
        <v>1035</v>
      </c>
      <c r="B216" s="76" t="s">
        <v>1036</v>
      </c>
      <c r="C216" s="76" t="s">
        <v>1037</v>
      </c>
      <c r="D216" s="76" t="s">
        <v>1038</v>
      </c>
      <c r="E216" s="215">
        <v>811</v>
      </c>
      <c r="F216" s="216">
        <v>849</v>
      </c>
      <c r="G216" s="216"/>
      <c r="H216" s="221"/>
      <c r="I216" s="215">
        <v>154</v>
      </c>
      <c r="J216" s="216">
        <v>653</v>
      </c>
      <c r="K216" s="217">
        <f t="shared" si="18"/>
        <v>0.80517879161528971</v>
      </c>
      <c r="L216" s="218" t="str">
        <f t="shared" si="19"/>
        <v>77.7% - 83.1%</v>
      </c>
      <c r="M216" s="216">
        <v>162</v>
      </c>
      <c r="N216" s="216">
        <v>686</v>
      </c>
      <c r="O216" s="217">
        <f t="shared" si="20"/>
        <v>0.80800942285041222</v>
      </c>
      <c r="P216" s="218" t="str">
        <f t="shared" si="21"/>
        <v>78.0% - 83.3%</v>
      </c>
      <c r="Q216" s="216"/>
      <c r="R216" s="216"/>
      <c r="S216" s="217"/>
      <c r="T216" s="218"/>
      <c r="U216" s="216"/>
      <c r="V216" s="216"/>
      <c r="W216" s="217"/>
      <c r="X216" s="219"/>
      <c r="Y216" s="222">
        <v>4</v>
      </c>
      <c r="Z216" s="217">
        <f t="shared" si="22"/>
        <v>4.9321824907521579E-3</v>
      </c>
      <c r="AA216" s="212">
        <v>1</v>
      </c>
      <c r="AB216" s="217">
        <f t="shared" si="23"/>
        <v>1.1778563015312131E-3</v>
      </c>
      <c r="AC216" s="212"/>
      <c r="AD216" s="217"/>
      <c r="AE216" s="212"/>
      <c r="AF216" s="223"/>
      <c r="AG216" s="107" t="s">
        <v>1039</v>
      </c>
      <c r="AH216" s="132">
        <v>0</v>
      </c>
      <c r="AI216" s="132">
        <v>0</v>
      </c>
      <c r="AJ216" s="132">
        <v>0</v>
      </c>
      <c r="AK216" s="132">
        <v>0</v>
      </c>
    </row>
    <row r="217" spans="1:37" s="77" customFormat="1" x14ac:dyDescent="0.2">
      <c r="A217" s="76" t="s">
        <v>1040</v>
      </c>
      <c r="B217" s="76" t="s">
        <v>1041</v>
      </c>
      <c r="C217" s="76" t="s">
        <v>1037</v>
      </c>
      <c r="D217" s="76" t="s">
        <v>1038</v>
      </c>
      <c r="E217" s="215">
        <v>1236</v>
      </c>
      <c r="F217" s="216">
        <v>1298</v>
      </c>
      <c r="G217" s="216"/>
      <c r="H217" s="221"/>
      <c r="I217" s="215">
        <v>171</v>
      </c>
      <c r="J217" s="216">
        <v>1057</v>
      </c>
      <c r="K217" s="217">
        <f t="shared" si="18"/>
        <v>0.85517799352750812</v>
      </c>
      <c r="L217" s="218" t="str">
        <f t="shared" si="19"/>
        <v>83.4% - 87.4%</v>
      </c>
      <c r="M217" s="216">
        <v>175</v>
      </c>
      <c r="N217" s="216">
        <v>1097</v>
      </c>
      <c r="O217" s="217">
        <f t="shared" si="20"/>
        <v>0.84514637904468415</v>
      </c>
      <c r="P217" s="218" t="str">
        <f t="shared" si="21"/>
        <v>82.4% - 86.4%</v>
      </c>
      <c r="Q217" s="216"/>
      <c r="R217" s="216"/>
      <c r="S217" s="217"/>
      <c r="T217" s="218"/>
      <c r="U217" s="216"/>
      <c r="V217" s="216"/>
      <c r="W217" s="217"/>
      <c r="X217" s="219"/>
      <c r="Y217" s="222">
        <v>8</v>
      </c>
      <c r="Z217" s="217">
        <f t="shared" si="22"/>
        <v>6.4724919093851136E-3</v>
      </c>
      <c r="AA217" s="212">
        <v>26</v>
      </c>
      <c r="AB217" s="217">
        <f t="shared" si="23"/>
        <v>2.0030816640986132E-2</v>
      </c>
      <c r="AC217" s="212"/>
      <c r="AD217" s="217"/>
      <c r="AE217" s="212"/>
      <c r="AF217" s="223"/>
      <c r="AG217" s="107" t="s">
        <v>1042</v>
      </c>
      <c r="AH217" s="132">
        <v>0</v>
      </c>
      <c r="AI217" s="132">
        <v>0</v>
      </c>
      <c r="AJ217" s="132">
        <v>0</v>
      </c>
      <c r="AK217" s="132">
        <v>0</v>
      </c>
    </row>
    <row r="218" spans="1:37" s="77" customFormat="1" x14ac:dyDescent="0.2">
      <c r="A218" s="76" t="s">
        <v>1043</v>
      </c>
      <c r="B218" s="76" t="s">
        <v>1044</v>
      </c>
      <c r="C218" s="76" t="s">
        <v>1037</v>
      </c>
      <c r="D218" s="76" t="s">
        <v>1038</v>
      </c>
      <c r="E218" s="215">
        <v>584</v>
      </c>
      <c r="F218" s="216">
        <v>538</v>
      </c>
      <c r="G218" s="216"/>
      <c r="H218" s="221"/>
      <c r="I218" s="215">
        <v>153</v>
      </c>
      <c r="J218" s="216">
        <v>397</v>
      </c>
      <c r="K218" s="217"/>
      <c r="L218" s="218" t="str">
        <f t="shared" si="19"/>
        <v/>
      </c>
      <c r="M218" s="216">
        <v>108</v>
      </c>
      <c r="N218" s="216">
        <v>329</v>
      </c>
      <c r="O218" s="217"/>
      <c r="P218" s="218" t="str">
        <f t="shared" si="21"/>
        <v/>
      </c>
      <c r="Q218" s="216"/>
      <c r="R218" s="216"/>
      <c r="S218" s="217"/>
      <c r="T218" s="218"/>
      <c r="U218" s="216"/>
      <c r="V218" s="216"/>
      <c r="W218" s="217"/>
      <c r="X218" s="219"/>
      <c r="Y218" s="222">
        <v>34</v>
      </c>
      <c r="Z218" s="217">
        <f t="shared" si="22"/>
        <v>5.8219178082191778E-2</v>
      </c>
      <c r="AA218" s="212">
        <v>101</v>
      </c>
      <c r="AB218" s="217">
        <f t="shared" si="23"/>
        <v>0.18773234200743494</v>
      </c>
      <c r="AC218" s="212"/>
      <c r="AD218" s="217"/>
      <c r="AE218" s="212"/>
      <c r="AF218" s="223"/>
      <c r="AG218" s="107" t="s">
        <v>1045</v>
      </c>
      <c r="AH218" s="132">
        <v>1</v>
      </c>
      <c r="AI218" s="132">
        <v>1</v>
      </c>
      <c r="AJ218" s="132">
        <v>0</v>
      </c>
      <c r="AK218" s="132">
        <v>0</v>
      </c>
    </row>
    <row r="219" spans="1:37" s="77" customFormat="1" x14ac:dyDescent="0.2">
      <c r="A219" s="76" t="s">
        <v>1046</v>
      </c>
      <c r="B219" s="76" t="s">
        <v>1047</v>
      </c>
      <c r="C219" s="76" t="s">
        <v>1037</v>
      </c>
      <c r="D219" s="76" t="s">
        <v>1038</v>
      </c>
      <c r="E219" s="215">
        <v>1155</v>
      </c>
      <c r="F219" s="216">
        <v>1244</v>
      </c>
      <c r="G219" s="216"/>
      <c r="H219" s="221"/>
      <c r="I219" s="215">
        <v>101</v>
      </c>
      <c r="J219" s="216">
        <v>1014</v>
      </c>
      <c r="K219" s="217">
        <f t="shared" si="18"/>
        <v>0.87792207792207788</v>
      </c>
      <c r="L219" s="218" t="str">
        <f t="shared" si="19"/>
        <v>85.8% - 89.6%</v>
      </c>
      <c r="M219" s="216">
        <v>91</v>
      </c>
      <c r="N219" s="216">
        <v>1102</v>
      </c>
      <c r="O219" s="217">
        <f t="shared" si="20"/>
        <v>0.88585209003215437</v>
      </c>
      <c r="P219" s="218" t="str">
        <f t="shared" si="21"/>
        <v>86.7% - 90.2%</v>
      </c>
      <c r="Q219" s="216"/>
      <c r="R219" s="216"/>
      <c r="S219" s="217"/>
      <c r="T219" s="218"/>
      <c r="U219" s="216"/>
      <c r="V219" s="216"/>
      <c r="W219" s="217"/>
      <c r="X219" s="219"/>
      <c r="Y219" s="222">
        <v>40</v>
      </c>
      <c r="Z219" s="217">
        <f t="shared" si="22"/>
        <v>3.4632034632034632E-2</v>
      </c>
      <c r="AA219" s="212">
        <v>51</v>
      </c>
      <c r="AB219" s="217">
        <f t="shared" si="23"/>
        <v>4.0996784565916398E-2</v>
      </c>
      <c r="AC219" s="212"/>
      <c r="AD219" s="217"/>
      <c r="AE219" s="212"/>
      <c r="AF219" s="223"/>
      <c r="AG219" s="107" t="s">
        <v>1048</v>
      </c>
      <c r="AH219" s="132">
        <v>0</v>
      </c>
      <c r="AI219" s="132">
        <v>0</v>
      </c>
      <c r="AJ219" s="132">
        <v>0</v>
      </c>
      <c r="AK219" s="132">
        <v>0</v>
      </c>
    </row>
    <row r="220" spans="1:37" s="77" customFormat="1" x14ac:dyDescent="0.2">
      <c r="A220" s="76" t="s">
        <v>1049</v>
      </c>
      <c r="B220" s="76" t="s">
        <v>1050</v>
      </c>
      <c r="C220" s="76" t="s">
        <v>1037</v>
      </c>
      <c r="D220" s="76" t="s">
        <v>1038</v>
      </c>
      <c r="E220" s="215">
        <v>109</v>
      </c>
      <c r="F220" s="216">
        <v>94</v>
      </c>
      <c r="G220" s="216"/>
      <c r="H220" s="221"/>
      <c r="I220" s="215">
        <v>15</v>
      </c>
      <c r="J220" s="216">
        <v>81</v>
      </c>
      <c r="K220" s="217"/>
      <c r="L220" s="218" t="str">
        <f t="shared" si="19"/>
        <v/>
      </c>
      <c r="M220" s="216">
        <v>11</v>
      </c>
      <c r="N220" s="216">
        <v>69</v>
      </c>
      <c r="O220" s="217"/>
      <c r="P220" s="218" t="str">
        <f t="shared" si="21"/>
        <v/>
      </c>
      <c r="Q220" s="216"/>
      <c r="R220" s="216"/>
      <c r="S220" s="217"/>
      <c r="T220" s="218"/>
      <c r="U220" s="216"/>
      <c r="V220" s="216"/>
      <c r="W220" s="217"/>
      <c r="X220" s="219"/>
      <c r="Y220" s="222">
        <v>13</v>
      </c>
      <c r="Z220" s="217">
        <f t="shared" si="22"/>
        <v>0.11926605504587157</v>
      </c>
      <c r="AA220" s="212">
        <v>14</v>
      </c>
      <c r="AB220" s="217">
        <f t="shared" si="23"/>
        <v>0.14893617021276595</v>
      </c>
      <c r="AC220" s="212"/>
      <c r="AD220" s="217"/>
      <c r="AE220" s="212"/>
      <c r="AF220" s="223"/>
      <c r="AG220" s="107" t="s">
        <v>1051</v>
      </c>
      <c r="AH220" s="132">
        <v>1</v>
      </c>
      <c r="AI220" s="132">
        <v>1</v>
      </c>
      <c r="AJ220" s="132">
        <v>0</v>
      </c>
      <c r="AK220" s="132">
        <v>0</v>
      </c>
    </row>
    <row r="221" spans="1:37" s="77" customFormat="1" x14ac:dyDescent="0.2">
      <c r="A221" s="76" t="s">
        <v>1052</v>
      </c>
      <c r="B221" s="76" t="s">
        <v>1053</v>
      </c>
      <c r="C221" s="76" t="s">
        <v>1037</v>
      </c>
      <c r="D221" s="76" t="s">
        <v>1038</v>
      </c>
      <c r="E221" s="215">
        <v>644</v>
      </c>
      <c r="F221" s="216">
        <v>677</v>
      </c>
      <c r="G221" s="216"/>
      <c r="H221" s="221"/>
      <c r="I221" s="215">
        <v>61</v>
      </c>
      <c r="J221" s="216">
        <v>556</v>
      </c>
      <c r="K221" s="217">
        <f t="shared" si="18"/>
        <v>0.86335403726708071</v>
      </c>
      <c r="L221" s="218" t="str">
        <f t="shared" si="19"/>
        <v>83.5% - 88.8%</v>
      </c>
      <c r="M221" s="216">
        <v>48</v>
      </c>
      <c r="N221" s="216">
        <v>598</v>
      </c>
      <c r="O221" s="217">
        <f t="shared" si="20"/>
        <v>0.88330871491875929</v>
      </c>
      <c r="P221" s="218" t="str">
        <f t="shared" si="21"/>
        <v>85.7% - 90.5%</v>
      </c>
      <c r="Q221" s="216"/>
      <c r="R221" s="216"/>
      <c r="S221" s="217"/>
      <c r="T221" s="218"/>
      <c r="U221" s="216"/>
      <c r="V221" s="216"/>
      <c r="W221" s="217"/>
      <c r="X221" s="219"/>
      <c r="Y221" s="222">
        <v>27</v>
      </c>
      <c r="Z221" s="217">
        <f t="shared" si="22"/>
        <v>4.192546583850932E-2</v>
      </c>
      <c r="AA221" s="212">
        <v>31</v>
      </c>
      <c r="AB221" s="217">
        <f t="shared" si="23"/>
        <v>4.5790251107828653E-2</v>
      </c>
      <c r="AC221" s="212"/>
      <c r="AD221" s="217"/>
      <c r="AE221" s="212"/>
      <c r="AF221" s="223"/>
      <c r="AG221" s="107" t="s">
        <v>1054</v>
      </c>
      <c r="AH221" s="132">
        <v>0</v>
      </c>
      <c r="AI221" s="132">
        <v>0</v>
      </c>
      <c r="AJ221" s="132">
        <v>0</v>
      </c>
      <c r="AK221" s="132">
        <v>0</v>
      </c>
    </row>
    <row r="222" spans="1:37" s="77" customFormat="1" x14ac:dyDescent="0.2">
      <c r="A222" s="76" t="s">
        <v>1055</v>
      </c>
      <c r="B222" s="76" t="s">
        <v>1056</v>
      </c>
      <c r="C222" s="76" t="s">
        <v>1037</v>
      </c>
      <c r="D222" s="76" t="s">
        <v>1038</v>
      </c>
      <c r="E222" s="215">
        <v>381</v>
      </c>
      <c r="F222" s="216">
        <v>402</v>
      </c>
      <c r="G222" s="216"/>
      <c r="H222" s="221"/>
      <c r="I222" s="215">
        <v>36</v>
      </c>
      <c r="J222" s="216">
        <v>335</v>
      </c>
      <c r="K222" s="217">
        <f t="shared" si="18"/>
        <v>0.87926509186351709</v>
      </c>
      <c r="L222" s="218" t="str">
        <f t="shared" si="19"/>
        <v>84.3% - 90.8%</v>
      </c>
      <c r="M222" s="216">
        <v>22</v>
      </c>
      <c r="N222" s="216">
        <v>366</v>
      </c>
      <c r="O222" s="217">
        <f t="shared" si="20"/>
        <v>0.91044776119402981</v>
      </c>
      <c r="P222" s="218" t="str">
        <f t="shared" si="21"/>
        <v>87.9% - 93.5%</v>
      </c>
      <c r="Q222" s="216"/>
      <c r="R222" s="216"/>
      <c r="S222" s="217"/>
      <c r="T222" s="218"/>
      <c r="U222" s="216"/>
      <c r="V222" s="216"/>
      <c r="W222" s="217"/>
      <c r="X222" s="219"/>
      <c r="Y222" s="222">
        <v>10</v>
      </c>
      <c r="Z222" s="217">
        <f t="shared" si="22"/>
        <v>2.6246719160104987E-2</v>
      </c>
      <c r="AA222" s="212">
        <v>14</v>
      </c>
      <c r="AB222" s="217">
        <f t="shared" si="23"/>
        <v>3.482587064676617E-2</v>
      </c>
      <c r="AC222" s="212"/>
      <c r="AD222" s="217"/>
      <c r="AE222" s="212"/>
      <c r="AF222" s="223"/>
      <c r="AG222" s="107" t="s">
        <v>1057</v>
      </c>
      <c r="AH222" s="132">
        <v>0</v>
      </c>
      <c r="AI222" s="132">
        <v>0</v>
      </c>
      <c r="AJ222" s="132">
        <v>0</v>
      </c>
      <c r="AK222" s="132">
        <v>0</v>
      </c>
    </row>
    <row r="223" spans="1:37" s="77" customFormat="1" x14ac:dyDescent="0.2">
      <c r="A223" s="76" t="s">
        <v>1058</v>
      </c>
      <c r="B223" s="76" t="s">
        <v>1059</v>
      </c>
      <c r="C223" s="76" t="s">
        <v>1037</v>
      </c>
      <c r="D223" s="76" t="s">
        <v>1038</v>
      </c>
      <c r="E223" s="215">
        <v>1136</v>
      </c>
      <c r="F223" s="216">
        <v>1190</v>
      </c>
      <c r="G223" s="216"/>
      <c r="H223" s="221"/>
      <c r="I223" s="215">
        <v>82</v>
      </c>
      <c r="J223" s="216">
        <v>1048</v>
      </c>
      <c r="K223" s="217">
        <f t="shared" si="18"/>
        <v>0.92253521126760563</v>
      </c>
      <c r="L223" s="218" t="str">
        <f t="shared" si="19"/>
        <v>90.6% - 93.7%</v>
      </c>
      <c r="M223" s="216">
        <v>96</v>
      </c>
      <c r="N223" s="216">
        <v>1086</v>
      </c>
      <c r="O223" s="217">
        <f t="shared" si="20"/>
        <v>0.9126050420168067</v>
      </c>
      <c r="P223" s="218" t="str">
        <f t="shared" si="21"/>
        <v>89.5% - 92.7%</v>
      </c>
      <c r="Q223" s="216"/>
      <c r="R223" s="216"/>
      <c r="S223" s="217"/>
      <c r="T223" s="218"/>
      <c r="U223" s="216"/>
      <c r="V223" s="216"/>
      <c r="W223" s="217"/>
      <c r="X223" s="219"/>
      <c r="Y223" s="222">
        <v>6</v>
      </c>
      <c r="Z223" s="217">
        <f t="shared" si="22"/>
        <v>5.2816901408450703E-3</v>
      </c>
      <c r="AA223" s="212">
        <v>8</v>
      </c>
      <c r="AB223" s="217">
        <f t="shared" si="23"/>
        <v>6.7226890756302525E-3</v>
      </c>
      <c r="AC223" s="212"/>
      <c r="AD223" s="217"/>
      <c r="AE223" s="212"/>
      <c r="AF223" s="223"/>
      <c r="AG223" s="107" t="s">
        <v>1060</v>
      </c>
      <c r="AH223" s="132">
        <v>0</v>
      </c>
      <c r="AI223" s="132">
        <v>0</v>
      </c>
      <c r="AJ223" s="132">
        <v>0</v>
      </c>
      <c r="AK223" s="132">
        <v>0</v>
      </c>
    </row>
    <row r="224" spans="1:37" s="77" customFormat="1" x14ac:dyDescent="0.2">
      <c r="A224" s="76" t="s">
        <v>1061</v>
      </c>
      <c r="B224" s="76" t="s">
        <v>1062</v>
      </c>
      <c r="C224" s="76" t="s">
        <v>1037</v>
      </c>
      <c r="D224" s="76" t="s">
        <v>1038</v>
      </c>
      <c r="E224" s="215">
        <v>1131</v>
      </c>
      <c r="F224" s="216">
        <v>1253</v>
      </c>
      <c r="G224" s="216"/>
      <c r="H224" s="221"/>
      <c r="I224" s="215">
        <v>112</v>
      </c>
      <c r="J224" s="216">
        <v>994</v>
      </c>
      <c r="K224" s="217"/>
      <c r="L224" s="218" t="str">
        <f t="shared" si="19"/>
        <v/>
      </c>
      <c r="M224" s="216">
        <v>142</v>
      </c>
      <c r="N224" s="216">
        <v>1085</v>
      </c>
      <c r="O224" s="217">
        <f t="shared" si="20"/>
        <v>0.86592178770949724</v>
      </c>
      <c r="P224" s="218" t="str">
        <f t="shared" si="21"/>
        <v>84.6% - 88.4%</v>
      </c>
      <c r="Q224" s="216"/>
      <c r="R224" s="216"/>
      <c r="S224" s="217"/>
      <c r="T224" s="218"/>
      <c r="U224" s="216"/>
      <c r="V224" s="216"/>
      <c r="W224" s="217"/>
      <c r="X224" s="219"/>
      <c r="Y224" s="222">
        <v>25</v>
      </c>
      <c r="Z224" s="217"/>
      <c r="AA224" s="212">
        <v>26</v>
      </c>
      <c r="AB224" s="217">
        <f t="shared" si="23"/>
        <v>2.0750199521149242E-2</v>
      </c>
      <c r="AC224" s="212"/>
      <c r="AD224" s="217"/>
      <c r="AE224" s="212"/>
      <c r="AF224" s="223"/>
      <c r="AG224" s="107" t="s">
        <v>1063</v>
      </c>
      <c r="AH224" s="132">
        <v>1</v>
      </c>
      <c r="AI224" s="132">
        <v>0</v>
      </c>
      <c r="AJ224" s="132">
        <v>0</v>
      </c>
      <c r="AK224" s="132">
        <v>0</v>
      </c>
    </row>
    <row r="225" spans="1:39" s="77" customFormat="1" x14ac:dyDescent="0.2">
      <c r="A225" s="76" t="s">
        <v>1064</v>
      </c>
      <c r="B225" s="76" t="s">
        <v>1065</v>
      </c>
      <c r="C225" s="76" t="s">
        <v>1037</v>
      </c>
      <c r="D225" s="76" t="s">
        <v>1038</v>
      </c>
      <c r="E225" s="215">
        <v>1384</v>
      </c>
      <c r="F225" s="216">
        <v>1443</v>
      </c>
      <c r="G225" s="216"/>
      <c r="H225" s="221"/>
      <c r="I225" s="215">
        <v>143</v>
      </c>
      <c r="J225" s="216">
        <v>1212</v>
      </c>
      <c r="K225" s="217">
        <f t="shared" si="18"/>
        <v>0.87572254335260113</v>
      </c>
      <c r="L225" s="218" t="str">
        <f t="shared" si="19"/>
        <v>85.7% - 89.2%</v>
      </c>
      <c r="M225" s="216">
        <v>124</v>
      </c>
      <c r="N225" s="216">
        <v>1259</v>
      </c>
      <c r="O225" s="217">
        <f t="shared" si="20"/>
        <v>0.87248787248787252</v>
      </c>
      <c r="P225" s="218" t="str">
        <f t="shared" si="21"/>
        <v>85.4% - 88.9%</v>
      </c>
      <c r="Q225" s="216"/>
      <c r="R225" s="216"/>
      <c r="S225" s="217"/>
      <c r="T225" s="218"/>
      <c r="U225" s="216"/>
      <c r="V225" s="216"/>
      <c r="W225" s="217"/>
      <c r="X225" s="219"/>
      <c r="Y225" s="222">
        <v>29</v>
      </c>
      <c r="Z225" s="217">
        <f t="shared" si="22"/>
        <v>2.0953757225433526E-2</v>
      </c>
      <c r="AA225" s="212">
        <v>60</v>
      </c>
      <c r="AB225" s="217">
        <f t="shared" si="23"/>
        <v>4.1580041580041582E-2</v>
      </c>
      <c r="AC225" s="212"/>
      <c r="AD225" s="217"/>
      <c r="AE225" s="212"/>
      <c r="AF225" s="223"/>
      <c r="AG225" s="107" t="s">
        <v>1066</v>
      </c>
      <c r="AH225" s="132">
        <v>0</v>
      </c>
      <c r="AI225" s="132">
        <v>0</v>
      </c>
      <c r="AJ225" s="132">
        <v>0</v>
      </c>
      <c r="AK225" s="132">
        <v>0</v>
      </c>
    </row>
    <row r="226" spans="1:39" x14ac:dyDescent="0.2">
      <c r="A226" s="76" t="s">
        <v>1067</v>
      </c>
      <c r="B226" s="76" t="s">
        <v>1068</v>
      </c>
      <c r="C226" s="76" t="s">
        <v>1037</v>
      </c>
      <c r="D226" s="76" t="s">
        <v>1038</v>
      </c>
      <c r="E226" s="215">
        <v>1088</v>
      </c>
      <c r="F226" s="216">
        <v>1125</v>
      </c>
      <c r="G226" s="216"/>
      <c r="H226" s="221"/>
      <c r="I226" s="215">
        <v>118</v>
      </c>
      <c r="J226" s="216">
        <v>951</v>
      </c>
      <c r="K226" s="217">
        <f t="shared" si="18"/>
        <v>0.87408088235294112</v>
      </c>
      <c r="L226" s="218" t="str">
        <f t="shared" si="19"/>
        <v>85.3% - 89.2%</v>
      </c>
      <c r="M226" s="216">
        <v>121</v>
      </c>
      <c r="N226" s="216">
        <v>982</v>
      </c>
      <c r="O226" s="217">
        <f t="shared" si="20"/>
        <v>0.87288888888888894</v>
      </c>
      <c r="P226" s="218" t="str">
        <f t="shared" si="21"/>
        <v>85.2% - 89.1%</v>
      </c>
      <c r="Q226" s="216"/>
      <c r="R226" s="216"/>
      <c r="S226" s="217"/>
      <c r="T226" s="218"/>
      <c r="U226" s="216"/>
      <c r="V226" s="216"/>
      <c r="W226" s="217"/>
      <c r="X226" s="219"/>
      <c r="Y226" s="222">
        <v>19</v>
      </c>
      <c r="Z226" s="217">
        <f t="shared" si="22"/>
        <v>1.7463235294117647E-2</v>
      </c>
      <c r="AA226" s="212">
        <v>22</v>
      </c>
      <c r="AB226" s="217">
        <f t="shared" si="23"/>
        <v>1.9555555555555555E-2</v>
      </c>
      <c r="AC226" s="212"/>
      <c r="AD226" s="217"/>
      <c r="AE226" s="212"/>
      <c r="AF226" s="223"/>
      <c r="AG226" s="107" t="s">
        <v>1069</v>
      </c>
      <c r="AH226" s="132">
        <v>0</v>
      </c>
      <c r="AI226" s="132">
        <v>0</v>
      </c>
      <c r="AJ226" s="132">
        <v>0</v>
      </c>
      <c r="AK226" s="132">
        <v>0</v>
      </c>
      <c r="AL226" s="77"/>
      <c r="AM226" s="77"/>
    </row>
    <row r="227" spans="1:39" x14ac:dyDescent="0.2">
      <c r="A227" s="76" t="s">
        <v>1070</v>
      </c>
      <c r="B227" s="76" t="s">
        <v>1071</v>
      </c>
      <c r="C227" s="76" t="s">
        <v>1037</v>
      </c>
      <c r="D227" s="76" t="s">
        <v>1038</v>
      </c>
      <c r="E227" s="215">
        <v>965</v>
      </c>
      <c r="F227" s="216">
        <v>1023</v>
      </c>
      <c r="G227" s="216"/>
      <c r="H227" s="221"/>
      <c r="I227" s="215">
        <v>140</v>
      </c>
      <c r="J227" s="216">
        <v>785</v>
      </c>
      <c r="K227" s="217">
        <f t="shared" si="18"/>
        <v>0.81347150259067358</v>
      </c>
      <c r="L227" s="218" t="str">
        <f t="shared" si="19"/>
        <v>78.8% - 83.7%</v>
      </c>
      <c r="M227" s="216">
        <v>47</v>
      </c>
      <c r="N227" s="216">
        <v>630</v>
      </c>
      <c r="O227" s="217"/>
      <c r="P227" s="218" t="str">
        <f t="shared" si="21"/>
        <v/>
      </c>
      <c r="Q227" s="216"/>
      <c r="R227" s="216"/>
      <c r="S227" s="217"/>
      <c r="T227" s="218"/>
      <c r="U227" s="216"/>
      <c r="V227" s="216"/>
      <c r="W227" s="217"/>
      <c r="X227" s="219"/>
      <c r="Y227" s="222">
        <v>40</v>
      </c>
      <c r="Z227" s="217">
        <f t="shared" si="22"/>
        <v>4.145077720207254E-2</v>
      </c>
      <c r="AA227" s="212">
        <v>346</v>
      </c>
      <c r="AB227" s="217">
        <f t="shared" si="23"/>
        <v>0.33822091886608013</v>
      </c>
      <c r="AC227" s="212"/>
      <c r="AD227" s="217"/>
      <c r="AE227" s="212"/>
      <c r="AF227" s="223"/>
      <c r="AG227" s="107" t="s">
        <v>1072</v>
      </c>
      <c r="AH227" s="132">
        <v>0</v>
      </c>
      <c r="AI227" s="132">
        <v>0</v>
      </c>
      <c r="AJ227" s="132">
        <v>0</v>
      </c>
      <c r="AK227" s="132">
        <v>0</v>
      </c>
      <c r="AL227" s="77"/>
      <c r="AM227" s="77"/>
    </row>
    <row r="228" spans="1:39" x14ac:dyDescent="0.2">
      <c r="A228" s="76" t="s">
        <v>1073</v>
      </c>
      <c r="B228" s="76" t="s">
        <v>1074</v>
      </c>
      <c r="C228" s="76" t="s">
        <v>1037</v>
      </c>
      <c r="D228" s="76" t="s">
        <v>1038</v>
      </c>
      <c r="E228" s="215">
        <v>585</v>
      </c>
      <c r="F228" s="216">
        <v>592</v>
      </c>
      <c r="G228" s="216"/>
      <c r="H228" s="221"/>
      <c r="I228" s="215">
        <v>62</v>
      </c>
      <c r="J228" s="216">
        <v>506</v>
      </c>
      <c r="K228" s="217">
        <f t="shared" si="18"/>
        <v>0.86495726495726499</v>
      </c>
      <c r="L228" s="218" t="str">
        <f t="shared" si="19"/>
        <v>83.5% - 89.0%</v>
      </c>
      <c r="M228" s="216">
        <v>50</v>
      </c>
      <c r="N228" s="216">
        <v>521</v>
      </c>
      <c r="O228" s="217">
        <f t="shared" si="20"/>
        <v>0.88006756756756754</v>
      </c>
      <c r="P228" s="218" t="str">
        <f t="shared" si="21"/>
        <v>85.1% - 90.4%</v>
      </c>
      <c r="Q228" s="216"/>
      <c r="R228" s="216"/>
      <c r="S228" s="217"/>
      <c r="T228" s="218"/>
      <c r="U228" s="216"/>
      <c r="V228" s="216"/>
      <c r="W228" s="217"/>
      <c r="X228" s="219"/>
      <c r="Y228" s="222">
        <v>17</v>
      </c>
      <c r="Z228" s="217">
        <f t="shared" si="22"/>
        <v>2.9059829059829061E-2</v>
      </c>
      <c r="AA228" s="212">
        <v>21</v>
      </c>
      <c r="AB228" s="217">
        <f t="shared" si="23"/>
        <v>3.5472972972972971E-2</v>
      </c>
      <c r="AC228" s="212"/>
      <c r="AD228" s="217"/>
      <c r="AE228" s="212"/>
      <c r="AF228" s="223"/>
      <c r="AG228" s="107" t="s">
        <v>1075</v>
      </c>
      <c r="AH228" s="132">
        <v>0</v>
      </c>
      <c r="AI228" s="132">
        <v>0</v>
      </c>
      <c r="AJ228" s="132">
        <v>0</v>
      </c>
      <c r="AK228" s="132">
        <v>0</v>
      </c>
      <c r="AL228" s="77"/>
      <c r="AM228" s="77"/>
    </row>
    <row r="229" spans="1:39" x14ac:dyDescent="0.2">
      <c r="A229" s="76" t="s">
        <v>1076</v>
      </c>
      <c r="B229" s="76" t="s">
        <v>1077</v>
      </c>
      <c r="C229" s="76" t="s">
        <v>1037</v>
      </c>
      <c r="D229" s="76" t="s">
        <v>1038</v>
      </c>
      <c r="E229" s="215">
        <v>1006</v>
      </c>
      <c r="F229" s="216">
        <v>1047</v>
      </c>
      <c r="G229" s="216"/>
      <c r="H229" s="221"/>
      <c r="I229" s="215">
        <v>68</v>
      </c>
      <c r="J229" s="216">
        <v>919</v>
      </c>
      <c r="K229" s="217">
        <f t="shared" si="18"/>
        <v>0.91351888667992043</v>
      </c>
      <c r="L229" s="218" t="str">
        <f t="shared" si="19"/>
        <v>89.5% - 92.9%</v>
      </c>
      <c r="M229" s="216">
        <v>66</v>
      </c>
      <c r="N229" s="216">
        <v>959</v>
      </c>
      <c r="O229" s="217">
        <f t="shared" si="20"/>
        <v>0.91595033428844319</v>
      </c>
      <c r="P229" s="218" t="str">
        <f t="shared" si="21"/>
        <v>89.8% - 93.1%</v>
      </c>
      <c r="Q229" s="216"/>
      <c r="R229" s="216"/>
      <c r="S229" s="217"/>
      <c r="T229" s="218"/>
      <c r="U229" s="216"/>
      <c r="V229" s="216"/>
      <c r="W229" s="217"/>
      <c r="X229" s="219"/>
      <c r="Y229" s="222">
        <v>19</v>
      </c>
      <c r="Z229" s="217">
        <f t="shared" si="22"/>
        <v>1.8886679920477135E-2</v>
      </c>
      <c r="AA229" s="212">
        <v>22</v>
      </c>
      <c r="AB229" s="217">
        <f t="shared" si="23"/>
        <v>2.1012416427889206E-2</v>
      </c>
      <c r="AC229" s="212"/>
      <c r="AD229" s="217"/>
      <c r="AE229" s="212"/>
      <c r="AF229" s="223"/>
      <c r="AG229" s="107" t="s">
        <v>1078</v>
      </c>
      <c r="AH229" s="132">
        <v>0</v>
      </c>
      <c r="AI229" s="132">
        <v>0</v>
      </c>
      <c r="AJ229" s="132">
        <v>0</v>
      </c>
      <c r="AK229" s="132">
        <v>0</v>
      </c>
      <c r="AL229" s="77"/>
      <c r="AM229" s="77"/>
    </row>
    <row r="230" spans="1:39" x14ac:dyDescent="0.2">
      <c r="A230" s="76" t="s">
        <v>1079</v>
      </c>
      <c r="B230" s="76" t="s">
        <v>1080</v>
      </c>
      <c r="C230" s="76" t="s">
        <v>1037</v>
      </c>
      <c r="D230" s="76" t="s">
        <v>1038</v>
      </c>
      <c r="E230" s="215">
        <v>800</v>
      </c>
      <c r="F230" s="216">
        <v>808</v>
      </c>
      <c r="G230" s="216"/>
      <c r="H230" s="221"/>
      <c r="I230" s="215">
        <v>85</v>
      </c>
      <c r="J230" s="216">
        <v>713</v>
      </c>
      <c r="K230" s="217">
        <f t="shared" ref="K230:K246" si="24">J230/E230</f>
        <v>0.89124999999999999</v>
      </c>
      <c r="L230" s="218" t="str">
        <f t="shared" ref="L230:L246" si="25">IF(ISNUMBER(K230),TEXT(((2*J230)+(1.96^2)-(1.96*((1.96^2)+(4*J230*(100%-K230)))^0.5))/(2*(E230+(1.96^2))),"0.0%")&amp;" - "&amp;TEXT(((2*J230)+(1.96^2)+(1.96*((1.96^2)+(4*J230*(100%-K230)))^0.5))/(2*(E230+(1.96^2))),"0.0%"),"")</f>
        <v>86.8% - 91.1%</v>
      </c>
      <c r="M230" s="216">
        <v>82</v>
      </c>
      <c r="N230" s="216">
        <v>718</v>
      </c>
      <c r="O230" s="217">
        <f t="shared" ref="O230:O247" si="26">N230/F230</f>
        <v>0.88861386138613863</v>
      </c>
      <c r="P230" s="218" t="str">
        <f t="shared" ref="P230:P247" si="27">IF(ISNUMBER(O230),TEXT(((2*N230)+(1.96^2)-(1.96*((1.96^2)+(4*N230*(100%-O230)))^0.5))/(2*(F230+(1.96^2))),"0.0%")&amp;" - "&amp;TEXT(((2*N230)+(1.96^2)+(1.96*((1.96^2)+(4*N230*(100%-O230)))^0.5))/(2*(F230+(1.96^2))),"0.0%"),"")</f>
        <v>86.5% - 90.8%</v>
      </c>
      <c r="Q230" s="216"/>
      <c r="R230" s="216"/>
      <c r="S230" s="217"/>
      <c r="T230" s="218"/>
      <c r="U230" s="216"/>
      <c r="V230" s="216"/>
      <c r="W230" s="217"/>
      <c r="X230" s="219"/>
      <c r="Y230" s="222">
        <v>2</v>
      </c>
      <c r="Z230" s="217">
        <f t="shared" ref="Z230:Z247" si="28">Y230/E230</f>
        <v>2.5000000000000001E-3</v>
      </c>
      <c r="AA230" s="212">
        <v>8</v>
      </c>
      <c r="AB230" s="217">
        <f t="shared" ref="AB230:AB247" si="29">AA230/F230</f>
        <v>9.9009900990099011E-3</v>
      </c>
      <c r="AC230" s="212"/>
      <c r="AD230" s="217"/>
      <c r="AE230" s="212"/>
      <c r="AF230" s="223"/>
      <c r="AG230" s="107" t="s">
        <v>1081</v>
      </c>
      <c r="AH230" s="132">
        <v>0</v>
      </c>
      <c r="AI230" s="132">
        <v>0</v>
      </c>
      <c r="AJ230" s="132">
        <v>0</v>
      </c>
      <c r="AK230" s="132">
        <v>0</v>
      </c>
      <c r="AL230" s="77"/>
      <c r="AM230" s="77"/>
    </row>
    <row r="231" spans="1:39" x14ac:dyDescent="0.2">
      <c r="A231" s="76" t="s">
        <v>1082</v>
      </c>
      <c r="B231" s="76" t="s">
        <v>1083</v>
      </c>
      <c r="C231" s="76" t="s">
        <v>1037</v>
      </c>
      <c r="D231" s="76" t="s">
        <v>1038</v>
      </c>
      <c r="E231" s="215">
        <v>787</v>
      </c>
      <c r="F231" s="216">
        <v>793</v>
      </c>
      <c r="G231" s="216"/>
      <c r="H231" s="221"/>
      <c r="I231" s="215">
        <v>151</v>
      </c>
      <c r="J231" s="216">
        <v>635</v>
      </c>
      <c r="K231" s="217">
        <f t="shared" si="24"/>
        <v>0.80686149936467599</v>
      </c>
      <c r="L231" s="218" t="str">
        <f t="shared" si="25"/>
        <v>77.8% - 83.3%</v>
      </c>
      <c r="M231" s="216">
        <v>184</v>
      </c>
      <c r="N231" s="216">
        <v>604</v>
      </c>
      <c r="O231" s="217">
        <f t="shared" si="26"/>
        <v>0.76166456494325352</v>
      </c>
      <c r="P231" s="218" t="str">
        <f t="shared" si="27"/>
        <v>73.1% - 79.0%</v>
      </c>
      <c r="Q231" s="216"/>
      <c r="R231" s="216"/>
      <c r="S231" s="217"/>
      <c r="T231" s="218"/>
      <c r="U231" s="216"/>
      <c r="V231" s="216"/>
      <c r="W231" s="217"/>
      <c r="X231" s="219"/>
      <c r="Y231" s="222">
        <v>1</v>
      </c>
      <c r="Z231" s="217">
        <f t="shared" si="28"/>
        <v>1.2706480304955528E-3</v>
      </c>
      <c r="AA231" s="212">
        <v>5</v>
      </c>
      <c r="AB231" s="217">
        <f t="shared" si="29"/>
        <v>6.3051702395964691E-3</v>
      </c>
      <c r="AC231" s="212"/>
      <c r="AD231" s="217"/>
      <c r="AE231" s="212"/>
      <c r="AF231" s="223"/>
      <c r="AG231" s="107" t="s">
        <v>1084</v>
      </c>
      <c r="AH231" s="132">
        <v>0</v>
      </c>
      <c r="AI231" s="132">
        <v>0</v>
      </c>
      <c r="AJ231" s="132">
        <v>0</v>
      </c>
      <c r="AK231" s="132">
        <v>0</v>
      </c>
      <c r="AL231" s="77"/>
      <c r="AM231" s="77"/>
    </row>
    <row r="232" spans="1:39" x14ac:dyDescent="0.2">
      <c r="A232" s="76" t="s">
        <v>1085</v>
      </c>
      <c r="B232" s="76" t="s">
        <v>1086</v>
      </c>
      <c r="C232" s="76" t="s">
        <v>1037</v>
      </c>
      <c r="D232" s="76" t="s">
        <v>1038</v>
      </c>
      <c r="E232" s="215">
        <v>928</v>
      </c>
      <c r="F232" s="216">
        <v>1064</v>
      </c>
      <c r="G232" s="216"/>
      <c r="H232" s="221"/>
      <c r="I232" s="215">
        <v>149</v>
      </c>
      <c r="J232" s="216">
        <v>771</v>
      </c>
      <c r="K232" s="217">
        <f t="shared" si="24"/>
        <v>0.83081896551724133</v>
      </c>
      <c r="L232" s="218" t="str">
        <f t="shared" si="25"/>
        <v>80.5% - 85.4%</v>
      </c>
      <c r="M232" s="216">
        <v>166</v>
      </c>
      <c r="N232" s="216">
        <v>889</v>
      </c>
      <c r="O232" s="217">
        <f t="shared" si="26"/>
        <v>0.83552631578947367</v>
      </c>
      <c r="P232" s="218" t="str">
        <f t="shared" si="27"/>
        <v>81.2% - 85.7%</v>
      </c>
      <c r="Q232" s="216"/>
      <c r="R232" s="216"/>
      <c r="S232" s="217"/>
      <c r="T232" s="218"/>
      <c r="U232" s="216"/>
      <c r="V232" s="216"/>
      <c r="W232" s="217"/>
      <c r="X232" s="219"/>
      <c r="Y232" s="222">
        <v>8</v>
      </c>
      <c r="Z232" s="217">
        <f t="shared" si="28"/>
        <v>8.6206896551724137E-3</v>
      </c>
      <c r="AA232" s="212">
        <v>9</v>
      </c>
      <c r="AB232" s="217">
        <f t="shared" si="29"/>
        <v>8.4586466165413529E-3</v>
      </c>
      <c r="AC232" s="212"/>
      <c r="AD232" s="217"/>
      <c r="AE232" s="212"/>
      <c r="AF232" s="223"/>
      <c r="AG232" s="107" t="s">
        <v>1087</v>
      </c>
      <c r="AH232" s="132">
        <v>0</v>
      </c>
      <c r="AI232" s="132">
        <v>0</v>
      </c>
      <c r="AJ232" s="132">
        <v>0</v>
      </c>
      <c r="AK232" s="132">
        <v>0</v>
      </c>
      <c r="AL232" s="77"/>
      <c r="AM232" s="77"/>
    </row>
    <row r="233" spans="1:39" x14ac:dyDescent="0.2">
      <c r="A233" s="76" t="s">
        <v>1088</v>
      </c>
      <c r="B233" s="76" t="s">
        <v>1089</v>
      </c>
      <c r="C233" s="76" t="s">
        <v>1037</v>
      </c>
      <c r="D233" s="76" t="s">
        <v>1038</v>
      </c>
      <c r="E233" s="215">
        <v>1021</v>
      </c>
      <c r="F233" s="216">
        <v>1008</v>
      </c>
      <c r="G233" s="216"/>
      <c r="H233" s="221"/>
      <c r="I233" s="215">
        <v>88</v>
      </c>
      <c r="J233" s="216">
        <v>927</v>
      </c>
      <c r="K233" s="217">
        <f t="shared" si="24"/>
        <v>0.9079333986287953</v>
      </c>
      <c r="L233" s="218" t="str">
        <f t="shared" si="25"/>
        <v>88.9% - 92.4%</v>
      </c>
      <c r="M233" s="216">
        <v>68</v>
      </c>
      <c r="N233" s="216">
        <v>929</v>
      </c>
      <c r="O233" s="217">
        <f t="shared" si="26"/>
        <v>0.92162698412698407</v>
      </c>
      <c r="P233" s="218" t="str">
        <f t="shared" si="27"/>
        <v>90.3% - 93.7%</v>
      </c>
      <c r="Q233" s="216"/>
      <c r="R233" s="216"/>
      <c r="S233" s="217"/>
      <c r="T233" s="218"/>
      <c r="U233" s="216"/>
      <c r="V233" s="216"/>
      <c r="W233" s="217"/>
      <c r="X233" s="219"/>
      <c r="Y233" s="222">
        <v>6</v>
      </c>
      <c r="Z233" s="217">
        <f t="shared" si="28"/>
        <v>5.8765915768854062E-3</v>
      </c>
      <c r="AA233" s="212">
        <v>11</v>
      </c>
      <c r="AB233" s="217">
        <f t="shared" si="29"/>
        <v>1.0912698412698412E-2</v>
      </c>
      <c r="AC233" s="212"/>
      <c r="AD233" s="217"/>
      <c r="AE233" s="212"/>
      <c r="AF233" s="223"/>
      <c r="AG233" s="107" t="s">
        <v>1090</v>
      </c>
      <c r="AH233" s="132">
        <v>0</v>
      </c>
      <c r="AI233" s="132">
        <v>0</v>
      </c>
      <c r="AJ233" s="132">
        <v>0</v>
      </c>
      <c r="AK233" s="132">
        <v>0</v>
      </c>
      <c r="AL233" s="77"/>
      <c r="AM233" s="77"/>
    </row>
    <row r="234" spans="1:39" x14ac:dyDescent="0.2">
      <c r="A234" s="76" t="s">
        <v>1091</v>
      </c>
      <c r="B234" s="76" t="s">
        <v>1092</v>
      </c>
      <c r="C234" s="76" t="s">
        <v>1037</v>
      </c>
      <c r="D234" s="76" t="s">
        <v>1038</v>
      </c>
      <c r="E234" s="215">
        <v>718</v>
      </c>
      <c r="F234" s="216">
        <v>747</v>
      </c>
      <c r="G234" s="216"/>
      <c r="H234" s="221"/>
      <c r="I234" s="215">
        <v>54</v>
      </c>
      <c r="J234" s="216">
        <v>642</v>
      </c>
      <c r="K234" s="217">
        <f t="shared" si="24"/>
        <v>0.89415041782729809</v>
      </c>
      <c r="L234" s="218" t="str">
        <f t="shared" si="25"/>
        <v>87.0% - 91.5%</v>
      </c>
      <c r="M234" s="216">
        <v>66</v>
      </c>
      <c r="N234" s="216">
        <v>656</v>
      </c>
      <c r="O234" s="217">
        <f t="shared" si="26"/>
        <v>0.87817938420348063</v>
      </c>
      <c r="P234" s="218" t="str">
        <f t="shared" si="27"/>
        <v>85.3% - 90.0%</v>
      </c>
      <c r="Q234" s="216"/>
      <c r="R234" s="216"/>
      <c r="S234" s="217"/>
      <c r="T234" s="218"/>
      <c r="U234" s="216"/>
      <c r="V234" s="216"/>
      <c r="W234" s="217"/>
      <c r="X234" s="219"/>
      <c r="Y234" s="222">
        <v>22</v>
      </c>
      <c r="Z234" s="217">
        <f t="shared" si="28"/>
        <v>3.0640668523676879E-2</v>
      </c>
      <c r="AA234" s="212">
        <v>25</v>
      </c>
      <c r="AB234" s="217">
        <f t="shared" si="29"/>
        <v>3.3467202141900937E-2</v>
      </c>
      <c r="AC234" s="212"/>
      <c r="AD234" s="217"/>
      <c r="AE234" s="212"/>
      <c r="AF234" s="223"/>
      <c r="AG234" s="107" t="s">
        <v>1093</v>
      </c>
      <c r="AH234" s="132">
        <v>0</v>
      </c>
      <c r="AI234" s="132">
        <v>0</v>
      </c>
      <c r="AJ234" s="132">
        <v>0</v>
      </c>
      <c r="AK234" s="132">
        <v>0</v>
      </c>
      <c r="AL234" s="77"/>
      <c r="AM234" s="77"/>
    </row>
    <row r="235" spans="1:39" x14ac:dyDescent="0.2">
      <c r="A235" s="76" t="s">
        <v>1094</v>
      </c>
      <c r="B235" s="76" t="s">
        <v>1095</v>
      </c>
      <c r="C235" s="76" t="s">
        <v>1037</v>
      </c>
      <c r="D235" s="76" t="s">
        <v>1038</v>
      </c>
      <c r="E235" s="215">
        <v>609</v>
      </c>
      <c r="F235" s="216">
        <v>624</v>
      </c>
      <c r="G235" s="216"/>
      <c r="H235" s="221"/>
      <c r="I235" s="215">
        <v>67</v>
      </c>
      <c r="J235" s="216">
        <v>527</v>
      </c>
      <c r="K235" s="217">
        <f t="shared" si="24"/>
        <v>0.86535303776683092</v>
      </c>
      <c r="L235" s="218" t="str">
        <f t="shared" si="25"/>
        <v>83.6% - 89.0%</v>
      </c>
      <c r="M235" s="216">
        <v>71</v>
      </c>
      <c r="N235" s="216">
        <v>541</v>
      </c>
      <c r="O235" s="217">
        <f t="shared" si="26"/>
        <v>0.86698717948717952</v>
      </c>
      <c r="P235" s="218" t="str">
        <f t="shared" si="27"/>
        <v>83.8% - 89.1%</v>
      </c>
      <c r="Q235" s="216"/>
      <c r="R235" s="216"/>
      <c r="S235" s="217"/>
      <c r="T235" s="218"/>
      <c r="U235" s="216"/>
      <c r="V235" s="216"/>
      <c r="W235" s="217"/>
      <c r="X235" s="219"/>
      <c r="Y235" s="222">
        <v>15</v>
      </c>
      <c r="Z235" s="217">
        <f t="shared" si="28"/>
        <v>2.4630541871921183E-2</v>
      </c>
      <c r="AA235" s="212">
        <v>12</v>
      </c>
      <c r="AB235" s="217">
        <f t="shared" si="29"/>
        <v>1.9230769230769232E-2</v>
      </c>
      <c r="AC235" s="212"/>
      <c r="AD235" s="217"/>
      <c r="AE235" s="212"/>
      <c r="AF235" s="223"/>
      <c r="AG235" s="107" t="s">
        <v>1096</v>
      </c>
      <c r="AH235" s="132">
        <v>0</v>
      </c>
      <c r="AI235" s="132">
        <v>0</v>
      </c>
      <c r="AJ235" s="132">
        <v>0</v>
      </c>
      <c r="AK235" s="132">
        <v>0</v>
      </c>
      <c r="AL235" s="77"/>
      <c r="AM235" s="77"/>
    </row>
    <row r="236" spans="1:39" x14ac:dyDescent="0.2">
      <c r="A236" s="76" t="s">
        <v>1097</v>
      </c>
      <c r="B236" s="76" t="s">
        <v>1098</v>
      </c>
      <c r="C236" s="76" t="s">
        <v>1037</v>
      </c>
      <c r="D236" s="76" t="s">
        <v>1038</v>
      </c>
      <c r="E236" s="215">
        <v>1168</v>
      </c>
      <c r="F236" s="216">
        <v>1197</v>
      </c>
      <c r="G236" s="216"/>
      <c r="H236" s="221"/>
      <c r="I236" s="215">
        <v>91</v>
      </c>
      <c r="J236" s="216">
        <v>1037</v>
      </c>
      <c r="K236" s="217">
        <f t="shared" si="24"/>
        <v>0.88784246575342463</v>
      </c>
      <c r="L236" s="218" t="str">
        <f t="shared" si="25"/>
        <v>86.8% - 90.5%</v>
      </c>
      <c r="M236" s="216">
        <v>103</v>
      </c>
      <c r="N236" s="216">
        <v>1070</v>
      </c>
      <c r="O236" s="217">
        <f t="shared" si="26"/>
        <v>0.89390142021720964</v>
      </c>
      <c r="P236" s="218" t="str">
        <f t="shared" si="27"/>
        <v>87.5% - 91.0%</v>
      </c>
      <c r="Q236" s="216"/>
      <c r="R236" s="216"/>
      <c r="S236" s="217"/>
      <c r="T236" s="218"/>
      <c r="U236" s="216"/>
      <c r="V236" s="216"/>
      <c r="W236" s="217"/>
      <c r="X236" s="219"/>
      <c r="Y236" s="222">
        <v>40</v>
      </c>
      <c r="Z236" s="217">
        <f t="shared" si="28"/>
        <v>3.4246575342465752E-2</v>
      </c>
      <c r="AA236" s="212">
        <v>24</v>
      </c>
      <c r="AB236" s="217">
        <f t="shared" si="29"/>
        <v>2.0050125313283207E-2</v>
      </c>
      <c r="AC236" s="212"/>
      <c r="AD236" s="217"/>
      <c r="AE236" s="212"/>
      <c r="AF236" s="223"/>
      <c r="AG236" s="107" t="s">
        <v>1099</v>
      </c>
      <c r="AH236" s="132">
        <v>0</v>
      </c>
      <c r="AI236" s="132">
        <v>0</v>
      </c>
      <c r="AJ236" s="132">
        <v>0</v>
      </c>
      <c r="AK236" s="132">
        <v>0</v>
      </c>
      <c r="AL236" s="77"/>
      <c r="AM236" s="77"/>
    </row>
    <row r="237" spans="1:39" x14ac:dyDescent="0.2">
      <c r="A237" s="76" t="s">
        <v>1100</v>
      </c>
      <c r="B237" s="76" t="s">
        <v>1101</v>
      </c>
      <c r="C237" s="76" t="s">
        <v>1037</v>
      </c>
      <c r="D237" s="76" t="s">
        <v>1038</v>
      </c>
      <c r="E237" s="215">
        <v>1056</v>
      </c>
      <c r="F237" s="216">
        <v>1151</v>
      </c>
      <c r="G237" s="216"/>
      <c r="H237" s="221"/>
      <c r="I237" s="215">
        <v>121</v>
      </c>
      <c r="J237" s="216">
        <v>890</v>
      </c>
      <c r="K237" s="217">
        <f t="shared" si="24"/>
        <v>0.84280303030303028</v>
      </c>
      <c r="L237" s="218" t="str">
        <f t="shared" si="25"/>
        <v>82.0% - 86.4%</v>
      </c>
      <c r="M237" s="216">
        <v>115</v>
      </c>
      <c r="N237" s="216">
        <v>985</v>
      </c>
      <c r="O237" s="217">
        <f t="shared" si="26"/>
        <v>0.85577758470894871</v>
      </c>
      <c r="P237" s="218" t="str">
        <f t="shared" si="27"/>
        <v>83.4% - 87.5%</v>
      </c>
      <c r="Q237" s="216"/>
      <c r="R237" s="216"/>
      <c r="S237" s="217"/>
      <c r="T237" s="218"/>
      <c r="U237" s="216"/>
      <c r="V237" s="216"/>
      <c r="W237" s="217"/>
      <c r="X237" s="219"/>
      <c r="Y237" s="222">
        <v>45</v>
      </c>
      <c r="Z237" s="217">
        <f t="shared" si="28"/>
        <v>4.261363636363636E-2</v>
      </c>
      <c r="AA237" s="212">
        <v>51</v>
      </c>
      <c r="AB237" s="217">
        <f t="shared" si="29"/>
        <v>4.4309296264118156E-2</v>
      </c>
      <c r="AC237" s="212"/>
      <c r="AD237" s="217"/>
      <c r="AE237" s="212"/>
      <c r="AF237" s="223"/>
      <c r="AG237" s="107" t="s">
        <v>1102</v>
      </c>
      <c r="AH237" s="132">
        <v>0</v>
      </c>
      <c r="AI237" s="132">
        <v>0</v>
      </c>
      <c r="AJ237" s="132">
        <v>0</v>
      </c>
      <c r="AK237" s="132">
        <v>0</v>
      </c>
      <c r="AL237" s="77"/>
      <c r="AM237" s="77"/>
    </row>
    <row r="238" spans="1:39" x14ac:dyDescent="0.2">
      <c r="A238" s="76" t="s">
        <v>1103</v>
      </c>
      <c r="B238" s="76" t="s">
        <v>1104</v>
      </c>
      <c r="C238" s="76" t="s">
        <v>1037</v>
      </c>
      <c r="D238" s="76" t="s">
        <v>1038</v>
      </c>
      <c r="E238" s="215">
        <v>709</v>
      </c>
      <c r="F238" s="216">
        <v>702</v>
      </c>
      <c r="G238" s="216"/>
      <c r="H238" s="221"/>
      <c r="I238" s="215">
        <v>65</v>
      </c>
      <c r="J238" s="216">
        <v>634</v>
      </c>
      <c r="K238" s="217">
        <f t="shared" si="24"/>
        <v>0.89421720733427368</v>
      </c>
      <c r="L238" s="218" t="str">
        <f t="shared" si="25"/>
        <v>86.9% - 91.5%</v>
      </c>
      <c r="M238" s="216">
        <v>59</v>
      </c>
      <c r="N238" s="216">
        <v>633</v>
      </c>
      <c r="O238" s="217"/>
      <c r="P238" s="218" t="str">
        <f t="shared" si="27"/>
        <v/>
      </c>
      <c r="Q238" s="216"/>
      <c r="R238" s="216"/>
      <c r="S238" s="217"/>
      <c r="T238" s="218"/>
      <c r="U238" s="216"/>
      <c r="V238" s="216"/>
      <c r="W238" s="217"/>
      <c r="X238" s="219"/>
      <c r="Y238" s="222">
        <v>10</v>
      </c>
      <c r="Z238" s="217">
        <f t="shared" si="28"/>
        <v>1.4104372355430184E-2</v>
      </c>
      <c r="AA238" s="212">
        <v>10</v>
      </c>
      <c r="AB238" s="217"/>
      <c r="AC238" s="212"/>
      <c r="AD238" s="217"/>
      <c r="AE238" s="212"/>
      <c r="AF238" s="223"/>
      <c r="AG238" s="107" t="s">
        <v>1105</v>
      </c>
      <c r="AH238" s="132">
        <v>0</v>
      </c>
      <c r="AI238" s="132">
        <v>1</v>
      </c>
      <c r="AJ238" s="132">
        <v>0</v>
      </c>
      <c r="AK238" s="132">
        <v>0</v>
      </c>
      <c r="AL238" s="77"/>
      <c r="AM238" s="77"/>
    </row>
    <row r="239" spans="1:39" x14ac:dyDescent="0.2">
      <c r="A239" s="76" t="s">
        <v>1106</v>
      </c>
      <c r="B239" s="76" t="s">
        <v>1107</v>
      </c>
      <c r="C239" s="76" t="s">
        <v>1037</v>
      </c>
      <c r="D239" s="76" t="s">
        <v>1038</v>
      </c>
      <c r="E239" s="215">
        <v>1511</v>
      </c>
      <c r="F239" s="216">
        <v>1554</v>
      </c>
      <c r="G239" s="216"/>
      <c r="H239" s="221"/>
      <c r="I239" s="215">
        <v>80</v>
      </c>
      <c r="J239" s="216">
        <v>1420</v>
      </c>
      <c r="K239" s="217">
        <f t="shared" si="24"/>
        <v>0.93977498345466581</v>
      </c>
      <c r="L239" s="218" t="str">
        <f t="shared" si="25"/>
        <v>92.7% - 95.1%</v>
      </c>
      <c r="M239" s="216">
        <v>172</v>
      </c>
      <c r="N239" s="216">
        <v>1375</v>
      </c>
      <c r="O239" s="217">
        <f t="shared" si="26"/>
        <v>0.88481338481338478</v>
      </c>
      <c r="P239" s="218" t="str">
        <f t="shared" si="27"/>
        <v>86.8% - 90.0%</v>
      </c>
      <c r="Q239" s="216"/>
      <c r="R239" s="216"/>
      <c r="S239" s="217"/>
      <c r="T239" s="218"/>
      <c r="U239" s="216"/>
      <c r="V239" s="216"/>
      <c r="W239" s="217"/>
      <c r="X239" s="219"/>
      <c r="Y239" s="222">
        <v>11</v>
      </c>
      <c r="Z239" s="217">
        <f t="shared" si="28"/>
        <v>7.2799470549305099E-3</v>
      </c>
      <c r="AA239" s="212">
        <v>7</v>
      </c>
      <c r="AB239" s="217">
        <f t="shared" si="29"/>
        <v>4.5045045045045045E-3</v>
      </c>
      <c r="AC239" s="212"/>
      <c r="AD239" s="217"/>
      <c r="AE239" s="212"/>
      <c r="AF239" s="223"/>
      <c r="AG239" s="107" t="s">
        <v>1108</v>
      </c>
      <c r="AH239" s="132">
        <v>0</v>
      </c>
      <c r="AI239" s="132">
        <v>0</v>
      </c>
      <c r="AJ239" s="132">
        <v>0</v>
      </c>
      <c r="AK239" s="132">
        <v>0</v>
      </c>
      <c r="AL239" s="77"/>
      <c r="AM239" s="77"/>
    </row>
    <row r="240" spans="1:39" x14ac:dyDescent="0.2">
      <c r="A240" s="76" t="s">
        <v>1109</v>
      </c>
      <c r="B240" s="76" t="s">
        <v>1110</v>
      </c>
      <c r="C240" s="76" t="s">
        <v>1037</v>
      </c>
      <c r="D240" s="76" t="s">
        <v>1038</v>
      </c>
      <c r="E240" s="215">
        <v>980</v>
      </c>
      <c r="F240" s="216">
        <v>1037</v>
      </c>
      <c r="G240" s="216"/>
      <c r="H240" s="221"/>
      <c r="I240" s="215">
        <v>102</v>
      </c>
      <c r="J240" s="216">
        <v>850</v>
      </c>
      <c r="K240" s="217"/>
      <c r="L240" s="218" t="str">
        <f t="shared" si="25"/>
        <v/>
      </c>
      <c r="M240" s="216">
        <v>165</v>
      </c>
      <c r="N240" s="216">
        <v>871</v>
      </c>
      <c r="O240" s="217">
        <f t="shared" si="26"/>
        <v>0.83992285438765668</v>
      </c>
      <c r="P240" s="218" t="str">
        <f t="shared" si="27"/>
        <v>81.6% - 86.1%</v>
      </c>
      <c r="Q240" s="216"/>
      <c r="R240" s="216"/>
      <c r="S240" s="217"/>
      <c r="T240" s="218"/>
      <c r="U240" s="216"/>
      <c r="V240" s="216"/>
      <c r="W240" s="217"/>
      <c r="X240" s="219"/>
      <c r="Y240" s="222">
        <v>28</v>
      </c>
      <c r="Z240" s="217"/>
      <c r="AA240" s="212">
        <v>1</v>
      </c>
      <c r="AB240" s="217">
        <f t="shared" si="29"/>
        <v>9.6432015429122472E-4</v>
      </c>
      <c r="AC240" s="212"/>
      <c r="AD240" s="217"/>
      <c r="AE240" s="212"/>
      <c r="AF240" s="223"/>
      <c r="AG240" s="107" t="s">
        <v>1111</v>
      </c>
      <c r="AH240" s="132">
        <v>1</v>
      </c>
      <c r="AI240" s="132">
        <v>0</v>
      </c>
      <c r="AJ240" s="132">
        <v>0</v>
      </c>
      <c r="AK240" s="132">
        <v>0</v>
      </c>
      <c r="AL240" s="77"/>
      <c r="AM240" s="77"/>
    </row>
    <row r="241" spans="1:39" x14ac:dyDescent="0.2">
      <c r="A241" s="76" t="s">
        <v>1112</v>
      </c>
      <c r="B241" s="76" t="s">
        <v>1113</v>
      </c>
      <c r="C241" s="76" t="s">
        <v>1037</v>
      </c>
      <c r="D241" s="76" t="s">
        <v>1038</v>
      </c>
      <c r="E241" s="215">
        <v>623</v>
      </c>
      <c r="F241" s="216">
        <v>595</v>
      </c>
      <c r="G241" s="216"/>
      <c r="H241" s="221"/>
      <c r="I241" s="215">
        <v>46</v>
      </c>
      <c r="J241" s="216">
        <v>563</v>
      </c>
      <c r="K241" s="217">
        <f t="shared" si="24"/>
        <v>0.9036918138041734</v>
      </c>
      <c r="L241" s="218" t="str">
        <f t="shared" si="25"/>
        <v>87.8% - 92.4%</v>
      </c>
      <c r="M241" s="216">
        <v>40</v>
      </c>
      <c r="N241" s="216">
        <v>536</v>
      </c>
      <c r="O241" s="217">
        <f t="shared" si="26"/>
        <v>0.9008403361344538</v>
      </c>
      <c r="P241" s="218" t="str">
        <f t="shared" si="27"/>
        <v>87.4% - 92.2%</v>
      </c>
      <c r="Q241" s="216"/>
      <c r="R241" s="216"/>
      <c r="S241" s="217"/>
      <c r="T241" s="218"/>
      <c r="U241" s="216"/>
      <c r="V241" s="216"/>
      <c r="W241" s="217"/>
      <c r="X241" s="219"/>
      <c r="Y241" s="222">
        <v>14</v>
      </c>
      <c r="Z241" s="217">
        <f t="shared" si="28"/>
        <v>2.247191011235955E-2</v>
      </c>
      <c r="AA241" s="212">
        <v>19</v>
      </c>
      <c r="AB241" s="217">
        <f t="shared" si="29"/>
        <v>3.1932773109243695E-2</v>
      </c>
      <c r="AC241" s="212"/>
      <c r="AD241" s="217"/>
      <c r="AE241" s="212"/>
      <c r="AF241" s="223"/>
      <c r="AG241" s="107" t="s">
        <v>1114</v>
      </c>
      <c r="AH241" s="132">
        <v>0</v>
      </c>
      <c r="AI241" s="132">
        <v>0</v>
      </c>
      <c r="AJ241" s="132">
        <v>0</v>
      </c>
      <c r="AK241" s="132">
        <v>0</v>
      </c>
      <c r="AL241" s="77"/>
      <c r="AM241" s="77"/>
    </row>
    <row r="242" spans="1:39" x14ac:dyDescent="0.2">
      <c r="A242" s="76" t="s">
        <v>1115</v>
      </c>
      <c r="B242" s="76" t="s">
        <v>1116</v>
      </c>
      <c r="C242" s="76" t="s">
        <v>1037</v>
      </c>
      <c r="D242" s="199" t="s">
        <v>1038</v>
      </c>
      <c r="E242" s="215">
        <v>1193</v>
      </c>
      <c r="F242" s="216">
        <v>1096</v>
      </c>
      <c r="G242" s="216"/>
      <c r="H242" s="221"/>
      <c r="I242" s="215">
        <v>145</v>
      </c>
      <c r="J242" s="216">
        <v>1007</v>
      </c>
      <c r="K242" s="217">
        <f t="shared" si="24"/>
        <v>0.84409052808046936</v>
      </c>
      <c r="L242" s="218" t="str">
        <f t="shared" si="25"/>
        <v>82.2% - 86.4%</v>
      </c>
      <c r="M242" s="216">
        <v>126</v>
      </c>
      <c r="N242" s="216">
        <v>944</v>
      </c>
      <c r="O242" s="217">
        <f t="shared" si="26"/>
        <v>0.86131386861313863</v>
      </c>
      <c r="P242" s="218" t="str">
        <f t="shared" si="27"/>
        <v>84.0% - 88.1%</v>
      </c>
      <c r="Q242" s="216"/>
      <c r="R242" s="216"/>
      <c r="S242" s="217"/>
      <c r="T242" s="218"/>
      <c r="U242" s="216"/>
      <c r="V242" s="216"/>
      <c r="W242" s="217"/>
      <c r="X242" s="219"/>
      <c r="Y242" s="222">
        <v>41</v>
      </c>
      <c r="Z242" s="217">
        <f t="shared" si="28"/>
        <v>3.4367141659681473E-2</v>
      </c>
      <c r="AA242" s="212">
        <v>26</v>
      </c>
      <c r="AB242" s="217">
        <f t="shared" si="29"/>
        <v>2.3722627737226276E-2</v>
      </c>
      <c r="AC242" s="212"/>
      <c r="AD242" s="217"/>
      <c r="AE242" s="212"/>
      <c r="AF242" s="223"/>
      <c r="AG242" s="107" t="s">
        <v>1117</v>
      </c>
      <c r="AH242" s="132">
        <v>0</v>
      </c>
      <c r="AI242" s="132">
        <v>0</v>
      </c>
      <c r="AJ242" s="132">
        <v>0</v>
      </c>
      <c r="AK242" s="132">
        <v>0</v>
      </c>
      <c r="AL242" s="77"/>
      <c r="AM242" s="77"/>
    </row>
    <row r="243" spans="1:39" x14ac:dyDescent="0.2">
      <c r="A243" s="76" t="s">
        <v>1118</v>
      </c>
      <c r="B243" s="76" t="s">
        <v>1119</v>
      </c>
      <c r="C243" s="76" t="s">
        <v>1037</v>
      </c>
      <c r="D243" s="199" t="s">
        <v>1038</v>
      </c>
      <c r="E243" s="215">
        <v>572</v>
      </c>
      <c r="F243" s="216">
        <v>658</v>
      </c>
      <c r="G243" s="216"/>
      <c r="H243" s="221"/>
      <c r="I243" s="215">
        <v>96</v>
      </c>
      <c r="J243" s="216">
        <v>473</v>
      </c>
      <c r="K243" s="217">
        <f t="shared" si="24"/>
        <v>0.82692307692307687</v>
      </c>
      <c r="L243" s="218" t="str">
        <f t="shared" si="25"/>
        <v>79.4% - 85.6%</v>
      </c>
      <c r="M243" s="216">
        <v>110</v>
      </c>
      <c r="N243" s="216">
        <v>548</v>
      </c>
      <c r="O243" s="217">
        <f t="shared" si="26"/>
        <v>0.83282674772036469</v>
      </c>
      <c r="P243" s="218" t="str">
        <f t="shared" si="27"/>
        <v>80.2% - 85.9%</v>
      </c>
      <c r="Q243" s="216"/>
      <c r="R243" s="216"/>
      <c r="S243" s="217"/>
      <c r="T243" s="218"/>
      <c r="U243" s="216"/>
      <c r="V243" s="216"/>
      <c r="W243" s="217"/>
      <c r="X243" s="219"/>
      <c r="Y243" s="222">
        <v>3</v>
      </c>
      <c r="Z243" s="217">
        <f t="shared" si="28"/>
        <v>5.244755244755245E-3</v>
      </c>
      <c r="AA243" s="212">
        <v>0</v>
      </c>
      <c r="AB243" s="217">
        <f t="shared" si="29"/>
        <v>0</v>
      </c>
      <c r="AC243" s="212"/>
      <c r="AD243" s="217"/>
      <c r="AE243" s="212"/>
      <c r="AF243" s="223"/>
      <c r="AG243" s="107" t="s">
        <v>1120</v>
      </c>
      <c r="AH243" s="132">
        <v>0</v>
      </c>
      <c r="AI243" s="132">
        <v>0</v>
      </c>
      <c r="AJ243" s="132">
        <v>0</v>
      </c>
      <c r="AK243" s="132">
        <v>0</v>
      </c>
      <c r="AL243" s="77"/>
      <c r="AM243" s="77"/>
    </row>
    <row r="244" spans="1:39" x14ac:dyDescent="0.2">
      <c r="A244" s="76" t="s">
        <v>1121</v>
      </c>
      <c r="B244" s="76" t="s">
        <v>1122</v>
      </c>
      <c r="C244" s="76" t="s">
        <v>1037</v>
      </c>
      <c r="D244" s="199" t="s">
        <v>1038</v>
      </c>
      <c r="E244" s="215">
        <v>1105</v>
      </c>
      <c r="F244" s="216">
        <v>1172</v>
      </c>
      <c r="G244" s="216"/>
      <c r="H244" s="221"/>
      <c r="I244" s="216">
        <v>86</v>
      </c>
      <c r="J244" s="216">
        <v>907</v>
      </c>
      <c r="K244" s="217"/>
      <c r="L244" s="218" t="str">
        <f t="shared" si="25"/>
        <v/>
      </c>
      <c r="M244" s="216">
        <v>180</v>
      </c>
      <c r="N244" s="216">
        <v>991</v>
      </c>
      <c r="O244" s="217">
        <f t="shared" si="26"/>
        <v>0.84556313993174059</v>
      </c>
      <c r="P244" s="218" t="str">
        <f t="shared" si="27"/>
        <v>82.4% - 86.5%</v>
      </c>
      <c r="Q244" s="216"/>
      <c r="R244" s="216"/>
      <c r="S244" s="217"/>
      <c r="T244" s="218"/>
      <c r="U244" s="216"/>
      <c r="V244" s="216"/>
      <c r="W244" s="217"/>
      <c r="X244" s="219"/>
      <c r="Y244" s="222">
        <v>112</v>
      </c>
      <c r="Z244" s="217">
        <f t="shared" si="28"/>
        <v>0.10135746606334842</v>
      </c>
      <c r="AA244" s="212">
        <v>1</v>
      </c>
      <c r="AB244" s="217">
        <f t="shared" si="29"/>
        <v>8.5324232081911264E-4</v>
      </c>
      <c r="AC244" s="212"/>
      <c r="AD244" s="217"/>
      <c r="AE244" s="212"/>
      <c r="AF244" s="223"/>
      <c r="AG244" s="107" t="s">
        <v>1123</v>
      </c>
      <c r="AH244" s="132">
        <v>0</v>
      </c>
      <c r="AI244" s="132">
        <v>0</v>
      </c>
      <c r="AJ244" s="132">
        <v>0</v>
      </c>
      <c r="AK244" s="132">
        <v>0</v>
      </c>
      <c r="AL244" s="77"/>
      <c r="AM244" s="77"/>
    </row>
    <row r="245" spans="1:39" x14ac:dyDescent="0.2">
      <c r="A245" s="76" t="s">
        <v>1124</v>
      </c>
      <c r="B245" s="76" t="s">
        <v>1125</v>
      </c>
      <c r="C245" s="76" t="s">
        <v>1037</v>
      </c>
      <c r="D245" s="199" t="s">
        <v>1038</v>
      </c>
      <c r="E245" s="215">
        <v>1094</v>
      </c>
      <c r="F245" s="216">
        <v>1148</v>
      </c>
      <c r="G245" s="216"/>
      <c r="H245" s="221"/>
      <c r="I245" s="216">
        <v>110</v>
      </c>
      <c r="J245" s="216">
        <v>935</v>
      </c>
      <c r="K245" s="217">
        <f t="shared" si="24"/>
        <v>0.8546617915904936</v>
      </c>
      <c r="L245" s="218" t="str">
        <f t="shared" si="25"/>
        <v>83.3% - 87.4%</v>
      </c>
      <c r="M245" s="216">
        <v>259</v>
      </c>
      <c r="N245" s="216">
        <v>887</v>
      </c>
      <c r="O245" s="217">
        <f t="shared" si="26"/>
        <v>0.77264808362369342</v>
      </c>
      <c r="P245" s="218" t="str">
        <f t="shared" si="27"/>
        <v>74.8% - 79.6%</v>
      </c>
      <c r="Q245" s="216"/>
      <c r="R245" s="216"/>
      <c r="S245" s="217"/>
      <c r="T245" s="218"/>
      <c r="U245" s="216"/>
      <c r="V245" s="216"/>
      <c r="W245" s="217"/>
      <c r="X245" s="219"/>
      <c r="Y245" s="224">
        <v>49</v>
      </c>
      <c r="Z245" s="217">
        <f t="shared" si="28"/>
        <v>4.4789762340036565E-2</v>
      </c>
      <c r="AA245" s="212">
        <v>2</v>
      </c>
      <c r="AB245" s="217">
        <f t="shared" si="29"/>
        <v>1.7421602787456446E-3</v>
      </c>
      <c r="AC245" s="212"/>
      <c r="AD245" s="217"/>
      <c r="AE245" s="212"/>
      <c r="AF245" s="223"/>
      <c r="AG245" s="107" t="s">
        <v>1126</v>
      </c>
      <c r="AH245" s="132">
        <v>0</v>
      </c>
      <c r="AI245" s="132">
        <v>0</v>
      </c>
      <c r="AJ245" s="132">
        <v>0</v>
      </c>
      <c r="AK245" s="132">
        <v>0</v>
      </c>
      <c r="AL245" s="77"/>
      <c r="AM245" s="77"/>
    </row>
    <row r="246" spans="1:39" x14ac:dyDescent="0.2">
      <c r="A246" s="76" t="s">
        <v>1127</v>
      </c>
      <c r="B246" s="76" t="s">
        <v>1128</v>
      </c>
      <c r="C246" s="76" t="s">
        <v>1037</v>
      </c>
      <c r="D246" s="199" t="s">
        <v>1038</v>
      </c>
      <c r="E246" s="215">
        <v>1402</v>
      </c>
      <c r="F246" s="216">
        <v>1303</v>
      </c>
      <c r="G246" s="216"/>
      <c r="H246" s="221"/>
      <c r="I246" s="216">
        <v>87</v>
      </c>
      <c r="J246" s="216">
        <v>1304</v>
      </c>
      <c r="K246" s="217">
        <f t="shared" si="24"/>
        <v>0.93009985734664768</v>
      </c>
      <c r="L246" s="218" t="str">
        <f t="shared" si="25"/>
        <v>91.6% - 94.2%</v>
      </c>
      <c r="M246" s="216">
        <v>90</v>
      </c>
      <c r="N246" s="216">
        <v>1198</v>
      </c>
      <c r="O246" s="217">
        <f t="shared" si="26"/>
        <v>0.91941673062164231</v>
      </c>
      <c r="P246" s="218" t="str">
        <f t="shared" si="27"/>
        <v>90.3% - 93.3%</v>
      </c>
      <c r="Q246" s="216"/>
      <c r="R246" s="216"/>
      <c r="S246" s="217"/>
      <c r="T246" s="218"/>
      <c r="U246" s="216"/>
      <c r="V246" s="216"/>
      <c r="W246" s="217"/>
      <c r="X246" s="219"/>
      <c r="Y246" s="224">
        <v>11</v>
      </c>
      <c r="Z246" s="217">
        <f t="shared" si="28"/>
        <v>7.8459343794579171E-3</v>
      </c>
      <c r="AA246" s="212">
        <v>15</v>
      </c>
      <c r="AB246" s="217">
        <f t="shared" si="29"/>
        <v>1.1511895625479662E-2</v>
      </c>
      <c r="AC246" s="212"/>
      <c r="AD246" s="217"/>
      <c r="AE246" s="212"/>
      <c r="AF246" s="223"/>
      <c r="AG246" s="107" t="s">
        <v>1129</v>
      </c>
      <c r="AH246" s="132">
        <v>0</v>
      </c>
      <c r="AI246" s="132">
        <v>0</v>
      </c>
      <c r="AJ246" s="132">
        <v>0</v>
      </c>
      <c r="AK246" s="132">
        <v>0</v>
      </c>
      <c r="AL246" s="77"/>
      <c r="AM246" s="77"/>
    </row>
    <row r="247" spans="1:39" x14ac:dyDescent="0.2">
      <c r="A247" s="76" t="s">
        <v>1130</v>
      </c>
      <c r="B247" s="76" t="s">
        <v>1131</v>
      </c>
      <c r="C247" s="76" t="s">
        <v>1037</v>
      </c>
      <c r="D247" s="199" t="s">
        <v>1038</v>
      </c>
      <c r="E247" s="215">
        <v>575</v>
      </c>
      <c r="F247" s="216">
        <v>607</v>
      </c>
      <c r="G247" s="216"/>
      <c r="H247" s="221"/>
      <c r="I247" s="216">
        <v>60</v>
      </c>
      <c r="J247" s="216">
        <v>492</v>
      </c>
      <c r="K247" s="217">
        <f>J247/E247</f>
        <v>0.85565217391304349</v>
      </c>
      <c r="L247" s="218" t="str">
        <f>IF(ISNUMBER(K247),TEXT(((2*J247)+(1.96^2)-(1.96*((1.96^2)+(4*J247*(100%-K247)))^0.5))/(2*(E247+(1.96^2))),"0.0%")&amp;" - "&amp;TEXT(((2*J247)+(1.96^2)+(1.96*((1.96^2)+(4*J247*(100%-K247)))^0.5))/(2*(E247+(1.96^2))),"0.0%"),"")</f>
        <v>82.5% - 88.2%</v>
      </c>
      <c r="M247" s="216">
        <v>60</v>
      </c>
      <c r="N247" s="216">
        <v>522</v>
      </c>
      <c r="O247" s="217">
        <f t="shared" si="26"/>
        <v>0.85996705107084015</v>
      </c>
      <c r="P247" s="218" t="str">
        <f t="shared" si="27"/>
        <v>83.0% - 88.5%</v>
      </c>
      <c r="Q247" s="216"/>
      <c r="R247" s="216"/>
      <c r="S247" s="217"/>
      <c r="T247" s="218"/>
      <c r="U247" s="216"/>
      <c r="V247" s="216"/>
      <c r="W247" s="217"/>
      <c r="X247" s="219"/>
      <c r="Y247" s="224">
        <v>23</v>
      </c>
      <c r="Z247" s="217">
        <f t="shared" si="28"/>
        <v>0.04</v>
      </c>
      <c r="AA247" s="212">
        <v>25</v>
      </c>
      <c r="AB247" s="217">
        <f t="shared" si="29"/>
        <v>4.118616144975288E-2</v>
      </c>
      <c r="AC247" s="212"/>
      <c r="AD247" s="217"/>
      <c r="AE247" s="212"/>
      <c r="AF247" s="223"/>
      <c r="AG247" s="107" t="s">
        <v>1132</v>
      </c>
      <c r="AH247" s="132">
        <v>0</v>
      </c>
      <c r="AI247" s="132">
        <v>0</v>
      </c>
      <c r="AJ247" s="132">
        <v>0</v>
      </c>
      <c r="AK247" s="132">
        <v>0</v>
      </c>
      <c r="AL247" s="77"/>
      <c r="AM247" s="77"/>
    </row>
    <row r="248" spans="1:39" x14ac:dyDescent="0.2">
      <c r="D248" s="199"/>
      <c r="E248" s="216"/>
      <c r="F248" s="216"/>
      <c r="G248" s="216"/>
      <c r="H248" s="221"/>
      <c r="I248" s="216"/>
      <c r="J248" s="216"/>
      <c r="K248" s="217"/>
      <c r="L248" s="218" t="str">
        <f t="shared" ref="L248" si="30">IF(ISNUMBER(K248),TEXT(((2*J248)+(1.96^2)-(1.96*((1.96^2)+(4*J248*(100%-K248)))^0.5))/(2*(E248+(1.96^2))),"0.0%")&amp;" - "&amp;TEXT(((2*J248)+(1.96^2)+(1.96*((1.96^2)+(4*J248*(100%-K248)))^0.5))/(2*(E248+(1.96^2))),"0.0%"),"")</f>
        <v/>
      </c>
      <c r="M248" s="216"/>
      <c r="N248" s="216"/>
      <c r="O248" s="217"/>
      <c r="P248" s="218"/>
      <c r="Q248" s="216"/>
      <c r="R248" s="216"/>
      <c r="S248" s="217"/>
      <c r="T248" s="218"/>
      <c r="U248" s="216"/>
      <c r="V248" s="216"/>
      <c r="W248" s="217"/>
      <c r="X248" s="219"/>
      <c r="Y248" s="224"/>
      <c r="Z248" s="217"/>
      <c r="AA248" s="212"/>
      <c r="AB248" s="217"/>
      <c r="AC248" s="212"/>
      <c r="AD248" s="217"/>
      <c r="AE248" s="212"/>
      <c r="AF248" s="223"/>
      <c r="AG248" s="107"/>
      <c r="AL248" s="77"/>
      <c r="AM248" s="77"/>
    </row>
    <row r="249" spans="1:39" x14ac:dyDescent="0.2">
      <c r="A249" s="76" t="s">
        <v>1408</v>
      </c>
      <c r="B249" s="76" t="s">
        <v>1409</v>
      </c>
      <c r="C249" s="76" t="s">
        <v>1408</v>
      </c>
      <c r="D249" s="199" t="s">
        <v>1410</v>
      </c>
      <c r="E249" s="216">
        <v>259</v>
      </c>
      <c r="F249" s="216">
        <v>302</v>
      </c>
      <c r="G249" s="216"/>
      <c r="H249" s="221"/>
      <c r="I249" s="216">
        <v>33</v>
      </c>
      <c r="J249" s="216">
        <v>200</v>
      </c>
      <c r="K249" s="217"/>
      <c r="L249" s="218" t="str">
        <f>IF(ISNUMBER(K249),TEXT(((2*J249)+(1.96^2)-(1.96*((1.96^2)+(4*J249*(100%-K249)))^0.5))/(2*(E249+(1.96^2))),"0.0%")&amp;" - "&amp;TEXT(((2*J249)+(1.96^2)+(1.96*((1.96^2)+(4*J249*(100%-K249)))^0.5))/(2*(E249+(1.96^2))),"0.0%"),"")</f>
        <v/>
      </c>
      <c r="M249" s="216">
        <v>48</v>
      </c>
      <c r="N249" s="216">
        <v>245</v>
      </c>
      <c r="O249" s="217">
        <f>N249/F249</f>
        <v>0.8112582781456954</v>
      </c>
      <c r="P249" s="218" t="str">
        <f>IF(ISNUMBER(O249),TEXT(((2*N249)+(1.96^2)-(1.96*((1.96^2)+(4*N249*(100%-O249)))^0.5))/(2*(F249+(1.96^2))),"0.0%")&amp;" - "&amp;TEXT(((2*N249)+(1.96^2)+(1.96*((1.96^2)+(4*N249*(100%-O249)))^0.5))/(2*(F249+(1.96^2))),"0.0%"),"")</f>
        <v>76.3% - 85.1%</v>
      </c>
      <c r="Q249" s="216"/>
      <c r="R249" s="216"/>
      <c r="S249" s="217"/>
      <c r="T249" s="218"/>
      <c r="U249" s="216"/>
      <c r="V249" s="216"/>
      <c r="W249" s="217"/>
      <c r="X249" s="219"/>
      <c r="Y249" s="224">
        <v>26</v>
      </c>
      <c r="Z249" s="217">
        <f>Y249/E249</f>
        <v>0.10038610038610038</v>
      </c>
      <c r="AA249" s="212">
        <v>9</v>
      </c>
      <c r="AB249" s="217">
        <f>AA249/F249</f>
        <v>2.9801324503311258E-2</v>
      </c>
      <c r="AC249" s="212"/>
      <c r="AD249" s="217"/>
      <c r="AE249" s="212"/>
      <c r="AF249" s="223"/>
      <c r="AG249" s="107"/>
      <c r="AL249" s="77"/>
      <c r="AM249" s="77"/>
    </row>
    <row r="250" spans="1:39" x14ac:dyDescent="0.2">
      <c r="A250" s="76" t="s">
        <v>1411</v>
      </c>
      <c r="B250" s="76" t="s">
        <v>1412</v>
      </c>
      <c r="C250" s="76" t="s">
        <v>472</v>
      </c>
      <c r="D250" s="199" t="s">
        <v>1413</v>
      </c>
      <c r="E250" s="216">
        <v>0</v>
      </c>
      <c r="F250" s="216">
        <v>0</v>
      </c>
      <c r="G250" s="216"/>
      <c r="H250" s="221"/>
      <c r="I250" s="216">
        <v>0</v>
      </c>
      <c r="J250" s="216">
        <v>0</v>
      </c>
      <c r="K250" s="217"/>
      <c r="L250" s="218" t="str">
        <f t="shared" ref="L250:L263" si="31">IF(ISNUMBER(K250),TEXT(((2*J250)+(1.96^2)-(1.96*((1.96^2)+(4*J250*(100%-K250)))^0.5))/(2*(E250+(1.96^2))),"0.0%")&amp;" - "&amp;TEXT(((2*J250)+(1.96^2)+(1.96*((1.96^2)+(4*J250*(100%-K250)))^0.5))/(2*(E250+(1.96^2))),"0.0%"),"")</f>
        <v/>
      </c>
      <c r="M250" s="216">
        <v>0</v>
      </c>
      <c r="N250" s="216">
        <v>0</v>
      </c>
      <c r="O250" s="217"/>
      <c r="P250" s="218" t="str">
        <f>IF(ISNUMBER(O250),TEXT(((2*N250)+(1.96^2)-(1.96*((1.96^2)+(4*N250*(100%-O250)))^0.5))/(2*(F250+(1.96^2))),"0.0%")&amp;" - "&amp;TEXT(((2*N250)+(1.96^2)+(1.96*((1.96^2)+(4*N250*(100%-O250)))^0.5))/(2*(F250+(1.96^2))),"0.0%"),"")</f>
        <v/>
      </c>
      <c r="Q250" s="216"/>
      <c r="R250" s="216"/>
      <c r="S250" s="217"/>
      <c r="T250" s="218"/>
      <c r="U250" s="216"/>
      <c r="V250" s="216"/>
      <c r="W250" s="217"/>
      <c r="X250" s="219"/>
      <c r="Y250" s="224">
        <v>0</v>
      </c>
      <c r="Z250" s="217"/>
      <c r="AA250" s="212">
        <v>0</v>
      </c>
      <c r="AB250" s="217"/>
      <c r="AC250" s="212"/>
      <c r="AD250" s="217"/>
      <c r="AE250" s="212"/>
      <c r="AF250" s="223"/>
      <c r="AG250" s="107"/>
      <c r="AL250" s="77"/>
      <c r="AM250" s="77"/>
    </row>
    <row r="251" spans="1:39" x14ac:dyDescent="0.2">
      <c r="A251" s="76" t="s">
        <v>1414</v>
      </c>
      <c r="B251" s="76" t="s">
        <v>1415</v>
      </c>
      <c r="C251" s="76" t="s">
        <v>527</v>
      </c>
      <c r="D251" s="199" t="s">
        <v>330</v>
      </c>
      <c r="E251" s="216">
        <v>0</v>
      </c>
      <c r="F251" s="216">
        <v>2</v>
      </c>
      <c r="G251" s="216"/>
      <c r="H251" s="221"/>
      <c r="I251" s="216">
        <v>0</v>
      </c>
      <c r="J251" s="216">
        <v>0</v>
      </c>
      <c r="K251" s="217"/>
      <c r="L251" s="218" t="str">
        <f t="shared" si="31"/>
        <v/>
      </c>
      <c r="M251" s="216">
        <v>1</v>
      </c>
      <c r="N251" s="216">
        <v>1</v>
      </c>
      <c r="O251" s="217">
        <f t="shared" ref="O251:O263" si="32">N251/F251</f>
        <v>0.5</v>
      </c>
      <c r="P251" s="218" t="str">
        <f t="shared" ref="P251:P263" si="33">IF(ISNUMBER(O251),TEXT(((2*N251)+(1.96^2)-(1.96*((1.96^2)+(4*N251*(100%-O251)))^0.5))/(2*(F251+(1.96^2))),"0.0%")&amp;" - "&amp;TEXT(((2*N251)+(1.96^2)+(1.96*((1.96^2)+(4*N251*(100%-O251)))^0.5))/(2*(F251+(1.96^2))),"0.0%"),"")</f>
        <v>9.5% - 90.5%</v>
      </c>
      <c r="Q251" s="216"/>
      <c r="R251" s="216"/>
      <c r="S251" s="217"/>
      <c r="T251" s="218"/>
      <c r="U251" s="216"/>
      <c r="V251" s="216"/>
      <c r="W251" s="217"/>
      <c r="X251" s="219"/>
      <c r="Y251" s="224">
        <v>0</v>
      </c>
      <c r="Z251" s="217"/>
      <c r="AA251" s="212">
        <v>0</v>
      </c>
      <c r="AB251" s="217">
        <f t="shared" ref="AB251:AB263" si="34">AA251/F251</f>
        <v>0</v>
      </c>
      <c r="AC251" s="212"/>
      <c r="AD251" s="217"/>
      <c r="AE251" s="212"/>
      <c r="AF251" s="223"/>
      <c r="AG251" s="107"/>
      <c r="AL251" s="77"/>
      <c r="AM251" s="77"/>
    </row>
    <row r="252" spans="1:39" x14ac:dyDescent="0.2">
      <c r="A252" s="76" t="s">
        <v>1416</v>
      </c>
      <c r="B252" s="76" t="s">
        <v>1417</v>
      </c>
      <c r="C252" s="76" t="s">
        <v>573</v>
      </c>
      <c r="D252" s="199" t="s">
        <v>1418</v>
      </c>
      <c r="E252" s="216">
        <v>0</v>
      </c>
      <c r="F252" s="216">
        <v>0</v>
      </c>
      <c r="G252" s="216"/>
      <c r="H252" s="221"/>
      <c r="I252" s="216">
        <v>0</v>
      </c>
      <c r="J252" s="216">
        <v>0</v>
      </c>
      <c r="K252" s="217"/>
      <c r="L252" s="218" t="str">
        <f t="shared" si="31"/>
        <v/>
      </c>
      <c r="M252" s="216">
        <v>0</v>
      </c>
      <c r="N252" s="216">
        <v>0</v>
      </c>
      <c r="O252" s="217"/>
      <c r="P252" s="218" t="str">
        <f t="shared" si="33"/>
        <v/>
      </c>
      <c r="Q252" s="216"/>
      <c r="R252" s="216"/>
      <c r="S252" s="217"/>
      <c r="T252" s="218"/>
      <c r="U252" s="216"/>
      <c r="V252" s="216"/>
      <c r="W252" s="217"/>
      <c r="X252" s="219"/>
      <c r="Y252" s="224">
        <v>0</v>
      </c>
      <c r="Z252" s="217"/>
      <c r="AA252" s="212">
        <v>0</v>
      </c>
      <c r="AB252" s="217"/>
      <c r="AC252" s="212"/>
      <c r="AD252" s="217"/>
      <c r="AE252" s="212"/>
      <c r="AF252" s="223"/>
      <c r="AG252" s="107"/>
      <c r="AL252" s="77"/>
      <c r="AM252" s="77"/>
    </row>
    <row r="253" spans="1:39" x14ac:dyDescent="0.2">
      <c r="A253" s="76" t="s">
        <v>1419</v>
      </c>
      <c r="B253" s="76" t="s">
        <v>1420</v>
      </c>
      <c r="C253" s="76" t="s">
        <v>642</v>
      </c>
      <c r="D253" s="199" t="s">
        <v>1421</v>
      </c>
      <c r="E253" s="216">
        <v>0</v>
      </c>
      <c r="F253" s="216">
        <v>0</v>
      </c>
      <c r="G253" s="216"/>
      <c r="H253" s="221"/>
      <c r="I253" s="216">
        <v>0</v>
      </c>
      <c r="J253" s="216">
        <v>0</v>
      </c>
      <c r="K253" s="217"/>
      <c r="L253" s="218" t="str">
        <f t="shared" si="31"/>
        <v/>
      </c>
      <c r="M253" s="216">
        <v>0</v>
      </c>
      <c r="N253" s="216">
        <v>0</v>
      </c>
      <c r="O253" s="217"/>
      <c r="P253" s="218" t="str">
        <f t="shared" si="33"/>
        <v/>
      </c>
      <c r="Q253" s="216"/>
      <c r="R253" s="216"/>
      <c r="S253" s="217"/>
      <c r="T253" s="218"/>
      <c r="U253" s="216"/>
      <c r="V253" s="216"/>
      <c r="W253" s="217"/>
      <c r="X253" s="219"/>
      <c r="Y253" s="224">
        <v>0</v>
      </c>
      <c r="Z253" s="217"/>
      <c r="AA253" s="212">
        <v>0</v>
      </c>
      <c r="AB253" s="217"/>
      <c r="AC253" s="212"/>
      <c r="AD253" s="217"/>
      <c r="AE253" s="212"/>
      <c r="AF253" s="223"/>
      <c r="AG253" s="107"/>
      <c r="AL253" s="77"/>
      <c r="AM253" s="77"/>
    </row>
    <row r="254" spans="1:39" x14ac:dyDescent="0.2">
      <c r="A254" s="76" t="s">
        <v>1422</v>
      </c>
      <c r="B254" s="76" t="s">
        <v>1423</v>
      </c>
      <c r="C254" s="76" t="s">
        <v>720</v>
      </c>
      <c r="D254" s="199" t="s">
        <v>1424</v>
      </c>
      <c r="E254" s="216">
        <v>0</v>
      </c>
      <c r="F254" s="216">
        <v>0</v>
      </c>
      <c r="G254" s="216"/>
      <c r="H254" s="221"/>
      <c r="I254" s="216">
        <v>0</v>
      </c>
      <c r="J254" s="216">
        <v>0</v>
      </c>
      <c r="K254" s="217"/>
      <c r="L254" s="218" t="str">
        <f t="shared" si="31"/>
        <v/>
      </c>
      <c r="M254" s="216">
        <v>0</v>
      </c>
      <c r="N254" s="216">
        <v>0</v>
      </c>
      <c r="O254" s="217"/>
      <c r="P254" s="218" t="str">
        <f t="shared" si="33"/>
        <v/>
      </c>
      <c r="Q254" s="216"/>
      <c r="R254" s="216"/>
      <c r="S254" s="217"/>
      <c r="T254" s="218"/>
      <c r="U254" s="216"/>
      <c r="V254" s="216"/>
      <c r="W254" s="217"/>
      <c r="X254" s="219"/>
      <c r="Y254" s="224">
        <v>0</v>
      </c>
      <c r="Z254" s="217"/>
      <c r="AA254" s="212">
        <v>0</v>
      </c>
      <c r="AB254" s="217"/>
      <c r="AC254" s="212"/>
      <c r="AD254" s="217"/>
      <c r="AE254" s="212"/>
      <c r="AF254" s="223"/>
      <c r="AG254" s="107"/>
      <c r="AL254" s="77"/>
      <c r="AM254" s="77"/>
    </row>
    <row r="255" spans="1:39" x14ac:dyDescent="0.2">
      <c r="A255" s="76" t="s">
        <v>1425</v>
      </c>
      <c r="B255" s="76" t="s">
        <v>1426</v>
      </c>
      <c r="C255" s="76" t="s">
        <v>752</v>
      </c>
      <c r="D255" s="199" t="s">
        <v>1427</v>
      </c>
      <c r="E255" s="216">
        <v>2</v>
      </c>
      <c r="F255" s="216">
        <v>0</v>
      </c>
      <c r="G255" s="216"/>
      <c r="H255" s="221"/>
      <c r="I255" s="216">
        <v>2</v>
      </c>
      <c r="J255" s="216">
        <v>0</v>
      </c>
      <c r="K255" s="217">
        <f t="shared" ref="K255" si="35">J255/E255</f>
        <v>0</v>
      </c>
      <c r="L255" s="218" t="str">
        <f t="shared" si="31"/>
        <v>0.0% - 65.8%</v>
      </c>
      <c r="M255" s="216">
        <v>0</v>
      </c>
      <c r="N255" s="216">
        <v>0</v>
      </c>
      <c r="O255" s="217"/>
      <c r="P255" s="218" t="str">
        <f t="shared" si="33"/>
        <v/>
      </c>
      <c r="Q255" s="216"/>
      <c r="R255" s="216"/>
      <c r="S255" s="217"/>
      <c r="T255" s="218"/>
      <c r="U255" s="216"/>
      <c r="V255" s="216"/>
      <c r="W255" s="217"/>
      <c r="X255" s="219"/>
      <c r="Y255" s="224">
        <v>0</v>
      </c>
      <c r="Z255" s="217">
        <f>Y255/E255</f>
        <v>0</v>
      </c>
      <c r="AA255" s="212">
        <v>0</v>
      </c>
      <c r="AB255" s="217"/>
      <c r="AC255" s="212"/>
      <c r="AD255" s="217"/>
      <c r="AE255" s="212"/>
      <c r="AF255" s="223"/>
      <c r="AG255" s="107"/>
      <c r="AL255" s="77"/>
      <c r="AM255" s="77"/>
    </row>
    <row r="256" spans="1:39" x14ac:dyDescent="0.2">
      <c r="A256" s="76" t="s">
        <v>1428</v>
      </c>
      <c r="B256" s="76" t="s">
        <v>1429</v>
      </c>
      <c r="C256" s="76" t="s">
        <v>847</v>
      </c>
      <c r="D256" s="199" t="s">
        <v>1430</v>
      </c>
      <c r="E256" s="216">
        <v>0</v>
      </c>
      <c r="F256" s="216">
        <v>0</v>
      </c>
      <c r="G256" s="216"/>
      <c r="H256" s="221"/>
      <c r="I256" s="216">
        <v>0</v>
      </c>
      <c r="J256" s="216">
        <v>0</v>
      </c>
      <c r="K256" s="217"/>
      <c r="L256" s="218" t="str">
        <f t="shared" si="31"/>
        <v/>
      </c>
      <c r="M256" s="216">
        <v>0</v>
      </c>
      <c r="N256" s="216">
        <v>0</v>
      </c>
      <c r="O256" s="217"/>
      <c r="P256" s="218" t="str">
        <f t="shared" si="33"/>
        <v/>
      </c>
      <c r="Q256" s="216"/>
      <c r="R256" s="216"/>
      <c r="S256" s="217"/>
      <c r="T256" s="218"/>
      <c r="U256" s="216"/>
      <c r="V256" s="216"/>
      <c r="W256" s="217"/>
      <c r="X256" s="219"/>
      <c r="Y256" s="224">
        <v>0</v>
      </c>
      <c r="Z256" s="217"/>
      <c r="AA256" s="212">
        <v>0</v>
      </c>
      <c r="AB256" s="217"/>
      <c r="AC256" s="212"/>
      <c r="AD256" s="217"/>
      <c r="AE256" s="212"/>
      <c r="AF256" s="223"/>
      <c r="AG256" s="107"/>
      <c r="AL256" s="77"/>
      <c r="AM256" s="77"/>
    </row>
    <row r="257" spans="1:39" x14ac:dyDescent="0.2">
      <c r="A257" s="76" t="s">
        <v>1431</v>
      </c>
      <c r="B257" s="76" t="s">
        <v>1432</v>
      </c>
      <c r="C257" s="76" t="s">
        <v>1037</v>
      </c>
      <c r="D257" s="199" t="s">
        <v>1433</v>
      </c>
      <c r="E257" s="216">
        <v>0</v>
      </c>
      <c r="F257" s="216">
        <v>0</v>
      </c>
      <c r="G257" s="216"/>
      <c r="H257" s="221"/>
      <c r="I257" s="216">
        <v>0</v>
      </c>
      <c r="J257" s="216">
        <v>0</v>
      </c>
      <c r="K257" s="217"/>
      <c r="L257" s="218" t="str">
        <f t="shared" si="31"/>
        <v/>
      </c>
      <c r="M257" s="216">
        <v>0</v>
      </c>
      <c r="N257" s="216">
        <v>0</v>
      </c>
      <c r="O257" s="217"/>
      <c r="P257" s="218" t="str">
        <f t="shared" si="33"/>
        <v/>
      </c>
      <c r="Q257" s="216"/>
      <c r="R257" s="216"/>
      <c r="S257" s="217"/>
      <c r="T257" s="218"/>
      <c r="U257" s="216"/>
      <c r="V257" s="216"/>
      <c r="W257" s="217"/>
      <c r="X257" s="219"/>
      <c r="Y257" s="224">
        <v>0</v>
      </c>
      <c r="Z257" s="217"/>
      <c r="AA257" s="212">
        <v>0</v>
      </c>
      <c r="AB257" s="217"/>
      <c r="AC257" s="212"/>
      <c r="AD257" s="217"/>
      <c r="AE257" s="212"/>
      <c r="AF257" s="223"/>
      <c r="AG257" s="107"/>
      <c r="AL257" s="77"/>
      <c r="AM257" s="77"/>
    </row>
    <row r="258" spans="1:39" x14ac:dyDescent="0.2">
      <c r="A258" s="76" t="s">
        <v>1434</v>
      </c>
      <c r="B258" s="76" t="s">
        <v>1435</v>
      </c>
      <c r="C258" s="76" t="s">
        <v>1037</v>
      </c>
      <c r="D258" s="199" t="s">
        <v>1433</v>
      </c>
      <c r="E258" s="216">
        <v>0</v>
      </c>
      <c r="F258" s="216">
        <v>0</v>
      </c>
      <c r="G258" s="216"/>
      <c r="H258" s="221"/>
      <c r="I258" s="216">
        <v>0</v>
      </c>
      <c r="J258" s="216">
        <v>0</v>
      </c>
      <c r="K258" s="217"/>
      <c r="L258" s="218" t="str">
        <f t="shared" si="31"/>
        <v/>
      </c>
      <c r="M258" s="216">
        <v>0</v>
      </c>
      <c r="N258" s="216">
        <v>0</v>
      </c>
      <c r="O258" s="217"/>
      <c r="P258" s="218" t="str">
        <f t="shared" si="33"/>
        <v/>
      </c>
      <c r="Q258" s="216"/>
      <c r="R258" s="216"/>
      <c r="S258" s="217"/>
      <c r="T258" s="218"/>
      <c r="U258" s="216"/>
      <c r="V258" s="216"/>
      <c r="W258" s="217"/>
      <c r="X258" s="219"/>
      <c r="Y258" s="224">
        <v>0</v>
      </c>
      <c r="Z258" s="217"/>
      <c r="AA258" s="212">
        <v>0</v>
      </c>
      <c r="AB258" s="217"/>
      <c r="AC258" s="212"/>
      <c r="AD258" s="217"/>
      <c r="AE258" s="212"/>
      <c r="AF258" s="223"/>
      <c r="AG258" s="107"/>
      <c r="AL258" s="77"/>
      <c r="AM258" s="77"/>
    </row>
    <row r="259" spans="1:39" x14ac:dyDescent="0.2">
      <c r="A259" s="76" t="s">
        <v>1436</v>
      </c>
      <c r="B259" s="76" t="s">
        <v>1437</v>
      </c>
      <c r="C259" s="76" t="s">
        <v>887</v>
      </c>
      <c r="D259" s="199" t="s">
        <v>1438</v>
      </c>
      <c r="E259" s="216">
        <v>0</v>
      </c>
      <c r="F259" s="216">
        <v>0</v>
      </c>
      <c r="G259" s="216"/>
      <c r="H259" s="221"/>
      <c r="I259" s="216">
        <v>0</v>
      </c>
      <c r="J259" s="216">
        <v>0</v>
      </c>
      <c r="K259" s="217"/>
      <c r="L259" s="218" t="str">
        <f t="shared" si="31"/>
        <v/>
      </c>
      <c r="M259" s="216">
        <v>0</v>
      </c>
      <c r="N259" s="216">
        <v>0</v>
      </c>
      <c r="O259" s="217"/>
      <c r="P259" s="218" t="str">
        <f t="shared" si="33"/>
        <v/>
      </c>
      <c r="Q259" s="216"/>
      <c r="R259" s="216"/>
      <c r="S259" s="217"/>
      <c r="T259" s="218"/>
      <c r="U259" s="216"/>
      <c r="V259" s="216"/>
      <c r="W259" s="217"/>
      <c r="X259" s="219"/>
      <c r="Y259" s="224">
        <v>0</v>
      </c>
      <c r="Z259" s="217"/>
      <c r="AA259" s="212">
        <v>0</v>
      </c>
      <c r="AB259" s="217"/>
      <c r="AC259" s="212"/>
      <c r="AD259" s="217"/>
      <c r="AE259" s="212"/>
      <c r="AF259" s="223"/>
      <c r="AG259" s="107"/>
      <c r="AL259" s="77"/>
      <c r="AM259" s="77"/>
    </row>
    <row r="260" spans="1:39" x14ac:dyDescent="0.2">
      <c r="A260" s="76" t="s">
        <v>1439</v>
      </c>
      <c r="B260" s="76" t="s">
        <v>1440</v>
      </c>
      <c r="C260" s="76" t="s">
        <v>912</v>
      </c>
      <c r="D260" s="199" t="s">
        <v>1441</v>
      </c>
      <c r="E260" s="216">
        <v>0</v>
      </c>
      <c r="F260" s="216">
        <v>0</v>
      </c>
      <c r="G260" s="216"/>
      <c r="H260" s="221"/>
      <c r="I260" s="216">
        <v>0</v>
      </c>
      <c r="J260" s="216">
        <v>0</v>
      </c>
      <c r="K260" s="217"/>
      <c r="L260" s="218" t="str">
        <f t="shared" si="31"/>
        <v/>
      </c>
      <c r="M260" s="216">
        <v>0</v>
      </c>
      <c r="N260" s="216">
        <v>0</v>
      </c>
      <c r="O260" s="217"/>
      <c r="P260" s="218" t="str">
        <f t="shared" si="33"/>
        <v/>
      </c>
      <c r="Q260" s="216"/>
      <c r="R260" s="216"/>
      <c r="S260" s="217"/>
      <c r="T260" s="218"/>
      <c r="U260" s="216"/>
      <c r="V260" s="216"/>
      <c r="W260" s="217"/>
      <c r="X260" s="219"/>
      <c r="Y260" s="224">
        <v>0</v>
      </c>
      <c r="Z260" s="217"/>
      <c r="AA260" s="212">
        <v>0</v>
      </c>
      <c r="AB260" s="217"/>
      <c r="AC260" s="212"/>
      <c r="AD260" s="217"/>
      <c r="AE260" s="212"/>
      <c r="AF260" s="223"/>
      <c r="AG260" s="107"/>
      <c r="AL260" s="77"/>
      <c r="AM260" s="77"/>
    </row>
    <row r="261" spans="1:39" x14ac:dyDescent="0.2">
      <c r="A261" s="76" t="s">
        <v>1442</v>
      </c>
      <c r="B261" s="76" t="s">
        <v>1443</v>
      </c>
      <c r="C261" s="76" t="s">
        <v>976</v>
      </c>
      <c r="D261" s="199" t="s">
        <v>1444</v>
      </c>
      <c r="E261" s="216">
        <v>0</v>
      </c>
      <c r="F261" s="216">
        <v>0</v>
      </c>
      <c r="G261" s="216"/>
      <c r="H261" s="221"/>
      <c r="I261" s="216">
        <v>0</v>
      </c>
      <c r="J261" s="216">
        <v>0</v>
      </c>
      <c r="K261" s="217"/>
      <c r="L261" s="218" t="str">
        <f t="shared" si="31"/>
        <v/>
      </c>
      <c r="M261" s="216">
        <v>0</v>
      </c>
      <c r="N261" s="216">
        <v>0</v>
      </c>
      <c r="O261" s="217"/>
      <c r="P261" s="218" t="str">
        <f t="shared" si="33"/>
        <v/>
      </c>
      <c r="Q261" s="216"/>
      <c r="R261" s="216"/>
      <c r="S261" s="217"/>
      <c r="T261" s="218"/>
      <c r="U261" s="216"/>
      <c r="V261" s="216"/>
      <c r="W261" s="217"/>
      <c r="X261" s="219"/>
      <c r="Y261" s="224">
        <v>0</v>
      </c>
      <c r="Z261" s="217"/>
      <c r="AA261" s="212">
        <v>0</v>
      </c>
      <c r="AB261" s="217"/>
      <c r="AC261" s="212"/>
      <c r="AD261" s="217"/>
      <c r="AE261" s="212"/>
      <c r="AF261" s="223"/>
      <c r="AG261" s="107"/>
      <c r="AL261" s="77"/>
      <c r="AM261" s="77"/>
    </row>
    <row r="262" spans="1:39" x14ac:dyDescent="0.2">
      <c r="A262" s="76" t="s">
        <v>1445</v>
      </c>
      <c r="B262" s="76" t="s">
        <v>1447</v>
      </c>
      <c r="C262" s="76" t="s">
        <v>824</v>
      </c>
      <c r="D262" s="199" t="s">
        <v>1194</v>
      </c>
      <c r="E262" s="216">
        <v>0</v>
      </c>
      <c r="F262" s="216">
        <v>0</v>
      </c>
      <c r="G262" s="216"/>
      <c r="H262" s="221"/>
      <c r="I262" s="216">
        <v>0</v>
      </c>
      <c r="J262" s="216">
        <v>0</v>
      </c>
      <c r="K262" s="217"/>
      <c r="L262" s="218" t="str">
        <f t="shared" si="31"/>
        <v/>
      </c>
      <c r="M262" s="216">
        <v>0</v>
      </c>
      <c r="N262" s="216">
        <v>0</v>
      </c>
      <c r="O262" s="217"/>
      <c r="P262" s="218" t="str">
        <f t="shared" si="33"/>
        <v/>
      </c>
      <c r="Q262" s="216"/>
      <c r="R262" s="216"/>
      <c r="S262" s="217"/>
      <c r="T262" s="218"/>
      <c r="U262" s="216"/>
      <c r="V262" s="216"/>
      <c r="W262" s="217"/>
      <c r="X262" s="219"/>
      <c r="Y262" s="224">
        <v>0</v>
      </c>
      <c r="Z262" s="217"/>
      <c r="AA262" s="212">
        <v>0</v>
      </c>
      <c r="AB262" s="217"/>
      <c r="AC262" s="212"/>
      <c r="AD262" s="217"/>
      <c r="AE262" s="212"/>
      <c r="AF262" s="223"/>
      <c r="AG262" s="107"/>
      <c r="AL262" s="77"/>
      <c r="AM262" s="77"/>
    </row>
    <row r="263" spans="1:39" x14ac:dyDescent="0.2">
      <c r="A263" s="96" t="s">
        <v>1446</v>
      </c>
      <c r="B263" s="96" t="s">
        <v>1448</v>
      </c>
      <c r="C263" s="96" t="s">
        <v>1037</v>
      </c>
      <c r="D263" s="200" t="s">
        <v>1433</v>
      </c>
      <c r="E263" s="225">
        <v>0</v>
      </c>
      <c r="F263" s="225">
        <v>1</v>
      </c>
      <c r="G263" s="225"/>
      <c r="H263" s="226"/>
      <c r="I263" s="227">
        <v>0</v>
      </c>
      <c r="J263" s="225">
        <v>0</v>
      </c>
      <c r="K263" s="228"/>
      <c r="L263" s="229" t="str">
        <f t="shared" si="31"/>
        <v/>
      </c>
      <c r="M263" s="225">
        <v>1</v>
      </c>
      <c r="N263" s="225">
        <v>0</v>
      </c>
      <c r="O263" s="228">
        <f t="shared" si="32"/>
        <v>0</v>
      </c>
      <c r="P263" s="229" t="str">
        <f t="shared" si="33"/>
        <v>0.0% - 79.3%</v>
      </c>
      <c r="Q263" s="225"/>
      <c r="R263" s="225"/>
      <c r="S263" s="228"/>
      <c r="T263" s="229"/>
      <c r="U263" s="225"/>
      <c r="V263" s="225"/>
      <c r="W263" s="228"/>
      <c r="X263" s="230"/>
      <c r="Y263" s="231">
        <v>0</v>
      </c>
      <c r="Z263" s="228"/>
      <c r="AA263" s="181">
        <v>0</v>
      </c>
      <c r="AB263" s="228">
        <f t="shared" si="34"/>
        <v>0</v>
      </c>
      <c r="AC263" s="181"/>
      <c r="AD263" s="228"/>
      <c r="AE263" s="181"/>
      <c r="AF263" s="232"/>
      <c r="AG263" s="107"/>
      <c r="AL263" s="77"/>
      <c r="AM263" s="77"/>
    </row>
    <row r="264" spans="1:39" x14ac:dyDescent="0.2">
      <c r="E264" s="93"/>
      <c r="F264" s="93"/>
      <c r="G264" s="93"/>
      <c r="H264" s="93"/>
      <c r="I264" s="93"/>
      <c r="J264" s="93"/>
      <c r="K264" s="94"/>
      <c r="L264" s="95"/>
      <c r="M264" s="93"/>
      <c r="N264" s="93"/>
      <c r="O264" s="94"/>
      <c r="P264" s="95"/>
      <c r="Q264" s="93"/>
      <c r="R264" s="93"/>
      <c r="S264" s="94"/>
      <c r="T264" s="95"/>
      <c r="U264" s="93"/>
      <c r="V264" s="93"/>
      <c r="W264" s="94"/>
      <c r="X264" s="95"/>
      <c r="Y264" s="198"/>
      <c r="Z264" s="94"/>
      <c r="AB264" s="94"/>
      <c r="AD264" s="94"/>
      <c r="AF264" s="94"/>
      <c r="AG264" s="107"/>
      <c r="AL264" s="77"/>
      <c r="AM264" s="77"/>
    </row>
    <row r="265" spans="1:39" x14ac:dyDescent="0.2">
      <c r="E265" s="93"/>
      <c r="F265" s="93"/>
      <c r="G265" s="93"/>
      <c r="H265" s="93"/>
      <c r="I265" s="93"/>
      <c r="J265" s="93"/>
      <c r="K265" s="94"/>
      <c r="L265" s="95"/>
      <c r="M265" s="93"/>
      <c r="N265" s="93"/>
      <c r="O265" s="94"/>
      <c r="P265" s="95"/>
      <c r="Q265" s="93"/>
      <c r="R265" s="93"/>
      <c r="S265" s="94"/>
      <c r="T265" s="95"/>
      <c r="U265" s="93"/>
      <c r="V265" s="93"/>
      <c r="W265" s="94"/>
      <c r="X265" s="95"/>
      <c r="Y265" s="198"/>
      <c r="Z265" s="94"/>
      <c r="AB265" s="94"/>
      <c r="AD265" s="94"/>
      <c r="AF265" s="94"/>
      <c r="AG265" s="107"/>
      <c r="AL265" s="77"/>
      <c r="AM265" s="77"/>
    </row>
    <row r="266" spans="1:39" x14ac:dyDescent="0.2">
      <c r="E266" s="93"/>
      <c r="F266" s="93"/>
      <c r="G266" s="93"/>
      <c r="H266" s="93"/>
      <c r="I266" s="93"/>
      <c r="J266" s="93"/>
      <c r="K266" s="94"/>
      <c r="L266" s="95"/>
      <c r="M266" s="93"/>
      <c r="N266" s="93"/>
      <c r="O266" s="94"/>
      <c r="P266" s="95"/>
      <c r="Q266" s="93"/>
      <c r="R266" s="93"/>
      <c r="S266" s="94"/>
      <c r="T266" s="95"/>
      <c r="U266" s="93"/>
      <c r="V266" s="93"/>
      <c r="W266" s="94"/>
      <c r="X266" s="95"/>
      <c r="Y266" s="198"/>
      <c r="Z266" s="94"/>
      <c r="AB266" s="94"/>
      <c r="AD266" s="94"/>
      <c r="AF266" s="94"/>
      <c r="AG266" s="107"/>
      <c r="AL266" s="77"/>
      <c r="AM266" s="77"/>
    </row>
    <row r="267" spans="1:39" x14ac:dyDescent="0.2">
      <c r="E267" s="97"/>
      <c r="F267" s="97"/>
      <c r="G267" s="97"/>
      <c r="H267" s="97"/>
      <c r="I267" s="97"/>
      <c r="J267" s="97"/>
      <c r="K267" s="169"/>
      <c r="L267" s="97"/>
      <c r="M267" s="97"/>
      <c r="N267" s="97"/>
      <c r="O267" s="169"/>
      <c r="P267" s="97"/>
      <c r="Q267" s="97"/>
      <c r="R267" s="97"/>
      <c r="S267" s="169"/>
      <c r="T267" s="97"/>
      <c r="U267" s="97"/>
      <c r="V267" s="97"/>
      <c r="W267" s="169"/>
      <c r="X267" s="97"/>
      <c r="Y267" s="97"/>
      <c r="Z267" s="169"/>
      <c r="AA267" s="97"/>
      <c r="AB267" s="169"/>
      <c r="AC267" s="97"/>
      <c r="AD267" s="169"/>
      <c r="AE267" s="97"/>
      <c r="AF267" s="169"/>
      <c r="AG267" s="107"/>
      <c r="AL267" s="77"/>
      <c r="AM267" s="77"/>
    </row>
    <row r="268" spans="1:39" x14ac:dyDescent="0.2">
      <c r="A268" s="57" t="s">
        <v>42</v>
      </c>
      <c r="H268" s="98"/>
      <c r="I268" s="98"/>
      <c r="J268" s="98"/>
      <c r="K268" s="170"/>
      <c r="L268" s="98"/>
      <c r="M268" s="98"/>
      <c r="N268" s="98"/>
      <c r="O268" s="170"/>
      <c r="P268" s="98"/>
      <c r="Q268" s="98"/>
      <c r="R268" s="98"/>
      <c r="S268" s="170"/>
      <c r="T268" s="98"/>
      <c r="U268" s="98"/>
      <c r="V268" s="98"/>
      <c r="W268" s="170"/>
      <c r="AG268" s="107"/>
      <c r="AL268" s="77"/>
      <c r="AM268" s="77"/>
    </row>
    <row r="269" spans="1:39" x14ac:dyDescent="0.2">
      <c r="A269" s="93"/>
      <c r="B269" s="99" t="s">
        <v>301</v>
      </c>
      <c r="H269" s="98"/>
      <c r="I269" s="98"/>
      <c r="J269" s="98"/>
      <c r="K269" s="170"/>
      <c r="L269" s="98"/>
      <c r="M269" s="98"/>
      <c r="N269" s="98"/>
      <c r="O269" s="170"/>
      <c r="P269" s="98"/>
      <c r="Q269" s="98"/>
      <c r="R269" s="98"/>
      <c r="S269" s="170"/>
      <c r="T269" s="98"/>
      <c r="U269" s="98"/>
      <c r="V269" s="98"/>
      <c r="W269" s="170"/>
      <c r="AD269" s="171">
        <v>1</v>
      </c>
      <c r="AG269" s="107"/>
      <c r="AL269" s="77"/>
      <c r="AM269" s="77"/>
    </row>
    <row r="270" spans="1:39" x14ac:dyDescent="0.2">
      <c r="A270" s="77"/>
      <c r="B270" s="99" t="s">
        <v>302</v>
      </c>
      <c r="H270" s="98"/>
      <c r="I270" s="98"/>
      <c r="J270" s="98"/>
      <c r="K270" s="170"/>
      <c r="L270" s="98"/>
      <c r="M270" s="98"/>
      <c r="N270" s="98"/>
      <c r="O270" s="170"/>
      <c r="P270" s="98"/>
      <c r="Q270" s="98"/>
      <c r="R270" s="98"/>
      <c r="S270" s="170"/>
      <c r="T270" s="98"/>
      <c r="U270" s="98"/>
      <c r="V270" s="98"/>
      <c r="W270" s="170"/>
      <c r="X270" s="192"/>
      <c r="AG270" s="107"/>
      <c r="AL270" s="77"/>
      <c r="AM270" s="77"/>
    </row>
    <row r="271" spans="1:39" x14ac:dyDescent="0.2">
      <c r="A271" s="108"/>
      <c r="B271" s="99" t="s">
        <v>303</v>
      </c>
      <c r="H271" s="98"/>
      <c r="I271" s="98"/>
      <c r="J271" s="98"/>
      <c r="K271" s="170"/>
      <c r="L271" s="98"/>
      <c r="M271" s="98"/>
      <c r="N271" s="98"/>
      <c r="O271" s="170"/>
      <c r="P271" s="98"/>
      <c r="Q271" s="98"/>
      <c r="R271" s="98"/>
      <c r="S271" s="170"/>
      <c r="T271" s="98"/>
      <c r="U271" s="98"/>
      <c r="V271" s="98"/>
      <c r="W271" s="170"/>
      <c r="X271" s="192"/>
      <c r="AG271" s="107"/>
      <c r="AL271" s="77"/>
      <c r="AM271" s="77"/>
    </row>
    <row r="272" spans="1:39" x14ac:dyDescent="0.2">
      <c r="A272" s="77"/>
      <c r="B272" s="110" t="s">
        <v>1393</v>
      </c>
      <c r="H272" s="98"/>
      <c r="I272" s="98"/>
      <c r="J272" s="98"/>
      <c r="K272" s="170"/>
      <c r="L272" s="98"/>
      <c r="M272" s="98"/>
      <c r="N272" s="98"/>
      <c r="O272" s="170"/>
      <c r="P272" s="98"/>
      <c r="Q272" s="98"/>
      <c r="R272" s="98"/>
      <c r="S272" s="170"/>
      <c r="T272" s="98"/>
      <c r="U272" s="98"/>
      <c r="V272" s="98"/>
      <c r="W272" s="170"/>
      <c r="X272" s="192"/>
      <c r="AG272" s="107"/>
      <c r="AL272" s="77"/>
      <c r="AM272" s="77"/>
    </row>
    <row r="275" spans="5:31" x14ac:dyDescent="0.2">
      <c r="E275" s="93"/>
      <c r="F275" s="93"/>
      <c r="G275" s="93"/>
      <c r="H275" s="93"/>
      <c r="I275" s="93"/>
      <c r="J275" s="93"/>
      <c r="L275" s="93"/>
      <c r="M275" s="93"/>
      <c r="N275" s="93"/>
      <c r="P275" s="93"/>
      <c r="Q275" s="93"/>
      <c r="R275" s="93"/>
      <c r="T275" s="93"/>
      <c r="U275" s="93"/>
      <c r="V275" s="93"/>
      <c r="X275" s="93"/>
      <c r="Y275" s="93"/>
      <c r="AA275" s="93"/>
      <c r="AC275" s="93"/>
      <c r="AE275" s="93"/>
    </row>
  </sheetData>
  <mergeCells count="11">
    <mergeCell ref="AE7:AF7"/>
    <mergeCell ref="E6:H6"/>
    <mergeCell ref="I6:X6"/>
    <mergeCell ref="Y6:AF6"/>
    <mergeCell ref="I7:L7"/>
    <mergeCell ref="M7:P7"/>
    <mergeCell ref="Q7:T7"/>
    <mergeCell ref="U7:X7"/>
    <mergeCell ref="Y7:Z7"/>
    <mergeCell ref="AA7:AB7"/>
    <mergeCell ref="AC7:AD7"/>
  </mergeCells>
  <conditionalFormatting sqref="AD37:AD266 AF37:AF266 Z37:Z266 AB37:AB266 Z11:Z35 AB11:AF357 Z37:Z266 AB37:AB266">
    <cfRule type="cellIs" dxfId="42" priority="5" stopIfTrue="1" operator="lessThan">
      <formula>0</formula>
    </cfRule>
  </conditionalFormatting>
  <conditionalFormatting sqref="F267:F398 G9:H398 E9:F266">
    <cfRule type="expression" dxfId="41" priority="6" stopIfTrue="1">
      <formula>AH9=1</formula>
    </cfRule>
  </conditionalFormatting>
  <conditionalFormatting sqref="A269">
    <cfRule type="expression" dxfId="40" priority="2" stopIfTrue="1">
      <formula>AD269=1</formula>
    </cfRule>
  </conditionalFormatting>
  <conditionalFormatting sqref="I9">
    <cfRule type="expression" dxfId="39" priority="1" stopIfTrue="1">
      <formula>AL9=1</formula>
    </cfRule>
  </conditionalFormatting>
  <conditionalFormatting sqref="Z37:Z266 Z11:Z35 AB11:AF266">
    <cfRule type="cellIs" dxfId="38" priority="4" stopIfTrue="1" operator="greaterThan">
      <formula>0.05</formula>
    </cfRule>
  </conditionalFormatting>
  <printOptions horizontalCentered="1"/>
  <pageMargins left="0.39370078740157483" right="0.39370078740157483" top="0.39370078740157483" bottom="0.59055118110236227" header="0.51181102362204722" footer="0.51181102362204722"/>
  <pageSetup paperSize="9" scale="26" fitToHeight="2" orientation="landscape" r:id="rId1"/>
  <headerFooter alignWithMargins="0">
    <oddFooter>&amp;L&amp;6&amp;F &amp;A&amp;R&amp;6Standards and Quality Analytical Team (SAT)</oddFooter>
  </headerFooter>
  <rowBreaks count="1" manualBreakCount="1">
    <brk id="143"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A212"/>
  <sheetViews>
    <sheetView workbookViewId="0"/>
  </sheetViews>
  <sheetFormatPr defaultRowHeight="15" x14ac:dyDescent="0.25"/>
  <cols>
    <col min="1" max="16384" width="9.140625" style="102"/>
  </cols>
  <sheetData>
    <row r="1" spans="1:27" ht="64.5" x14ac:dyDescent="0.25">
      <c r="A1" s="102" t="s">
        <v>304</v>
      </c>
      <c r="B1" s="102" t="s">
        <v>305</v>
      </c>
      <c r="C1" s="102" t="s">
        <v>70</v>
      </c>
      <c r="D1" s="102" t="s">
        <v>448</v>
      </c>
      <c r="E1" s="102" t="s">
        <v>70</v>
      </c>
      <c r="F1" s="102" t="s">
        <v>1133</v>
      </c>
      <c r="G1" s="103" t="s">
        <v>1332</v>
      </c>
      <c r="H1" s="103" t="s">
        <v>1333</v>
      </c>
      <c r="I1" s="103" t="s">
        <v>1334</v>
      </c>
      <c r="J1" s="103" t="s">
        <v>1335</v>
      </c>
      <c r="K1" s="103" t="s">
        <v>1336</v>
      </c>
      <c r="L1" s="103" t="s">
        <v>1337</v>
      </c>
      <c r="M1" s="103" t="s">
        <v>1338</v>
      </c>
      <c r="O1" s="102" t="s">
        <v>304</v>
      </c>
      <c r="P1" s="102" t="s">
        <v>305</v>
      </c>
      <c r="Q1" s="102" t="s">
        <v>70</v>
      </c>
      <c r="R1" s="102" t="s">
        <v>448</v>
      </c>
      <c r="S1" s="102" t="s">
        <v>70</v>
      </c>
      <c r="T1" s="102" t="s">
        <v>1133</v>
      </c>
      <c r="U1" s="103" t="s">
        <v>1332</v>
      </c>
      <c r="V1" s="103" t="s">
        <v>1333</v>
      </c>
      <c r="W1" s="103" t="s">
        <v>1334</v>
      </c>
      <c r="X1" s="103" t="s">
        <v>1335</v>
      </c>
      <c r="Y1" s="103" t="s">
        <v>1336</v>
      </c>
      <c r="Z1" s="103" t="s">
        <v>1337</v>
      </c>
      <c r="AA1" s="103" t="s">
        <v>1338</v>
      </c>
    </row>
    <row r="2" spans="1:27" x14ac:dyDescent="0.25">
      <c r="A2" s="102" t="s">
        <v>1339</v>
      </c>
      <c r="B2" s="102" t="s">
        <v>312</v>
      </c>
      <c r="C2" s="102" t="s">
        <v>553</v>
      </c>
      <c r="D2" s="102" t="s">
        <v>554</v>
      </c>
      <c r="E2" s="102" t="s">
        <v>556</v>
      </c>
      <c r="F2" s="102" t="s">
        <v>1271</v>
      </c>
      <c r="G2" s="116">
        <v>0.12100456621004566</v>
      </c>
      <c r="H2" s="116">
        <v>5.4794520547945202E-2</v>
      </c>
      <c r="I2" s="116">
        <v>0.78995433789954339</v>
      </c>
      <c r="J2" s="27">
        <v>3.4246575342465752E-2</v>
      </c>
      <c r="K2" s="116">
        <v>0.17579908675799086</v>
      </c>
      <c r="L2" s="27">
        <v>-4.7826086956521685E-2</v>
      </c>
      <c r="M2" s="27">
        <v>-0.15930902111324374</v>
      </c>
      <c r="O2" s="102" t="s">
        <v>1339</v>
      </c>
      <c r="P2" s="102" t="s">
        <v>312</v>
      </c>
      <c r="Q2" s="102" t="s">
        <v>472</v>
      </c>
      <c r="R2" s="102" t="s">
        <v>1136</v>
      </c>
      <c r="S2" s="102" t="s">
        <v>475</v>
      </c>
      <c r="T2" s="102" t="s">
        <v>1268</v>
      </c>
      <c r="U2" s="116">
        <v>0.21560846560846561</v>
      </c>
      <c r="V2" s="116">
        <v>5.1587301587301584E-2</v>
      </c>
      <c r="W2" s="116">
        <v>0.73280423280423279</v>
      </c>
      <c r="X2" s="27">
        <v>0</v>
      </c>
      <c r="Y2" s="116">
        <v>0.26719576719576721</v>
      </c>
      <c r="Z2" s="27">
        <v>1.4765100671140896E-2</v>
      </c>
      <c r="AA2" s="27">
        <v>-7.5794621026894826E-2</v>
      </c>
    </row>
    <row r="3" spans="1:27" x14ac:dyDescent="0.25">
      <c r="A3" s="102" t="s">
        <v>1339</v>
      </c>
      <c r="B3" s="102" t="s">
        <v>312</v>
      </c>
      <c r="C3" s="102" t="s">
        <v>553</v>
      </c>
      <c r="D3" s="102" t="s">
        <v>554</v>
      </c>
      <c r="E3" s="102" t="s">
        <v>551</v>
      </c>
      <c r="F3" s="102" t="s">
        <v>1258</v>
      </c>
      <c r="G3" s="116">
        <v>0.15404040404040403</v>
      </c>
      <c r="H3" s="116">
        <v>5.808080808080808E-2</v>
      </c>
      <c r="I3" s="116">
        <v>0.77020202020202022</v>
      </c>
      <c r="J3" s="27">
        <v>1.7676767676767676E-2</v>
      </c>
      <c r="K3" s="116">
        <v>0.2121212121212121</v>
      </c>
      <c r="L3" s="27">
        <v>1.538461538461533E-2</v>
      </c>
      <c r="M3" s="27">
        <v>-0.13913043478260867</v>
      </c>
      <c r="O3" s="102" t="s">
        <v>1339</v>
      </c>
      <c r="P3" s="102" t="s">
        <v>312</v>
      </c>
      <c r="Q3" s="102" t="s">
        <v>625</v>
      </c>
      <c r="R3" s="102" t="s">
        <v>1143</v>
      </c>
      <c r="S3" s="102" t="s">
        <v>628</v>
      </c>
      <c r="T3" s="102" t="s">
        <v>1320</v>
      </c>
      <c r="U3" s="116">
        <v>0.25951557093425603</v>
      </c>
      <c r="V3" s="116">
        <v>7.2664359861591699E-2</v>
      </c>
      <c r="W3" s="116">
        <v>0.66782006920415227</v>
      </c>
      <c r="X3" s="27">
        <v>0</v>
      </c>
      <c r="Y3" s="116">
        <v>0.33217993079584773</v>
      </c>
      <c r="Z3" s="27">
        <v>-4.3046357615894038E-2</v>
      </c>
      <c r="AA3" s="27">
        <v>-7.9617834394904441E-2</v>
      </c>
    </row>
    <row r="4" spans="1:27" x14ac:dyDescent="0.25">
      <c r="A4" s="102" t="s">
        <v>1339</v>
      </c>
      <c r="B4" s="102" t="s">
        <v>312</v>
      </c>
      <c r="C4" s="102" t="s">
        <v>553</v>
      </c>
      <c r="D4" s="102" t="s">
        <v>554</v>
      </c>
      <c r="E4" s="102" t="s">
        <v>562</v>
      </c>
      <c r="F4" s="102" t="s">
        <v>1282</v>
      </c>
      <c r="G4" s="116">
        <v>0.18264840182648401</v>
      </c>
      <c r="H4" s="116">
        <v>3.8812785388127852E-2</v>
      </c>
      <c r="I4" s="116">
        <v>0.73287671232876717</v>
      </c>
      <c r="J4" s="27">
        <v>4.5662100456621002E-2</v>
      </c>
      <c r="K4" s="116">
        <v>0.22146118721461186</v>
      </c>
      <c r="L4" s="27">
        <v>0.14360313315926887</v>
      </c>
      <c r="M4" s="27">
        <v>-8.7500000000000022E-2</v>
      </c>
      <c r="O4" s="102" t="s">
        <v>1339</v>
      </c>
      <c r="P4" s="102" t="s">
        <v>312</v>
      </c>
      <c r="Q4" s="102" t="s">
        <v>472</v>
      </c>
      <c r="R4" s="102" t="s">
        <v>1136</v>
      </c>
      <c r="S4" s="102" t="s">
        <v>470</v>
      </c>
      <c r="T4" s="102" t="s">
        <v>1142</v>
      </c>
      <c r="U4" s="116">
        <v>0.25259515570934254</v>
      </c>
      <c r="V4" s="116">
        <v>0.10380622837370242</v>
      </c>
      <c r="W4" s="116">
        <v>0.643598615916955</v>
      </c>
      <c r="X4" s="27">
        <v>0</v>
      </c>
      <c r="Y4" s="116">
        <v>0.35640138408304495</v>
      </c>
      <c r="Z4" s="27">
        <v>-9.1194968553459099E-2</v>
      </c>
      <c r="AA4" s="27">
        <v>-0.19944598337950137</v>
      </c>
    </row>
    <row r="5" spans="1:27" x14ac:dyDescent="0.25">
      <c r="A5" s="102" t="s">
        <v>1339</v>
      </c>
      <c r="B5" s="102" t="s">
        <v>312</v>
      </c>
      <c r="C5" s="102" t="s">
        <v>573</v>
      </c>
      <c r="D5" s="102" t="s">
        <v>1170</v>
      </c>
      <c r="E5" s="102" t="s">
        <v>591</v>
      </c>
      <c r="F5" s="102" t="s">
        <v>316</v>
      </c>
      <c r="G5" s="116">
        <v>0.16546762589928057</v>
      </c>
      <c r="H5" s="116">
        <v>7.4340527577937646E-2</v>
      </c>
      <c r="I5" s="116">
        <v>0.72422062350119909</v>
      </c>
      <c r="J5" s="27">
        <v>3.5971223021582732E-2</v>
      </c>
      <c r="K5" s="116">
        <v>0.23980815347721823</v>
      </c>
      <c r="L5" s="27">
        <v>1.4598540145985384E-2</v>
      </c>
      <c r="M5" s="27">
        <v>-2.5700934579439227E-2</v>
      </c>
      <c r="O5" s="102" t="s">
        <v>1339</v>
      </c>
      <c r="P5" s="102" t="s">
        <v>312</v>
      </c>
      <c r="Q5" s="102" t="s">
        <v>720</v>
      </c>
      <c r="R5" s="102" t="s">
        <v>1155</v>
      </c>
      <c r="S5" s="102" t="s">
        <v>729</v>
      </c>
      <c r="T5" s="102" t="s">
        <v>1266</v>
      </c>
      <c r="U5" s="116">
        <v>0.27164179104477609</v>
      </c>
      <c r="V5" s="116">
        <v>0.11343283582089553</v>
      </c>
      <c r="W5" s="116">
        <v>0.61492537313432838</v>
      </c>
      <c r="X5" s="27">
        <v>0</v>
      </c>
      <c r="Y5" s="116">
        <v>0.38507462686567162</v>
      </c>
      <c r="Z5" s="27">
        <v>0.12040133779264206</v>
      </c>
      <c r="AA5" s="27">
        <v>-5.8988764044943798E-2</v>
      </c>
    </row>
    <row r="6" spans="1:27" x14ac:dyDescent="0.25">
      <c r="A6" s="102" t="s">
        <v>1339</v>
      </c>
      <c r="B6" s="102" t="s">
        <v>312</v>
      </c>
      <c r="C6" s="102" t="s">
        <v>472</v>
      </c>
      <c r="D6" s="102" t="s">
        <v>1136</v>
      </c>
      <c r="E6" s="102" t="s">
        <v>478</v>
      </c>
      <c r="F6" s="102" t="s">
        <v>1291</v>
      </c>
      <c r="G6" s="116">
        <v>0.20973348783314022</v>
      </c>
      <c r="H6" s="116">
        <v>4.8667439165701043E-2</v>
      </c>
      <c r="I6" s="116">
        <v>0.7334878331402086</v>
      </c>
      <c r="J6" s="27">
        <v>8.1112398609501733E-3</v>
      </c>
      <c r="K6" s="116">
        <v>0.25840092699884126</v>
      </c>
      <c r="L6" s="27">
        <v>-2.3121387283236983E-3</v>
      </c>
      <c r="M6" s="27">
        <v>-9.8223615464994807E-2</v>
      </c>
      <c r="O6" s="102" t="s">
        <v>1339</v>
      </c>
      <c r="P6" s="102" t="s">
        <v>312</v>
      </c>
      <c r="Q6" s="102" t="s">
        <v>489</v>
      </c>
      <c r="R6" s="102" t="s">
        <v>490</v>
      </c>
      <c r="S6" s="102" t="s">
        <v>504</v>
      </c>
      <c r="T6" s="102" t="s">
        <v>1183</v>
      </c>
      <c r="U6" s="116">
        <v>0.23748668796592121</v>
      </c>
      <c r="V6" s="116">
        <v>0.16187433439829607</v>
      </c>
      <c r="W6" s="116">
        <v>0.60063897763578278</v>
      </c>
      <c r="X6" s="27">
        <v>0</v>
      </c>
      <c r="Y6" s="116">
        <v>0.39936102236421728</v>
      </c>
      <c r="Z6" s="27">
        <v>0.20076726342711004</v>
      </c>
      <c r="AA6" s="27">
        <v>0.10340775558166859</v>
      </c>
    </row>
    <row r="7" spans="1:27" x14ac:dyDescent="0.25">
      <c r="A7" s="102" t="s">
        <v>1339</v>
      </c>
      <c r="B7" s="102" t="s">
        <v>312</v>
      </c>
      <c r="C7" s="102" t="s">
        <v>599</v>
      </c>
      <c r="D7" s="102" t="s">
        <v>1165</v>
      </c>
      <c r="E7" s="102" t="s">
        <v>611</v>
      </c>
      <c r="F7" s="102" t="s">
        <v>1321</v>
      </c>
      <c r="G7" s="116">
        <v>0.20355731225296442</v>
      </c>
      <c r="H7" s="116">
        <v>6.3241106719367585E-2</v>
      </c>
      <c r="I7" s="116">
        <v>0.68972332015810278</v>
      </c>
      <c r="J7" s="27">
        <v>4.3478260869565216E-2</v>
      </c>
      <c r="K7" s="116">
        <v>0.26679841897233203</v>
      </c>
      <c r="L7" s="27">
        <v>9.0517241379310276E-2</v>
      </c>
      <c r="M7" s="27">
        <v>-5.9479553903345694E-2</v>
      </c>
      <c r="O7" s="102" t="s">
        <v>1339</v>
      </c>
      <c r="P7" s="102" t="s">
        <v>312</v>
      </c>
      <c r="Q7" s="102" t="s">
        <v>720</v>
      </c>
      <c r="R7" s="102" t="s">
        <v>1155</v>
      </c>
      <c r="S7" s="102" t="s">
        <v>735</v>
      </c>
      <c r="T7" s="102" t="s">
        <v>1230</v>
      </c>
      <c r="U7" s="116">
        <v>0.32765151515151514</v>
      </c>
      <c r="V7" s="116">
        <v>0.15435606060606061</v>
      </c>
      <c r="W7" s="116">
        <v>0.5179924242424242</v>
      </c>
      <c r="X7" s="27">
        <v>0</v>
      </c>
      <c r="Y7" s="116">
        <v>0.48200757575757575</v>
      </c>
      <c r="Z7" s="27">
        <v>-2.3126734505087843E-2</v>
      </c>
      <c r="AA7" s="27">
        <v>-6.2166962699822359E-2</v>
      </c>
    </row>
    <row r="8" spans="1:27" x14ac:dyDescent="0.25">
      <c r="A8" s="102" t="s">
        <v>1339</v>
      </c>
      <c r="B8" s="102" t="s">
        <v>312</v>
      </c>
      <c r="C8" s="102" t="s">
        <v>472</v>
      </c>
      <c r="D8" s="102" t="s">
        <v>1136</v>
      </c>
      <c r="E8" s="102" t="s">
        <v>475</v>
      </c>
      <c r="F8" s="102" t="s">
        <v>1268</v>
      </c>
      <c r="G8" s="116">
        <v>0.21560846560846561</v>
      </c>
      <c r="H8" s="116">
        <v>5.1587301587301584E-2</v>
      </c>
      <c r="I8" s="116">
        <v>0.73280423280423279</v>
      </c>
      <c r="J8" s="27">
        <v>0</v>
      </c>
      <c r="K8" s="116">
        <v>0.26719576719576721</v>
      </c>
      <c r="L8" s="27">
        <v>1.4765100671140896E-2</v>
      </c>
      <c r="M8" s="27">
        <v>-7.5794621026894826E-2</v>
      </c>
      <c r="O8" s="102" t="s">
        <v>1339</v>
      </c>
      <c r="P8" s="102" t="s">
        <v>312</v>
      </c>
      <c r="Q8" s="102" t="s">
        <v>573</v>
      </c>
      <c r="R8" s="102" t="s">
        <v>1170</v>
      </c>
      <c r="S8" s="102" t="s">
        <v>579</v>
      </c>
      <c r="T8" s="102" t="s">
        <v>1318</v>
      </c>
      <c r="U8" s="116">
        <v>0.4352078239608802</v>
      </c>
      <c r="V8" s="116">
        <v>0.11735941320293398</v>
      </c>
      <c r="W8" s="116">
        <v>0.44743276283618583</v>
      </c>
      <c r="X8" s="27">
        <v>0</v>
      </c>
      <c r="Y8" s="116">
        <v>0.55256723716381417</v>
      </c>
      <c r="Z8" s="27">
        <v>0.23939393939393949</v>
      </c>
      <c r="AA8" s="27">
        <v>7.3490813648293907E-2</v>
      </c>
    </row>
    <row r="9" spans="1:27" x14ac:dyDescent="0.25">
      <c r="A9" s="102" t="s">
        <v>1339</v>
      </c>
      <c r="B9" s="102" t="s">
        <v>312</v>
      </c>
      <c r="C9" s="102" t="s">
        <v>573</v>
      </c>
      <c r="D9" s="102" t="s">
        <v>1170</v>
      </c>
      <c r="E9" s="102" t="s">
        <v>594</v>
      </c>
      <c r="F9" s="102" t="s">
        <v>1297</v>
      </c>
      <c r="G9" s="116">
        <v>0.21778350515463918</v>
      </c>
      <c r="H9" s="116">
        <v>7.4742268041237112E-2</v>
      </c>
      <c r="I9" s="116">
        <v>0.6829896907216495</v>
      </c>
      <c r="J9" s="27">
        <v>2.4484536082474227E-2</v>
      </c>
      <c r="K9" s="116">
        <v>0.2925257731958763</v>
      </c>
      <c r="L9" s="27">
        <v>3.1914893617021267E-2</v>
      </c>
      <c r="M9" s="27">
        <v>-3.3623910336239127E-2</v>
      </c>
      <c r="O9" s="102" t="s">
        <v>1339</v>
      </c>
      <c r="P9" s="102" t="s">
        <v>312</v>
      </c>
      <c r="Q9" s="102" t="s">
        <v>1037</v>
      </c>
      <c r="R9" s="102" t="s">
        <v>1038</v>
      </c>
      <c r="S9" s="102" t="s">
        <v>1052</v>
      </c>
      <c r="T9" s="102" t="s">
        <v>21</v>
      </c>
      <c r="U9" s="116">
        <v>0.49841269841269842</v>
      </c>
      <c r="V9" s="116">
        <v>0.29206349206349208</v>
      </c>
      <c r="W9" s="116">
        <v>0.20952380952380953</v>
      </c>
      <c r="X9" s="27">
        <v>0</v>
      </c>
      <c r="Y9" s="116">
        <v>0.79047619047619055</v>
      </c>
      <c r="Z9" s="27">
        <v>-9.0909090909090939E-2</v>
      </c>
      <c r="AA9" s="27">
        <v>-0.19127086007702188</v>
      </c>
    </row>
    <row r="10" spans="1:27" x14ac:dyDescent="0.25">
      <c r="A10" s="102" t="s">
        <v>1339</v>
      </c>
      <c r="B10" s="102" t="s">
        <v>312</v>
      </c>
      <c r="C10" s="102" t="s">
        <v>625</v>
      </c>
      <c r="D10" s="102" t="s">
        <v>1143</v>
      </c>
      <c r="E10" s="102" t="s">
        <v>623</v>
      </c>
      <c r="F10" s="102" t="s">
        <v>326</v>
      </c>
      <c r="G10" s="116">
        <v>0.21246458923512748</v>
      </c>
      <c r="H10" s="116">
        <v>8.0736543909348438E-2</v>
      </c>
      <c r="I10" s="116">
        <v>0.67847025495750712</v>
      </c>
      <c r="J10" s="27">
        <v>2.8328611898016998E-2</v>
      </c>
      <c r="K10" s="116">
        <v>0.29320113314447593</v>
      </c>
      <c r="L10" s="27">
        <v>-7.0323488045006544E-3</v>
      </c>
      <c r="M10" s="27">
        <v>-9.3709884467265692E-2</v>
      </c>
      <c r="O10" s="102" t="s">
        <v>1339</v>
      </c>
      <c r="P10" s="102" t="s">
        <v>312</v>
      </c>
      <c r="Q10" s="102" t="s">
        <v>1037</v>
      </c>
      <c r="R10" s="102" t="s">
        <v>1038</v>
      </c>
      <c r="S10" s="102" t="s">
        <v>1055</v>
      </c>
      <c r="T10" s="102" t="s">
        <v>1272</v>
      </c>
      <c r="U10" s="116">
        <v>0.53830645161290325</v>
      </c>
      <c r="V10" s="116">
        <v>0.29838709677419356</v>
      </c>
      <c r="W10" s="116">
        <v>0.16330645161290322</v>
      </c>
      <c r="X10" s="27">
        <v>0</v>
      </c>
      <c r="Y10" s="116">
        <v>0.83669354838709675</v>
      </c>
      <c r="Z10" s="27">
        <v>1.6393442622950838E-2</v>
      </c>
      <c r="AA10" s="27">
        <v>-2.3622047244094446E-2</v>
      </c>
    </row>
    <row r="11" spans="1:27" x14ac:dyDescent="0.25">
      <c r="A11" s="102" t="s">
        <v>1339</v>
      </c>
      <c r="B11" s="102" t="s">
        <v>312</v>
      </c>
      <c r="C11" s="102" t="s">
        <v>720</v>
      </c>
      <c r="D11" s="102" t="s">
        <v>1155</v>
      </c>
      <c r="E11" s="102" t="s">
        <v>726</v>
      </c>
      <c r="F11" s="102" t="s">
        <v>1156</v>
      </c>
      <c r="G11" s="116">
        <v>0.21797004991680533</v>
      </c>
      <c r="H11" s="116">
        <v>8.8186356073211319E-2</v>
      </c>
      <c r="I11" s="116">
        <v>0.68718801996672207</v>
      </c>
      <c r="J11" s="27">
        <v>6.6555740432612314E-3</v>
      </c>
      <c r="K11" s="116">
        <v>0.30615640599001664</v>
      </c>
      <c r="L11" s="27">
        <v>1.1784511784511675E-2</v>
      </c>
      <c r="M11" s="27">
        <v>-8.1039755351681952E-2</v>
      </c>
      <c r="O11" s="102" t="s">
        <v>1339</v>
      </c>
      <c r="P11" s="102" t="s">
        <v>312</v>
      </c>
      <c r="Q11" s="102" t="s">
        <v>778</v>
      </c>
      <c r="R11" s="102" t="s">
        <v>779</v>
      </c>
      <c r="S11" s="102" t="s">
        <v>796</v>
      </c>
      <c r="T11" s="102" t="s">
        <v>1306</v>
      </c>
      <c r="U11" s="116">
        <v>0.35073068893528186</v>
      </c>
      <c r="V11" s="116">
        <v>0.1336116910229645</v>
      </c>
      <c r="W11" s="116">
        <v>0.51461377870563674</v>
      </c>
      <c r="X11" s="27">
        <v>1.0438413361169101E-3</v>
      </c>
      <c r="Y11" s="116">
        <v>0.48434237995824636</v>
      </c>
      <c r="Z11" s="27">
        <v>6.9196428571428603E-2</v>
      </c>
      <c r="AA11" s="27">
        <v>-9.021842355175691E-2</v>
      </c>
    </row>
    <row r="12" spans="1:27" x14ac:dyDescent="0.25">
      <c r="A12" s="102" t="s">
        <v>1339</v>
      </c>
      <c r="B12" s="102" t="s">
        <v>312</v>
      </c>
      <c r="C12" s="102" t="s">
        <v>472</v>
      </c>
      <c r="D12" s="102" t="s">
        <v>1136</v>
      </c>
      <c r="E12" s="102" t="s">
        <v>481</v>
      </c>
      <c r="F12" s="102" t="s">
        <v>1245</v>
      </c>
      <c r="G12" s="116">
        <v>0.23111782477341389</v>
      </c>
      <c r="H12" s="116">
        <v>8.1570996978851965E-2</v>
      </c>
      <c r="I12" s="116">
        <v>0.68429003021148038</v>
      </c>
      <c r="J12" s="27">
        <v>3.0211480362537764E-3</v>
      </c>
      <c r="K12" s="116">
        <v>0.31268882175226587</v>
      </c>
      <c r="L12" s="27">
        <v>6.7741935483870863E-2</v>
      </c>
      <c r="M12" s="27">
        <v>-1.7804154302670572E-2</v>
      </c>
      <c r="O12" s="102" t="s">
        <v>1339</v>
      </c>
      <c r="P12" s="102" t="s">
        <v>312</v>
      </c>
      <c r="Q12" s="102" t="s">
        <v>887</v>
      </c>
      <c r="R12" s="102" t="s">
        <v>1207</v>
      </c>
      <c r="S12" s="102" t="s">
        <v>896</v>
      </c>
      <c r="T12" s="102" t="s">
        <v>1214</v>
      </c>
      <c r="U12" s="116">
        <v>0.34718498659517427</v>
      </c>
      <c r="V12" s="116">
        <v>0.13404825737265416</v>
      </c>
      <c r="W12" s="116">
        <v>0.51742627345844505</v>
      </c>
      <c r="X12" s="27">
        <v>1.3404825737265416E-3</v>
      </c>
      <c r="Y12" s="116">
        <v>0.48123324396782841</v>
      </c>
      <c r="Z12" s="27">
        <v>-3.3678756476683946E-2</v>
      </c>
      <c r="AA12" s="27">
        <v>-0.12338425381903639</v>
      </c>
    </row>
    <row r="13" spans="1:27" x14ac:dyDescent="0.25">
      <c r="A13" s="102" t="s">
        <v>1339</v>
      </c>
      <c r="B13" s="102" t="s">
        <v>312</v>
      </c>
      <c r="C13" s="102" t="s">
        <v>553</v>
      </c>
      <c r="D13" s="102" t="s">
        <v>554</v>
      </c>
      <c r="E13" s="102" t="s">
        <v>559</v>
      </c>
      <c r="F13" s="102" t="s">
        <v>1305</v>
      </c>
      <c r="G13" s="116">
        <v>0.21542738012508686</v>
      </c>
      <c r="H13" s="116">
        <v>0.10006949270326616</v>
      </c>
      <c r="I13" s="116">
        <v>0.63933287004864492</v>
      </c>
      <c r="J13" s="27">
        <v>4.5170257123002086E-2</v>
      </c>
      <c r="K13" s="116">
        <v>0.31549687282835304</v>
      </c>
      <c r="L13" s="27">
        <v>1.3380281690140938E-2</v>
      </c>
      <c r="M13" s="27">
        <v>-5.3911900065746199E-2</v>
      </c>
      <c r="O13" s="102" t="s">
        <v>1339</v>
      </c>
      <c r="P13" s="102" t="s">
        <v>312</v>
      </c>
      <c r="Q13" s="102" t="s">
        <v>489</v>
      </c>
      <c r="R13" s="102" t="s">
        <v>490</v>
      </c>
      <c r="S13" s="102" t="s">
        <v>492</v>
      </c>
      <c r="T13" s="102" t="s">
        <v>1186</v>
      </c>
      <c r="U13" s="116">
        <v>0.28888888888888886</v>
      </c>
      <c r="V13" s="116">
        <v>6.8148148148148152E-2</v>
      </c>
      <c r="W13" s="116">
        <v>0.64148148148148143</v>
      </c>
      <c r="X13" s="27">
        <v>1.4814814814814814E-3</v>
      </c>
      <c r="Y13" s="116">
        <v>0.35703703703703704</v>
      </c>
      <c r="Z13" s="27">
        <v>0.12876254180602009</v>
      </c>
      <c r="AA13" s="27">
        <v>4.006163328197232E-2</v>
      </c>
    </row>
    <row r="14" spans="1:27" x14ac:dyDescent="0.25">
      <c r="A14" s="102" t="s">
        <v>1339</v>
      </c>
      <c r="B14" s="102" t="s">
        <v>312</v>
      </c>
      <c r="C14" s="102" t="s">
        <v>489</v>
      </c>
      <c r="D14" s="102" t="s">
        <v>490</v>
      </c>
      <c r="E14" s="102" t="s">
        <v>522</v>
      </c>
      <c r="F14" s="102" t="s">
        <v>1144</v>
      </c>
      <c r="G14" s="116">
        <v>0.20085929108485501</v>
      </c>
      <c r="H14" s="116">
        <v>0.13104189044038669</v>
      </c>
      <c r="I14" s="116">
        <v>0.66595059076262086</v>
      </c>
      <c r="J14" s="27">
        <v>2.1482277121374865E-3</v>
      </c>
      <c r="K14" s="116">
        <v>0.33190118152524173</v>
      </c>
      <c r="L14" s="27">
        <v>8.0046403712296987E-2</v>
      </c>
      <c r="M14" s="27">
        <v>-4.5128205128205146E-2</v>
      </c>
      <c r="O14" s="102" t="s">
        <v>1339</v>
      </c>
      <c r="P14" s="102" t="s">
        <v>312</v>
      </c>
      <c r="Q14" s="102" t="s">
        <v>642</v>
      </c>
      <c r="R14" s="102" t="s">
        <v>643</v>
      </c>
      <c r="S14" s="102" t="s">
        <v>657</v>
      </c>
      <c r="T14" s="102" t="s">
        <v>1192</v>
      </c>
      <c r="U14" s="116">
        <v>0.5188536953242836</v>
      </c>
      <c r="V14" s="116">
        <v>0.13273001508295626</v>
      </c>
      <c r="W14" s="116">
        <v>0.34690799396681749</v>
      </c>
      <c r="X14" s="27">
        <v>1.5082956259426848E-3</v>
      </c>
      <c r="Y14" s="116">
        <v>0.65158371040723984</v>
      </c>
      <c r="Z14" s="27">
        <v>8.1566068515497525E-2</v>
      </c>
      <c r="AA14" s="27">
        <v>-2.0679468242245203E-2</v>
      </c>
    </row>
    <row r="15" spans="1:27" x14ac:dyDescent="0.25">
      <c r="A15" s="102" t="s">
        <v>1339</v>
      </c>
      <c r="B15" s="102" t="s">
        <v>312</v>
      </c>
      <c r="C15" s="102" t="s">
        <v>625</v>
      </c>
      <c r="D15" s="102" t="s">
        <v>1143</v>
      </c>
      <c r="E15" s="102" t="s">
        <v>628</v>
      </c>
      <c r="F15" s="102" t="s">
        <v>1320</v>
      </c>
      <c r="G15" s="116">
        <v>0.25951557093425603</v>
      </c>
      <c r="H15" s="116">
        <v>7.2664359861591699E-2</v>
      </c>
      <c r="I15" s="116">
        <v>0.66782006920415227</v>
      </c>
      <c r="J15" s="27">
        <v>0</v>
      </c>
      <c r="K15" s="116">
        <v>0.33217993079584773</v>
      </c>
      <c r="L15" s="27">
        <v>-4.3046357615894038E-2</v>
      </c>
      <c r="M15" s="27">
        <v>-7.9617834394904441E-2</v>
      </c>
      <c r="O15" s="102" t="s">
        <v>1339</v>
      </c>
      <c r="P15" s="102" t="s">
        <v>312</v>
      </c>
      <c r="Q15" s="102" t="s">
        <v>489</v>
      </c>
      <c r="R15" s="102" t="s">
        <v>490</v>
      </c>
      <c r="S15" s="102" t="s">
        <v>522</v>
      </c>
      <c r="T15" s="102" t="s">
        <v>1144</v>
      </c>
      <c r="U15" s="116">
        <v>0.20085929108485501</v>
      </c>
      <c r="V15" s="116">
        <v>0.13104189044038669</v>
      </c>
      <c r="W15" s="116">
        <v>0.66595059076262086</v>
      </c>
      <c r="X15" s="27">
        <v>2.1482277121374865E-3</v>
      </c>
      <c r="Y15" s="116">
        <v>0.33190118152524173</v>
      </c>
      <c r="Z15" s="27">
        <v>8.0046403712296987E-2</v>
      </c>
      <c r="AA15" s="27">
        <v>-4.5128205128205146E-2</v>
      </c>
    </row>
    <row r="16" spans="1:27" x14ac:dyDescent="0.25">
      <c r="A16" s="102" t="s">
        <v>1339</v>
      </c>
      <c r="B16" s="102" t="s">
        <v>312</v>
      </c>
      <c r="C16" s="102" t="s">
        <v>697</v>
      </c>
      <c r="D16" s="102" t="s">
        <v>1146</v>
      </c>
      <c r="E16" s="102" t="s">
        <v>703</v>
      </c>
      <c r="F16" s="102" t="s">
        <v>318</v>
      </c>
      <c r="G16" s="116">
        <v>0.22247706422018348</v>
      </c>
      <c r="H16" s="116">
        <v>0.11467889908256881</v>
      </c>
      <c r="I16" s="116">
        <v>0.62958715596330272</v>
      </c>
      <c r="J16" s="27">
        <v>3.3256880733944956E-2</v>
      </c>
      <c r="K16" s="116">
        <v>0.33715596330275233</v>
      </c>
      <c r="L16" s="27">
        <v>-9.2611862643080078E-2</v>
      </c>
      <c r="M16" s="27">
        <v>-0.1417322834645669</v>
      </c>
      <c r="O16" s="102" t="s">
        <v>1339</v>
      </c>
      <c r="P16" s="102" t="s">
        <v>312</v>
      </c>
      <c r="Q16" s="102" t="s">
        <v>573</v>
      </c>
      <c r="R16" s="102" t="s">
        <v>1170</v>
      </c>
      <c r="S16" s="102" t="s">
        <v>582</v>
      </c>
      <c r="T16" s="102" t="s">
        <v>1316</v>
      </c>
      <c r="U16" s="116">
        <v>0.29515418502202645</v>
      </c>
      <c r="V16" s="116">
        <v>0.1277533039647577</v>
      </c>
      <c r="W16" s="116">
        <v>0.57488986784140972</v>
      </c>
      <c r="X16" s="27">
        <v>2.2026431718061676E-3</v>
      </c>
      <c r="Y16" s="116">
        <v>0.42290748898678415</v>
      </c>
      <c r="Z16" s="27">
        <v>-4.2194092827004259E-2</v>
      </c>
      <c r="AA16" s="27">
        <v>-0.16849816849816845</v>
      </c>
    </row>
    <row r="17" spans="1:27" x14ac:dyDescent="0.25">
      <c r="A17" s="102" t="s">
        <v>1339</v>
      </c>
      <c r="B17" s="102" t="s">
        <v>312</v>
      </c>
      <c r="C17" s="102" t="s">
        <v>553</v>
      </c>
      <c r="D17" s="102" t="s">
        <v>554</v>
      </c>
      <c r="E17" s="102" t="s">
        <v>565</v>
      </c>
      <c r="F17" s="102" t="s">
        <v>1181</v>
      </c>
      <c r="G17" s="116">
        <v>0.32014388489208634</v>
      </c>
      <c r="H17" s="116">
        <v>1.7985611510791366E-2</v>
      </c>
      <c r="I17" s="116">
        <v>0.64388489208633093</v>
      </c>
      <c r="J17" s="27">
        <v>1.7985611510791366E-2</v>
      </c>
      <c r="K17" s="116">
        <v>0.33812949640287771</v>
      </c>
      <c r="L17" s="27">
        <v>0.18803418803418803</v>
      </c>
      <c r="M17" s="27">
        <v>-3.5842293906810374E-3</v>
      </c>
      <c r="O17" s="102" t="s">
        <v>1339</v>
      </c>
      <c r="P17" s="102" t="s">
        <v>312</v>
      </c>
      <c r="Q17" s="102" t="s">
        <v>778</v>
      </c>
      <c r="R17" s="102" t="s">
        <v>779</v>
      </c>
      <c r="S17" s="102" t="s">
        <v>784</v>
      </c>
      <c r="T17" s="102" t="s">
        <v>365</v>
      </c>
      <c r="U17" s="116">
        <v>0.32208293153326906</v>
      </c>
      <c r="V17" s="116">
        <v>0.15911282545805208</v>
      </c>
      <c r="W17" s="116">
        <v>0.51591128254580521</v>
      </c>
      <c r="X17" s="27">
        <v>2.8929604628736743E-3</v>
      </c>
      <c r="Y17" s="116">
        <v>0.48119575699132111</v>
      </c>
      <c r="Z17" s="27">
        <v>-3.1746031746031744E-2</v>
      </c>
      <c r="AA17" s="27">
        <v>-5.812897366030878E-2</v>
      </c>
    </row>
    <row r="18" spans="1:27" x14ac:dyDescent="0.25">
      <c r="A18" s="102" t="s">
        <v>1339</v>
      </c>
      <c r="B18" s="102" t="s">
        <v>312</v>
      </c>
      <c r="C18" s="102" t="s">
        <v>573</v>
      </c>
      <c r="D18" s="102" t="s">
        <v>1170</v>
      </c>
      <c r="E18" s="102" t="s">
        <v>588</v>
      </c>
      <c r="F18" s="102" t="s">
        <v>1269</v>
      </c>
      <c r="G18" s="116">
        <v>0.26845637583892618</v>
      </c>
      <c r="H18" s="116">
        <v>6.9798657718120799E-2</v>
      </c>
      <c r="I18" s="116">
        <v>0.65503355704697985</v>
      </c>
      <c r="J18" s="27">
        <v>6.7114093959731542E-3</v>
      </c>
      <c r="K18" s="116">
        <v>0.338255033557047</v>
      </c>
      <c r="L18" s="27">
        <v>1.4986376021798309E-2</v>
      </c>
      <c r="M18" s="27">
        <v>-9.1463414634146312E-2</v>
      </c>
      <c r="O18" s="102" t="s">
        <v>1339</v>
      </c>
      <c r="P18" s="102" t="s">
        <v>312</v>
      </c>
      <c r="Q18" s="102" t="s">
        <v>642</v>
      </c>
      <c r="R18" s="102" t="s">
        <v>643</v>
      </c>
      <c r="S18" s="102" t="s">
        <v>651</v>
      </c>
      <c r="T18" s="102" t="s">
        <v>1312</v>
      </c>
      <c r="U18" s="116">
        <v>0.32282282282282282</v>
      </c>
      <c r="V18" s="116">
        <v>0.1006006006006006</v>
      </c>
      <c r="W18" s="116">
        <v>0.57357357357357353</v>
      </c>
      <c r="X18" s="27">
        <v>3.003003003003003E-3</v>
      </c>
      <c r="Y18" s="116">
        <v>0.42342342342342343</v>
      </c>
      <c r="Z18" s="27">
        <v>3.9001560062402518E-2</v>
      </c>
      <c r="AA18" s="27">
        <v>-0.11788079470198676</v>
      </c>
    </row>
    <row r="19" spans="1:27" x14ac:dyDescent="0.25">
      <c r="A19" s="102" t="s">
        <v>1339</v>
      </c>
      <c r="B19" s="102" t="s">
        <v>312</v>
      </c>
      <c r="C19" s="102" t="s">
        <v>527</v>
      </c>
      <c r="D19" s="102" t="s">
        <v>528</v>
      </c>
      <c r="E19" s="102" t="s">
        <v>548</v>
      </c>
      <c r="F19" s="102" t="s">
        <v>1150</v>
      </c>
      <c r="G19" s="116">
        <v>0.24363636363636362</v>
      </c>
      <c r="H19" s="116">
        <v>0.10181818181818182</v>
      </c>
      <c r="I19" s="116">
        <v>0.63272727272727269</v>
      </c>
      <c r="J19" s="27">
        <v>2.181818181818182E-2</v>
      </c>
      <c r="K19" s="116">
        <v>0.34545454545454546</v>
      </c>
      <c r="L19" s="27">
        <v>0.10441767068273089</v>
      </c>
      <c r="M19" s="27">
        <v>-0.13522012578616349</v>
      </c>
      <c r="O19" s="102" t="s">
        <v>1339</v>
      </c>
      <c r="P19" s="102" t="s">
        <v>312</v>
      </c>
      <c r="Q19" s="102" t="s">
        <v>472</v>
      </c>
      <c r="R19" s="102" t="s">
        <v>1136</v>
      </c>
      <c r="S19" s="102" t="s">
        <v>481</v>
      </c>
      <c r="T19" s="102" t="s">
        <v>1245</v>
      </c>
      <c r="U19" s="116">
        <v>0.23111782477341389</v>
      </c>
      <c r="V19" s="116">
        <v>8.1570996978851965E-2</v>
      </c>
      <c r="W19" s="116">
        <v>0.68429003021148038</v>
      </c>
      <c r="X19" s="27">
        <v>3.0211480362537764E-3</v>
      </c>
      <c r="Y19" s="116">
        <v>0.31268882175226587</v>
      </c>
      <c r="Z19" s="27">
        <v>6.7741935483870863E-2</v>
      </c>
      <c r="AA19" s="27">
        <v>-1.7804154302670572E-2</v>
      </c>
    </row>
    <row r="20" spans="1:27" x14ac:dyDescent="0.25">
      <c r="A20" s="102" t="s">
        <v>1339</v>
      </c>
      <c r="B20" s="102" t="s">
        <v>312</v>
      </c>
      <c r="C20" s="102" t="s">
        <v>847</v>
      </c>
      <c r="D20" s="102" t="s">
        <v>1158</v>
      </c>
      <c r="E20" s="102" t="s">
        <v>868</v>
      </c>
      <c r="F20" s="102" t="s">
        <v>1317</v>
      </c>
      <c r="G20" s="116">
        <v>0.24029574861367836</v>
      </c>
      <c r="H20" s="116">
        <v>0.10720887245841035</v>
      </c>
      <c r="I20" s="116">
        <v>0.61922365988909422</v>
      </c>
      <c r="J20" s="27">
        <v>3.3271719038817003E-2</v>
      </c>
      <c r="K20" s="116">
        <v>0.34750462107208868</v>
      </c>
      <c r="L20" s="27">
        <v>4.6421663442939964E-2</v>
      </c>
      <c r="M20" s="27">
        <v>-7.5213675213675169E-2</v>
      </c>
      <c r="O20" s="102" t="s">
        <v>1339</v>
      </c>
      <c r="P20" s="102" t="s">
        <v>312</v>
      </c>
      <c r="Q20" s="102" t="s">
        <v>1008</v>
      </c>
      <c r="R20" s="102" t="s">
        <v>1009</v>
      </c>
      <c r="S20" s="102" t="s">
        <v>1014</v>
      </c>
      <c r="T20" s="102" t="s">
        <v>346</v>
      </c>
      <c r="U20" s="116">
        <v>0.33641975308641975</v>
      </c>
      <c r="V20" s="116">
        <v>0.11419753086419752</v>
      </c>
      <c r="W20" s="116">
        <v>0.54629629629629628</v>
      </c>
      <c r="X20" s="27">
        <v>3.0864197530864196E-3</v>
      </c>
      <c r="Y20" s="116">
        <v>0.45061728395061729</v>
      </c>
      <c r="Z20" s="27">
        <v>1.8867924528301883E-2</v>
      </c>
      <c r="AA20" s="27">
        <v>-6.6282420749279591E-2</v>
      </c>
    </row>
    <row r="21" spans="1:27" x14ac:dyDescent="0.25">
      <c r="A21" s="102" t="s">
        <v>1339</v>
      </c>
      <c r="B21" s="102" t="s">
        <v>312</v>
      </c>
      <c r="C21" s="102" t="s">
        <v>642</v>
      </c>
      <c r="D21" s="102" t="s">
        <v>643</v>
      </c>
      <c r="E21" s="102" t="s">
        <v>669</v>
      </c>
      <c r="F21" s="102" t="s">
        <v>1137</v>
      </c>
      <c r="G21" s="116">
        <v>0.26381461675579321</v>
      </c>
      <c r="H21" s="116">
        <v>8.4670231729055259E-2</v>
      </c>
      <c r="I21" s="116">
        <v>0.64438502673796794</v>
      </c>
      <c r="J21" s="27">
        <v>7.1301247771836003E-3</v>
      </c>
      <c r="K21" s="116">
        <v>0.34848484848484845</v>
      </c>
      <c r="L21" s="27">
        <v>0.13677811550151975</v>
      </c>
      <c r="M21" s="27">
        <v>1.8148820326678861E-2</v>
      </c>
      <c r="O21" s="102" t="s">
        <v>1339</v>
      </c>
      <c r="P21" s="102" t="s">
        <v>312</v>
      </c>
      <c r="Q21" s="102" t="s">
        <v>778</v>
      </c>
      <c r="R21" s="102" t="s">
        <v>779</v>
      </c>
      <c r="S21" s="102" t="s">
        <v>787</v>
      </c>
      <c r="T21" s="102" t="s">
        <v>1182</v>
      </c>
      <c r="U21" s="116">
        <v>0.35416666666666669</v>
      </c>
      <c r="V21" s="116">
        <v>0.12719298245614036</v>
      </c>
      <c r="W21" s="116">
        <v>0.51535087719298245</v>
      </c>
      <c r="X21" s="27">
        <v>3.2894736842105261E-3</v>
      </c>
      <c r="Y21" s="116">
        <v>0.48135964912280704</v>
      </c>
      <c r="Z21" s="27">
        <v>4.9482163406214141E-2</v>
      </c>
      <c r="AA21" s="27">
        <v>-5.7851239669421517E-2</v>
      </c>
    </row>
    <row r="22" spans="1:27" x14ac:dyDescent="0.25">
      <c r="A22" s="102" t="s">
        <v>1339</v>
      </c>
      <c r="B22" s="102" t="s">
        <v>312</v>
      </c>
      <c r="C22" s="102" t="s">
        <v>697</v>
      </c>
      <c r="D22" s="102" t="s">
        <v>1146</v>
      </c>
      <c r="E22" s="102" t="s">
        <v>712</v>
      </c>
      <c r="F22" s="102" t="s">
        <v>1162</v>
      </c>
      <c r="G22" s="116">
        <v>0.21549893842887474</v>
      </c>
      <c r="H22" s="116">
        <v>0.13375796178343949</v>
      </c>
      <c r="I22" s="116">
        <v>0.63375796178343946</v>
      </c>
      <c r="J22" s="27">
        <v>1.6985138004246284E-2</v>
      </c>
      <c r="K22" s="116">
        <v>0.34925690021231426</v>
      </c>
      <c r="L22" s="27">
        <v>1.0729613733905685E-2</v>
      </c>
      <c r="M22" s="27">
        <v>-3.5823950870010224E-2</v>
      </c>
      <c r="O22" s="102" t="s">
        <v>1339</v>
      </c>
      <c r="P22" s="102" t="s">
        <v>312</v>
      </c>
      <c r="Q22" s="102" t="s">
        <v>472</v>
      </c>
      <c r="R22" s="102" t="s">
        <v>1136</v>
      </c>
      <c r="S22" s="102" t="s">
        <v>484</v>
      </c>
      <c r="T22" s="102" t="s">
        <v>327</v>
      </c>
      <c r="U22" s="116">
        <v>0.18261826182618263</v>
      </c>
      <c r="V22" s="116">
        <v>0.735973597359736</v>
      </c>
      <c r="W22" s="116">
        <v>7.8107810781078105E-2</v>
      </c>
      <c r="X22" s="27">
        <v>3.3003300330033004E-3</v>
      </c>
      <c r="Y22" s="116">
        <v>0.91859185918591857</v>
      </c>
      <c r="Z22" s="27">
        <v>5.2083333333333259E-2</v>
      </c>
      <c r="AA22" s="27">
        <v>-7.1501532175689442E-2</v>
      </c>
    </row>
    <row r="23" spans="1:27" x14ac:dyDescent="0.25">
      <c r="A23" s="102" t="s">
        <v>1339</v>
      </c>
      <c r="B23" s="102" t="s">
        <v>312</v>
      </c>
      <c r="C23" s="102" t="s">
        <v>824</v>
      </c>
      <c r="D23" s="102" t="s">
        <v>1194</v>
      </c>
      <c r="E23" s="102" t="s">
        <v>830</v>
      </c>
      <c r="F23" s="102" t="s">
        <v>1265</v>
      </c>
      <c r="G23" s="116">
        <v>0.27521367521367524</v>
      </c>
      <c r="H23" s="116">
        <v>7.8632478632478631E-2</v>
      </c>
      <c r="I23" s="116">
        <v>0.62051282051282053</v>
      </c>
      <c r="J23" s="27">
        <v>2.564102564102564E-2</v>
      </c>
      <c r="K23" s="116">
        <v>0.35384615384615387</v>
      </c>
      <c r="L23" s="27">
        <v>1.712328767123239E-3</v>
      </c>
      <c r="M23" s="27">
        <v>-6.995230524642293E-2</v>
      </c>
      <c r="O23" s="102" t="s">
        <v>1339</v>
      </c>
      <c r="P23" s="102" t="s">
        <v>312</v>
      </c>
      <c r="Q23" s="102" t="s">
        <v>674</v>
      </c>
      <c r="R23" s="102" t="s">
        <v>1140</v>
      </c>
      <c r="S23" s="102" t="s">
        <v>677</v>
      </c>
      <c r="T23" s="102" t="s">
        <v>1246</v>
      </c>
      <c r="U23" s="116">
        <v>0.40780911062906722</v>
      </c>
      <c r="V23" s="116">
        <v>0.11713665943600868</v>
      </c>
      <c r="W23" s="116">
        <v>0.47071583514099785</v>
      </c>
      <c r="X23" s="27">
        <v>4.3383947939262474E-3</v>
      </c>
      <c r="Y23" s="116">
        <v>0.52494577006507592</v>
      </c>
      <c r="Z23" s="27">
        <v>-1.0729613733905574E-2</v>
      </c>
      <c r="AA23" s="27">
        <v>-5.5327868852458995E-2</v>
      </c>
    </row>
    <row r="24" spans="1:27" x14ac:dyDescent="0.25">
      <c r="A24" s="102" t="s">
        <v>1339</v>
      </c>
      <c r="B24" s="102" t="s">
        <v>312</v>
      </c>
      <c r="C24" s="102" t="s">
        <v>778</v>
      </c>
      <c r="D24" s="102" t="s">
        <v>779</v>
      </c>
      <c r="E24" s="102" t="s">
        <v>781</v>
      </c>
      <c r="F24" s="102" t="s">
        <v>1240</v>
      </c>
      <c r="G24" s="116">
        <v>0.25116279069767444</v>
      </c>
      <c r="H24" s="116">
        <v>0.10465116279069768</v>
      </c>
      <c r="I24" s="116">
        <v>0.63720930232558137</v>
      </c>
      <c r="J24" s="27">
        <v>6.9767441860465115E-3</v>
      </c>
      <c r="K24" s="116">
        <v>0.35581395348837214</v>
      </c>
      <c r="L24" s="27">
        <v>0.2078651685393258</v>
      </c>
      <c r="M24" s="27">
        <v>-4.656319290465627E-2</v>
      </c>
      <c r="O24" s="102" t="s">
        <v>1339</v>
      </c>
      <c r="P24" s="102" t="s">
        <v>312</v>
      </c>
      <c r="Q24" s="102" t="s">
        <v>847</v>
      </c>
      <c r="R24" s="102" t="s">
        <v>1158</v>
      </c>
      <c r="S24" s="102" t="s">
        <v>856</v>
      </c>
      <c r="T24" s="102" t="s">
        <v>1307</v>
      </c>
      <c r="U24" s="116">
        <v>0.33090379008746357</v>
      </c>
      <c r="V24" s="116">
        <v>0.11370262390670553</v>
      </c>
      <c r="W24" s="116">
        <v>0.55102040816326525</v>
      </c>
      <c r="X24" s="27">
        <v>4.3731778425655978E-3</v>
      </c>
      <c r="Y24" s="116">
        <v>0.44460641399416911</v>
      </c>
      <c r="Z24" s="27">
        <v>-2.9069767441860517E-3</v>
      </c>
      <c r="AA24" s="27">
        <v>-9.3791281373844071E-2</v>
      </c>
    </row>
    <row r="25" spans="1:27" x14ac:dyDescent="0.25">
      <c r="A25" s="102" t="s">
        <v>1339</v>
      </c>
      <c r="B25" s="102" t="s">
        <v>312</v>
      </c>
      <c r="C25" s="102" t="s">
        <v>472</v>
      </c>
      <c r="D25" s="102" t="s">
        <v>1136</v>
      </c>
      <c r="E25" s="102" t="s">
        <v>470</v>
      </c>
      <c r="F25" s="102" t="s">
        <v>1142</v>
      </c>
      <c r="G25" s="116">
        <v>0.25259515570934254</v>
      </c>
      <c r="H25" s="116">
        <v>0.10380622837370242</v>
      </c>
      <c r="I25" s="116">
        <v>0.643598615916955</v>
      </c>
      <c r="J25" s="27">
        <v>0</v>
      </c>
      <c r="K25" s="116">
        <v>0.35640138408304495</v>
      </c>
      <c r="L25" s="27">
        <v>-9.1194968553459099E-2</v>
      </c>
      <c r="M25" s="27">
        <v>-0.19944598337950137</v>
      </c>
      <c r="O25" s="102" t="s">
        <v>1339</v>
      </c>
      <c r="P25" s="102" t="s">
        <v>312</v>
      </c>
      <c r="Q25" s="102" t="s">
        <v>778</v>
      </c>
      <c r="R25" s="102" t="s">
        <v>779</v>
      </c>
      <c r="S25" s="102" t="s">
        <v>790</v>
      </c>
      <c r="T25" s="102" t="s">
        <v>1239</v>
      </c>
      <c r="U25" s="116">
        <v>0.31164901664145234</v>
      </c>
      <c r="V25" s="116">
        <v>0.12859304084720122</v>
      </c>
      <c r="W25" s="116">
        <v>0.55521936459909227</v>
      </c>
      <c r="X25" s="27">
        <v>4.5385779122541605E-3</v>
      </c>
      <c r="Y25" s="116">
        <v>0.44024205748865353</v>
      </c>
      <c r="Z25" s="27">
        <v>0.18246869409660116</v>
      </c>
      <c r="AA25" s="27">
        <v>8.0065359477124121E-2</v>
      </c>
    </row>
    <row r="26" spans="1:27" x14ac:dyDescent="0.25">
      <c r="A26" s="102" t="s">
        <v>1339</v>
      </c>
      <c r="B26" s="102" t="s">
        <v>312</v>
      </c>
      <c r="C26" s="102" t="s">
        <v>489</v>
      </c>
      <c r="D26" s="102" t="s">
        <v>490</v>
      </c>
      <c r="E26" s="102" t="s">
        <v>492</v>
      </c>
      <c r="F26" s="102" t="s">
        <v>1186</v>
      </c>
      <c r="G26" s="116">
        <v>0.28888888888888886</v>
      </c>
      <c r="H26" s="116">
        <v>6.8148148148148152E-2</v>
      </c>
      <c r="I26" s="116">
        <v>0.64148148148148143</v>
      </c>
      <c r="J26" s="27">
        <v>1.4814814814814814E-3</v>
      </c>
      <c r="K26" s="116">
        <v>0.35703703703703704</v>
      </c>
      <c r="L26" s="27">
        <v>0.12876254180602009</v>
      </c>
      <c r="M26" s="27">
        <v>4.006163328197232E-2</v>
      </c>
      <c r="O26" s="102" t="s">
        <v>1339</v>
      </c>
      <c r="P26" s="102" t="s">
        <v>312</v>
      </c>
      <c r="Q26" s="102" t="s">
        <v>720</v>
      </c>
      <c r="R26" s="102" t="s">
        <v>1155</v>
      </c>
      <c r="S26" s="102" t="s">
        <v>726</v>
      </c>
      <c r="T26" s="102" t="s">
        <v>1156</v>
      </c>
      <c r="U26" s="116">
        <v>0.21797004991680533</v>
      </c>
      <c r="V26" s="116">
        <v>8.8186356073211319E-2</v>
      </c>
      <c r="W26" s="116">
        <v>0.68718801996672207</v>
      </c>
      <c r="X26" s="27">
        <v>6.6555740432612314E-3</v>
      </c>
      <c r="Y26" s="116">
        <v>0.30615640599001664</v>
      </c>
      <c r="Z26" s="27">
        <v>1.1784511784511675E-2</v>
      </c>
      <c r="AA26" s="27">
        <v>-8.1039755351681952E-2</v>
      </c>
    </row>
    <row r="27" spans="1:27" x14ac:dyDescent="0.25">
      <c r="A27" s="102" t="s">
        <v>1339</v>
      </c>
      <c r="B27" s="102" t="s">
        <v>312</v>
      </c>
      <c r="C27" s="102" t="s">
        <v>452</v>
      </c>
      <c r="D27" s="102" t="s">
        <v>1138</v>
      </c>
      <c r="E27" s="102" t="s">
        <v>458</v>
      </c>
      <c r="F27" s="102" t="s">
        <v>1139</v>
      </c>
      <c r="G27" s="116">
        <v>0.2651006711409396</v>
      </c>
      <c r="H27" s="116">
        <v>9.3959731543624164E-2</v>
      </c>
      <c r="I27" s="116">
        <v>0.61409395973154357</v>
      </c>
      <c r="J27" s="27">
        <v>2.6845637583892617E-2</v>
      </c>
      <c r="K27" s="116">
        <v>0.35906040268456374</v>
      </c>
      <c r="L27" s="27">
        <v>2.405498281786933E-2</v>
      </c>
      <c r="M27" s="27">
        <v>-8.3076923076923048E-2</v>
      </c>
      <c r="O27" s="102" t="s">
        <v>1339</v>
      </c>
      <c r="P27" s="102" t="s">
        <v>312</v>
      </c>
      <c r="Q27" s="102" t="s">
        <v>573</v>
      </c>
      <c r="R27" s="102" t="s">
        <v>1170</v>
      </c>
      <c r="S27" s="102" t="s">
        <v>585</v>
      </c>
      <c r="T27" s="102" t="s">
        <v>1284</v>
      </c>
      <c r="U27" s="116">
        <v>0.2608695652173913</v>
      </c>
      <c r="V27" s="116">
        <v>0.10535117056856187</v>
      </c>
      <c r="W27" s="116">
        <v>0.62709030100334451</v>
      </c>
      <c r="X27" s="27">
        <v>6.688963210702341E-3</v>
      </c>
      <c r="Y27" s="116">
        <v>0.36622073578595316</v>
      </c>
      <c r="Z27" s="27">
        <v>0.14559386973180066</v>
      </c>
      <c r="AA27" s="27">
        <v>-3.8585209003215382E-2</v>
      </c>
    </row>
    <row r="28" spans="1:27" x14ac:dyDescent="0.25">
      <c r="A28" s="102" t="s">
        <v>1339</v>
      </c>
      <c r="B28" s="102" t="s">
        <v>312</v>
      </c>
      <c r="C28" s="102" t="s">
        <v>573</v>
      </c>
      <c r="D28" s="102" t="s">
        <v>1170</v>
      </c>
      <c r="E28" s="102" t="s">
        <v>576</v>
      </c>
      <c r="F28" s="102" t="s">
        <v>332</v>
      </c>
      <c r="G28" s="116">
        <v>0.28830313014827019</v>
      </c>
      <c r="H28" s="116">
        <v>7.4135090609555185E-2</v>
      </c>
      <c r="I28" s="116">
        <v>0.61614497528830314</v>
      </c>
      <c r="J28" s="27">
        <v>2.1416803953871501E-2</v>
      </c>
      <c r="K28" s="116">
        <v>0.36243822075782539</v>
      </c>
      <c r="L28" s="27">
        <v>8.0071174377224219E-2</v>
      </c>
      <c r="M28" s="27">
        <v>-1.7799352750809017E-2</v>
      </c>
      <c r="O28" s="102" t="s">
        <v>1339</v>
      </c>
      <c r="P28" s="102" t="s">
        <v>312</v>
      </c>
      <c r="Q28" s="102" t="s">
        <v>573</v>
      </c>
      <c r="R28" s="102" t="s">
        <v>1170</v>
      </c>
      <c r="S28" s="102" t="s">
        <v>588</v>
      </c>
      <c r="T28" s="102" t="s">
        <v>1269</v>
      </c>
      <c r="U28" s="116">
        <v>0.26845637583892618</v>
      </c>
      <c r="V28" s="116">
        <v>6.9798657718120799E-2</v>
      </c>
      <c r="W28" s="116">
        <v>0.65503355704697985</v>
      </c>
      <c r="X28" s="27">
        <v>6.7114093959731542E-3</v>
      </c>
      <c r="Y28" s="116">
        <v>0.338255033557047</v>
      </c>
      <c r="Z28" s="27">
        <v>1.4986376021798309E-2</v>
      </c>
      <c r="AA28" s="27">
        <v>-9.1463414634146312E-2</v>
      </c>
    </row>
    <row r="29" spans="1:27" x14ac:dyDescent="0.25">
      <c r="A29" s="102" t="s">
        <v>1339</v>
      </c>
      <c r="B29" s="102" t="s">
        <v>312</v>
      </c>
      <c r="C29" s="102" t="s">
        <v>573</v>
      </c>
      <c r="D29" s="102" t="s">
        <v>1170</v>
      </c>
      <c r="E29" s="102" t="s">
        <v>585</v>
      </c>
      <c r="F29" s="102" t="s">
        <v>1284</v>
      </c>
      <c r="G29" s="116">
        <v>0.2608695652173913</v>
      </c>
      <c r="H29" s="116">
        <v>0.10535117056856187</v>
      </c>
      <c r="I29" s="116">
        <v>0.62709030100334451</v>
      </c>
      <c r="J29" s="27">
        <v>6.688963210702341E-3</v>
      </c>
      <c r="K29" s="116">
        <v>0.36622073578595316</v>
      </c>
      <c r="L29" s="27">
        <v>0.14559386973180066</v>
      </c>
      <c r="M29" s="27">
        <v>-3.8585209003215382E-2</v>
      </c>
      <c r="O29" s="102" t="s">
        <v>1339</v>
      </c>
      <c r="P29" s="102" t="s">
        <v>312</v>
      </c>
      <c r="Q29" s="102" t="s">
        <v>778</v>
      </c>
      <c r="R29" s="102" t="s">
        <v>779</v>
      </c>
      <c r="S29" s="102" t="s">
        <v>781</v>
      </c>
      <c r="T29" s="102" t="s">
        <v>1240</v>
      </c>
      <c r="U29" s="116">
        <v>0.25116279069767444</v>
      </c>
      <c r="V29" s="116">
        <v>0.10465116279069768</v>
      </c>
      <c r="W29" s="116">
        <v>0.63720930232558137</v>
      </c>
      <c r="X29" s="27">
        <v>6.9767441860465115E-3</v>
      </c>
      <c r="Y29" s="116">
        <v>0.35581395348837214</v>
      </c>
      <c r="Z29" s="27">
        <v>0.2078651685393258</v>
      </c>
      <c r="AA29" s="27">
        <v>-4.656319290465627E-2</v>
      </c>
    </row>
    <row r="30" spans="1:27" x14ac:dyDescent="0.25">
      <c r="A30" s="102" t="s">
        <v>1339</v>
      </c>
      <c r="B30" s="102" t="s">
        <v>312</v>
      </c>
      <c r="C30" s="102" t="s">
        <v>489</v>
      </c>
      <c r="D30" s="102" t="s">
        <v>490</v>
      </c>
      <c r="E30" s="102" t="s">
        <v>507</v>
      </c>
      <c r="F30" s="102" t="s">
        <v>1152</v>
      </c>
      <c r="G30" s="116">
        <v>0.30732860520094563</v>
      </c>
      <c r="H30" s="116">
        <v>5.9101654846335699E-2</v>
      </c>
      <c r="I30" s="116">
        <v>0.60165484633569744</v>
      </c>
      <c r="J30" s="27">
        <v>3.1914893617021274E-2</v>
      </c>
      <c r="K30" s="116">
        <v>0.3664302600472813</v>
      </c>
      <c r="L30" s="27">
        <v>-4.5146726862302478E-2</v>
      </c>
      <c r="M30" s="27">
        <v>-9.1299677765843135E-2</v>
      </c>
      <c r="O30" s="102" t="s">
        <v>1339</v>
      </c>
      <c r="P30" s="102" t="s">
        <v>312</v>
      </c>
      <c r="Q30" s="102" t="s">
        <v>976</v>
      </c>
      <c r="R30" s="102" t="s">
        <v>977</v>
      </c>
      <c r="S30" s="102" t="s">
        <v>991</v>
      </c>
      <c r="T30" s="102" t="s">
        <v>1202</v>
      </c>
      <c r="U30" s="116">
        <v>0.46103238866396762</v>
      </c>
      <c r="V30" s="116">
        <v>0.14018218623481782</v>
      </c>
      <c r="W30" s="116">
        <v>0.3917004048582996</v>
      </c>
      <c r="X30" s="27">
        <v>7.0850202429149798E-3</v>
      </c>
      <c r="Y30" s="116">
        <v>0.60121457489878538</v>
      </c>
      <c r="Z30" s="27">
        <v>-8.5298544907175256E-3</v>
      </c>
      <c r="AA30" s="27">
        <v>-2.5160335471139605E-2</v>
      </c>
    </row>
    <row r="31" spans="1:27" x14ac:dyDescent="0.25">
      <c r="A31" s="102" t="s">
        <v>1339</v>
      </c>
      <c r="B31" s="102" t="s">
        <v>312</v>
      </c>
      <c r="C31" s="102" t="s">
        <v>452</v>
      </c>
      <c r="D31" s="102" t="s">
        <v>1138</v>
      </c>
      <c r="E31" s="102" t="s">
        <v>461</v>
      </c>
      <c r="F31" s="102" t="s">
        <v>1160</v>
      </c>
      <c r="G31" s="116">
        <v>0.29617834394904458</v>
      </c>
      <c r="H31" s="116">
        <v>7.1656050955414011E-2</v>
      </c>
      <c r="I31" s="116">
        <v>0.61942675159235672</v>
      </c>
      <c r="J31" s="27">
        <v>1.2738853503184714E-2</v>
      </c>
      <c r="K31" s="116">
        <v>0.36783439490445857</v>
      </c>
      <c r="L31" s="27">
        <v>2.9508196721311553E-2</v>
      </c>
      <c r="M31" s="27">
        <v>-1.5673981191222541E-2</v>
      </c>
      <c r="O31" s="102" t="s">
        <v>1339</v>
      </c>
      <c r="P31" s="102" t="s">
        <v>312</v>
      </c>
      <c r="Q31" s="102" t="s">
        <v>642</v>
      </c>
      <c r="R31" s="102" t="s">
        <v>643</v>
      </c>
      <c r="S31" s="102" t="s">
        <v>669</v>
      </c>
      <c r="T31" s="102" t="s">
        <v>1137</v>
      </c>
      <c r="U31" s="116">
        <v>0.26381461675579321</v>
      </c>
      <c r="V31" s="116">
        <v>8.4670231729055259E-2</v>
      </c>
      <c r="W31" s="116">
        <v>0.64438502673796794</v>
      </c>
      <c r="X31" s="27">
        <v>7.1301247771836003E-3</v>
      </c>
      <c r="Y31" s="116">
        <v>0.34848484848484845</v>
      </c>
      <c r="Z31" s="27">
        <v>0.13677811550151975</v>
      </c>
      <c r="AA31" s="27">
        <v>1.8148820326678861E-2</v>
      </c>
    </row>
    <row r="32" spans="1:27" x14ac:dyDescent="0.25">
      <c r="A32" s="102" t="s">
        <v>1339</v>
      </c>
      <c r="B32" s="102" t="s">
        <v>312</v>
      </c>
      <c r="C32" s="102" t="s">
        <v>452</v>
      </c>
      <c r="D32" s="102" t="s">
        <v>1138</v>
      </c>
      <c r="E32" s="102" t="s">
        <v>455</v>
      </c>
      <c r="F32" s="102" t="s">
        <v>1148</v>
      </c>
      <c r="G32" s="116">
        <v>0.27672955974842767</v>
      </c>
      <c r="H32" s="116">
        <v>9.2243186582809222E-2</v>
      </c>
      <c r="I32" s="116">
        <v>0.59538784067085959</v>
      </c>
      <c r="J32" s="27">
        <v>3.5639412997903561E-2</v>
      </c>
      <c r="K32" s="116">
        <v>0.36897274633123689</v>
      </c>
      <c r="L32" s="27">
        <v>8.4566596194504129E-3</v>
      </c>
      <c r="M32" s="27">
        <v>-8.0924855491329439E-2</v>
      </c>
      <c r="O32" s="102" t="s">
        <v>1339</v>
      </c>
      <c r="P32" s="102" t="s">
        <v>312</v>
      </c>
      <c r="Q32" s="102" t="s">
        <v>642</v>
      </c>
      <c r="R32" s="102" t="s">
        <v>643</v>
      </c>
      <c r="S32" s="102" t="s">
        <v>660</v>
      </c>
      <c r="T32" s="102" t="s">
        <v>1147</v>
      </c>
      <c r="U32" s="116">
        <v>0.30194472876151485</v>
      </c>
      <c r="V32" s="116">
        <v>0.11463664278403275</v>
      </c>
      <c r="W32" s="116">
        <v>0.5762538382804504</v>
      </c>
      <c r="X32" s="27">
        <v>7.164790174002047E-3</v>
      </c>
      <c r="Y32" s="116">
        <v>0.41658137154554759</v>
      </c>
      <c r="Z32" s="27">
        <v>3.2769556025370017E-2</v>
      </c>
      <c r="AA32" s="27">
        <v>-9.1277890466531231E-3</v>
      </c>
    </row>
    <row r="33" spans="1:27" x14ac:dyDescent="0.25">
      <c r="A33" s="102" t="s">
        <v>1339</v>
      </c>
      <c r="B33" s="102" t="s">
        <v>312</v>
      </c>
      <c r="C33" s="102" t="s">
        <v>720</v>
      </c>
      <c r="D33" s="102" t="s">
        <v>1155</v>
      </c>
      <c r="E33" s="102" t="s">
        <v>738</v>
      </c>
      <c r="F33" s="102" t="s">
        <v>1308</v>
      </c>
      <c r="G33" s="116">
        <v>0.26896551724137929</v>
      </c>
      <c r="H33" s="116">
        <v>0.10344827586206896</v>
      </c>
      <c r="I33" s="116">
        <v>0.59310344827586203</v>
      </c>
      <c r="J33" s="27">
        <v>3.4482758620689655E-2</v>
      </c>
      <c r="K33" s="116">
        <v>0.37241379310344824</v>
      </c>
      <c r="L33" s="27">
        <v>0.11253196930946285</v>
      </c>
      <c r="M33" s="27">
        <v>1.6355140186915973E-2</v>
      </c>
      <c r="O33" s="102" t="s">
        <v>1339</v>
      </c>
      <c r="P33" s="102" t="s">
        <v>312</v>
      </c>
      <c r="Q33" s="102" t="s">
        <v>472</v>
      </c>
      <c r="R33" s="102" t="s">
        <v>1136</v>
      </c>
      <c r="S33" s="102" t="s">
        <v>478</v>
      </c>
      <c r="T33" s="102" t="s">
        <v>1291</v>
      </c>
      <c r="U33" s="116">
        <v>0.20973348783314022</v>
      </c>
      <c r="V33" s="116">
        <v>4.8667439165701043E-2</v>
      </c>
      <c r="W33" s="116">
        <v>0.7334878331402086</v>
      </c>
      <c r="X33" s="27">
        <v>8.1112398609501733E-3</v>
      </c>
      <c r="Y33" s="116">
        <v>0.25840092699884126</v>
      </c>
      <c r="Z33" s="27">
        <v>-2.3121387283236983E-3</v>
      </c>
      <c r="AA33" s="27">
        <v>-9.8223615464994807E-2</v>
      </c>
    </row>
    <row r="34" spans="1:27" x14ac:dyDescent="0.25">
      <c r="A34" s="102" t="s">
        <v>1339</v>
      </c>
      <c r="B34" s="102" t="s">
        <v>312</v>
      </c>
      <c r="C34" s="102" t="s">
        <v>642</v>
      </c>
      <c r="D34" s="102" t="s">
        <v>643</v>
      </c>
      <c r="E34" s="102" t="s">
        <v>648</v>
      </c>
      <c r="F34" s="102" t="s">
        <v>1263</v>
      </c>
      <c r="G34" s="116">
        <v>0.23452768729641693</v>
      </c>
      <c r="H34" s="116">
        <v>0.14576547231270359</v>
      </c>
      <c r="I34" s="116">
        <v>0.57654723127035834</v>
      </c>
      <c r="J34" s="27">
        <v>4.3159609120521171E-2</v>
      </c>
      <c r="K34" s="116">
        <v>0.38029315960912052</v>
      </c>
      <c r="L34" s="27">
        <v>-3.9874902267396428E-2</v>
      </c>
      <c r="M34" s="27">
        <v>-9.904622157006604E-2</v>
      </c>
      <c r="O34" s="102" t="s">
        <v>1339</v>
      </c>
      <c r="P34" s="102" t="s">
        <v>312</v>
      </c>
      <c r="Q34" s="102" t="s">
        <v>887</v>
      </c>
      <c r="R34" s="102" t="s">
        <v>1207</v>
      </c>
      <c r="S34" s="102" t="s">
        <v>885</v>
      </c>
      <c r="T34" s="102" t="s">
        <v>1210</v>
      </c>
      <c r="U34" s="116">
        <v>0.42157470551766896</v>
      </c>
      <c r="V34" s="116">
        <v>0.1642901425914445</v>
      </c>
      <c r="W34" s="116">
        <v>0.40421574705517671</v>
      </c>
      <c r="X34" s="27">
        <v>9.9194048357098569E-3</v>
      </c>
      <c r="Y34" s="116">
        <v>0.58586484810911343</v>
      </c>
      <c r="Z34" s="27">
        <v>-1.9452887537993901E-2</v>
      </c>
      <c r="AA34" s="27">
        <v>-6.6010422698320803E-2</v>
      </c>
    </row>
    <row r="35" spans="1:27" x14ac:dyDescent="0.25">
      <c r="A35" s="102" t="s">
        <v>1339</v>
      </c>
      <c r="B35" s="102" t="s">
        <v>312</v>
      </c>
      <c r="C35" s="102" t="s">
        <v>720</v>
      </c>
      <c r="D35" s="102" t="s">
        <v>1155</v>
      </c>
      <c r="E35" s="102" t="s">
        <v>729</v>
      </c>
      <c r="F35" s="102" t="s">
        <v>1266</v>
      </c>
      <c r="G35" s="116">
        <v>0.27164179104477609</v>
      </c>
      <c r="H35" s="116">
        <v>0.11343283582089553</v>
      </c>
      <c r="I35" s="116">
        <v>0.61492537313432838</v>
      </c>
      <c r="J35" s="27">
        <v>0</v>
      </c>
      <c r="K35" s="116">
        <v>0.38507462686567162</v>
      </c>
      <c r="L35" s="27">
        <v>0.12040133779264206</v>
      </c>
      <c r="M35" s="27">
        <v>-5.8988764044943798E-2</v>
      </c>
      <c r="O35" s="102" t="s">
        <v>1339</v>
      </c>
      <c r="P35" s="102" t="s">
        <v>312</v>
      </c>
      <c r="Q35" s="102" t="s">
        <v>642</v>
      </c>
      <c r="R35" s="102" t="s">
        <v>643</v>
      </c>
      <c r="S35" s="102" t="s">
        <v>663</v>
      </c>
      <c r="T35" s="102" t="s">
        <v>1167</v>
      </c>
      <c r="U35" s="116">
        <v>0.40559440559440557</v>
      </c>
      <c r="V35" s="116">
        <v>0.1008991008991009</v>
      </c>
      <c r="W35" s="116">
        <v>0.48351648351648352</v>
      </c>
      <c r="X35" s="27">
        <v>9.99000999000999E-3</v>
      </c>
      <c r="Y35" s="116">
        <v>0.50649350649350644</v>
      </c>
      <c r="Z35" s="27">
        <v>-2.9880478087649376E-3</v>
      </c>
      <c r="AA35" s="27">
        <v>-3.7499999999999978E-2</v>
      </c>
    </row>
    <row r="36" spans="1:27" x14ac:dyDescent="0.25">
      <c r="A36" s="102" t="s">
        <v>1339</v>
      </c>
      <c r="B36" s="102" t="s">
        <v>312</v>
      </c>
      <c r="C36" s="102" t="s">
        <v>489</v>
      </c>
      <c r="D36" s="102" t="s">
        <v>490</v>
      </c>
      <c r="E36" s="102" t="s">
        <v>504</v>
      </c>
      <c r="F36" s="102" t="s">
        <v>1183</v>
      </c>
      <c r="G36" s="116">
        <v>0.23748668796592121</v>
      </c>
      <c r="H36" s="116">
        <v>0.16187433439829607</v>
      </c>
      <c r="I36" s="116">
        <v>0.60063897763578278</v>
      </c>
      <c r="J36" s="27">
        <v>0</v>
      </c>
      <c r="K36" s="116">
        <v>0.39936102236421728</v>
      </c>
      <c r="L36" s="27">
        <v>0.20076726342711004</v>
      </c>
      <c r="M36" s="27">
        <v>0.10340775558166859</v>
      </c>
      <c r="O36" s="102" t="s">
        <v>1339</v>
      </c>
      <c r="P36" s="102" t="s">
        <v>312</v>
      </c>
      <c r="Q36" s="102" t="s">
        <v>1037</v>
      </c>
      <c r="R36" s="102" t="s">
        <v>1038</v>
      </c>
      <c r="S36" s="102" t="s">
        <v>1061</v>
      </c>
      <c r="T36" s="102" t="s">
        <v>11</v>
      </c>
      <c r="U36" s="116">
        <v>0.36408450704225354</v>
      </c>
      <c r="V36" s="116">
        <v>0.32323943661971832</v>
      </c>
      <c r="W36" s="116">
        <v>0.30140845070422534</v>
      </c>
      <c r="X36" s="27">
        <v>1.1267605633802818E-2</v>
      </c>
      <c r="Y36" s="116">
        <v>0.6873239436619718</v>
      </c>
      <c r="Z36" s="27">
        <v>1.7191977077363862E-2</v>
      </c>
      <c r="AA36" s="27">
        <v>-7.6122316200390339E-2</v>
      </c>
    </row>
    <row r="37" spans="1:27" x14ac:dyDescent="0.25">
      <c r="A37" s="102" t="s">
        <v>1339</v>
      </c>
      <c r="B37" s="102" t="s">
        <v>312</v>
      </c>
      <c r="C37" s="102" t="s">
        <v>720</v>
      </c>
      <c r="D37" s="102" t="s">
        <v>1155</v>
      </c>
      <c r="E37" s="102" t="s">
        <v>718</v>
      </c>
      <c r="F37" s="102" t="s">
        <v>1280</v>
      </c>
      <c r="G37" s="116">
        <v>0.27816901408450706</v>
      </c>
      <c r="H37" s="116">
        <v>0.12323943661971831</v>
      </c>
      <c r="I37" s="116">
        <v>0.58098591549295775</v>
      </c>
      <c r="J37" s="27">
        <v>1.7605633802816902E-2</v>
      </c>
      <c r="K37" s="116">
        <v>0.40140845070422537</v>
      </c>
      <c r="L37" s="27">
        <v>2.1582733812949728E-2</v>
      </c>
      <c r="M37" s="27">
        <v>-0.11526479750778817</v>
      </c>
      <c r="O37" s="102" t="s">
        <v>1339</v>
      </c>
      <c r="P37" s="102" t="s">
        <v>312</v>
      </c>
      <c r="Q37" s="102" t="s">
        <v>720</v>
      </c>
      <c r="R37" s="102" t="s">
        <v>1155</v>
      </c>
      <c r="S37" s="102" t="s">
        <v>732</v>
      </c>
      <c r="T37" s="102" t="s">
        <v>1169</v>
      </c>
      <c r="U37" s="116">
        <v>0.33434650455927051</v>
      </c>
      <c r="V37" s="116">
        <v>0.10486322188449848</v>
      </c>
      <c r="W37" s="116">
        <v>0.54863221884498481</v>
      </c>
      <c r="X37" s="27">
        <v>1.2158054711246201E-2</v>
      </c>
      <c r="Y37" s="116">
        <v>0.43920972644376899</v>
      </c>
      <c r="Z37" s="27">
        <v>9.2024539877300082E-3</v>
      </c>
      <c r="AA37" s="27">
        <v>-3.2352941176470584E-2</v>
      </c>
    </row>
    <row r="38" spans="1:27" x14ac:dyDescent="0.25">
      <c r="A38" s="102" t="s">
        <v>1339</v>
      </c>
      <c r="B38" s="102" t="s">
        <v>312</v>
      </c>
      <c r="C38" s="102" t="s">
        <v>824</v>
      </c>
      <c r="D38" s="102" t="s">
        <v>1194</v>
      </c>
      <c r="E38" s="102" t="s">
        <v>836</v>
      </c>
      <c r="F38" s="102" t="s">
        <v>1205</v>
      </c>
      <c r="G38" s="116">
        <v>0.31111111111111112</v>
      </c>
      <c r="H38" s="116">
        <v>9.1358024691358022E-2</v>
      </c>
      <c r="I38" s="116">
        <v>0.56049382716049378</v>
      </c>
      <c r="J38" s="27">
        <v>3.7037037037037035E-2</v>
      </c>
      <c r="K38" s="116">
        <v>0.40246913580246912</v>
      </c>
      <c r="L38" s="27">
        <v>0.14406779661016955</v>
      </c>
      <c r="M38" s="27">
        <v>-9.7799511002445438E-3</v>
      </c>
      <c r="O38" s="102" t="s">
        <v>1339</v>
      </c>
      <c r="P38" s="102" t="s">
        <v>312</v>
      </c>
      <c r="Q38" s="102" t="s">
        <v>452</v>
      </c>
      <c r="R38" s="102" t="s">
        <v>1138</v>
      </c>
      <c r="S38" s="102" t="s">
        <v>461</v>
      </c>
      <c r="T38" s="102" t="s">
        <v>1160</v>
      </c>
      <c r="U38" s="116">
        <v>0.29617834394904458</v>
      </c>
      <c r="V38" s="116">
        <v>7.1656050955414011E-2</v>
      </c>
      <c r="W38" s="116">
        <v>0.61942675159235672</v>
      </c>
      <c r="X38" s="27">
        <v>1.2738853503184714E-2</v>
      </c>
      <c r="Y38" s="116">
        <v>0.36783439490445857</v>
      </c>
      <c r="Z38" s="27">
        <v>2.9508196721311553E-2</v>
      </c>
      <c r="AA38" s="27">
        <v>-1.5673981191222541E-2</v>
      </c>
    </row>
    <row r="39" spans="1:27" x14ac:dyDescent="0.25">
      <c r="A39" s="102" t="s">
        <v>1339</v>
      </c>
      <c r="B39" s="102" t="s">
        <v>312</v>
      </c>
      <c r="C39" s="102" t="s">
        <v>824</v>
      </c>
      <c r="D39" s="102" t="s">
        <v>1194</v>
      </c>
      <c r="E39" s="102" t="s">
        <v>839</v>
      </c>
      <c r="F39" s="102" t="s">
        <v>1257</v>
      </c>
      <c r="G39" s="116">
        <v>0.29203539823008851</v>
      </c>
      <c r="H39" s="116">
        <v>0.12094395280235988</v>
      </c>
      <c r="I39" s="116">
        <v>0.56047197640117996</v>
      </c>
      <c r="J39" s="27">
        <v>2.6548672566371681E-2</v>
      </c>
      <c r="K39" s="116">
        <v>0.41297935103244837</v>
      </c>
      <c r="L39" s="27">
        <v>4.3076923076923013E-2</v>
      </c>
      <c r="M39" s="27">
        <v>-6.8681318681318659E-2</v>
      </c>
      <c r="O39" s="102" t="s">
        <v>1339</v>
      </c>
      <c r="P39" s="102" t="s">
        <v>312</v>
      </c>
      <c r="Q39" s="102" t="s">
        <v>873</v>
      </c>
      <c r="R39" s="102" t="s">
        <v>1172</v>
      </c>
      <c r="S39" s="102" t="s">
        <v>871</v>
      </c>
      <c r="T39" s="102" t="s">
        <v>1294</v>
      </c>
      <c r="U39" s="116">
        <v>0.45833333333333331</v>
      </c>
      <c r="V39" s="116">
        <v>0.1626984126984127</v>
      </c>
      <c r="W39" s="116">
        <v>0.36507936507936506</v>
      </c>
      <c r="X39" s="27">
        <v>1.3888888888888888E-2</v>
      </c>
      <c r="Y39" s="116">
        <v>0.62103174603174605</v>
      </c>
      <c r="Z39" s="27">
        <v>0.16397228637413397</v>
      </c>
      <c r="AA39" s="27">
        <v>3.4907597535934309E-2</v>
      </c>
    </row>
    <row r="40" spans="1:27" x14ac:dyDescent="0.25">
      <c r="A40" s="102" t="s">
        <v>1339</v>
      </c>
      <c r="B40" s="102" t="s">
        <v>312</v>
      </c>
      <c r="C40" s="102" t="s">
        <v>642</v>
      </c>
      <c r="D40" s="102" t="s">
        <v>643</v>
      </c>
      <c r="E40" s="102" t="s">
        <v>660</v>
      </c>
      <c r="F40" s="102" t="s">
        <v>1147</v>
      </c>
      <c r="G40" s="116">
        <v>0.30194472876151485</v>
      </c>
      <c r="H40" s="116">
        <v>0.11463664278403275</v>
      </c>
      <c r="I40" s="116">
        <v>0.5762538382804504</v>
      </c>
      <c r="J40" s="27">
        <v>7.164790174002047E-3</v>
      </c>
      <c r="K40" s="116">
        <v>0.41658137154554759</v>
      </c>
      <c r="L40" s="27">
        <v>3.2769556025370017E-2</v>
      </c>
      <c r="M40" s="27">
        <v>-9.1277890466531231E-3</v>
      </c>
      <c r="O40" s="102" t="s">
        <v>1339</v>
      </c>
      <c r="P40" s="102" t="s">
        <v>312</v>
      </c>
      <c r="Q40" s="102" t="s">
        <v>1037</v>
      </c>
      <c r="R40" s="102" t="s">
        <v>1038</v>
      </c>
      <c r="S40" s="102" t="s">
        <v>1058</v>
      </c>
      <c r="T40" s="102" t="s">
        <v>1198</v>
      </c>
      <c r="U40" s="116">
        <v>0.52033898305084747</v>
      </c>
      <c r="V40" s="116">
        <v>0.29915254237288136</v>
      </c>
      <c r="W40" s="116">
        <v>0.1652542372881356</v>
      </c>
      <c r="X40" s="27">
        <v>1.5254237288135594E-2</v>
      </c>
      <c r="Y40" s="116">
        <v>0.81949152542372883</v>
      </c>
      <c r="Z40" s="27">
        <v>5.8295964125560484E-2</v>
      </c>
      <c r="AA40" s="27">
        <v>4.2553191489360653E-3</v>
      </c>
    </row>
    <row r="41" spans="1:27" x14ac:dyDescent="0.25">
      <c r="A41" s="102" t="s">
        <v>1339</v>
      </c>
      <c r="B41" s="102" t="s">
        <v>312</v>
      </c>
      <c r="C41" s="102" t="s">
        <v>573</v>
      </c>
      <c r="D41" s="102" t="s">
        <v>1170</v>
      </c>
      <c r="E41" s="102" t="s">
        <v>582</v>
      </c>
      <c r="F41" s="102" t="s">
        <v>1316</v>
      </c>
      <c r="G41" s="116">
        <v>0.29515418502202645</v>
      </c>
      <c r="H41" s="116">
        <v>0.1277533039647577</v>
      </c>
      <c r="I41" s="116">
        <v>0.57488986784140972</v>
      </c>
      <c r="J41" s="27">
        <v>2.2026431718061676E-3</v>
      </c>
      <c r="K41" s="116">
        <v>0.42290748898678415</v>
      </c>
      <c r="L41" s="27">
        <v>-4.2194092827004259E-2</v>
      </c>
      <c r="M41" s="27">
        <v>-0.16849816849816845</v>
      </c>
      <c r="O41" s="102" t="s">
        <v>1339</v>
      </c>
      <c r="P41" s="102" t="s">
        <v>312</v>
      </c>
      <c r="Q41" s="102" t="s">
        <v>801</v>
      </c>
      <c r="R41" s="102" t="s">
        <v>1153</v>
      </c>
      <c r="S41" s="102" t="s">
        <v>813</v>
      </c>
      <c r="T41" s="102" t="s">
        <v>1154</v>
      </c>
      <c r="U41" s="116">
        <v>0.32444444444444442</v>
      </c>
      <c r="V41" s="116">
        <v>0.24222222222222223</v>
      </c>
      <c r="W41" s="116">
        <v>0.41666666666666669</v>
      </c>
      <c r="X41" s="27">
        <v>1.6666666666666666E-2</v>
      </c>
      <c r="Y41" s="116">
        <v>0.56666666666666665</v>
      </c>
      <c r="Z41" s="27">
        <v>1.8099547511312153E-2</v>
      </c>
      <c r="AA41" s="27">
        <v>-4.4247787610619538E-3</v>
      </c>
    </row>
    <row r="42" spans="1:27" x14ac:dyDescent="0.25">
      <c r="A42" s="102" t="s">
        <v>1339</v>
      </c>
      <c r="B42" s="102" t="s">
        <v>312</v>
      </c>
      <c r="C42" s="102" t="s">
        <v>824</v>
      </c>
      <c r="D42" s="102" t="s">
        <v>1194</v>
      </c>
      <c r="E42" s="102" t="s">
        <v>842</v>
      </c>
      <c r="F42" s="102" t="s">
        <v>1255</v>
      </c>
      <c r="G42" s="116">
        <v>0.3253536452665941</v>
      </c>
      <c r="H42" s="116">
        <v>9.793253536452666E-2</v>
      </c>
      <c r="I42" s="116">
        <v>0.55821545157780195</v>
      </c>
      <c r="J42" s="27">
        <v>1.8498367791077257E-2</v>
      </c>
      <c r="K42" s="116">
        <v>0.42328618063112078</v>
      </c>
      <c r="L42" s="27">
        <v>-9.0999010880316478E-2</v>
      </c>
      <c r="M42" s="27">
        <v>-0.12642585551330798</v>
      </c>
      <c r="O42" s="102" t="s">
        <v>1339</v>
      </c>
      <c r="P42" s="102" t="s">
        <v>312</v>
      </c>
      <c r="Q42" s="102" t="s">
        <v>824</v>
      </c>
      <c r="R42" s="102" t="s">
        <v>1194</v>
      </c>
      <c r="S42" s="102" t="s">
        <v>833</v>
      </c>
      <c r="T42" s="102" t="s">
        <v>1247</v>
      </c>
      <c r="U42" s="116">
        <v>0.30321592649310875</v>
      </c>
      <c r="V42" s="116">
        <v>0.13629402756508421</v>
      </c>
      <c r="W42" s="116">
        <v>0.54364471669218994</v>
      </c>
      <c r="X42" s="27">
        <v>1.6845329249617153E-2</v>
      </c>
      <c r="Y42" s="116">
        <v>0.43950995405819293</v>
      </c>
      <c r="Z42" s="27">
        <v>1.5337423312884457E-3</v>
      </c>
      <c r="AA42" s="27">
        <v>-9.4313453536754466E-2</v>
      </c>
    </row>
    <row r="43" spans="1:27" x14ac:dyDescent="0.25">
      <c r="A43" s="102" t="s">
        <v>1339</v>
      </c>
      <c r="B43" s="102" t="s">
        <v>312</v>
      </c>
      <c r="C43" s="102" t="s">
        <v>642</v>
      </c>
      <c r="D43" s="102" t="s">
        <v>643</v>
      </c>
      <c r="E43" s="102" t="s">
        <v>651</v>
      </c>
      <c r="F43" s="102" t="s">
        <v>1312</v>
      </c>
      <c r="G43" s="116">
        <v>0.32282282282282282</v>
      </c>
      <c r="H43" s="116">
        <v>0.1006006006006006</v>
      </c>
      <c r="I43" s="116">
        <v>0.57357357357357353</v>
      </c>
      <c r="J43" s="27">
        <v>3.003003003003003E-3</v>
      </c>
      <c r="K43" s="116">
        <v>0.42342342342342343</v>
      </c>
      <c r="L43" s="27">
        <v>3.9001560062402518E-2</v>
      </c>
      <c r="M43" s="27">
        <v>-0.11788079470198676</v>
      </c>
      <c r="O43" s="102" t="s">
        <v>1339</v>
      </c>
      <c r="P43" s="102" t="s">
        <v>312</v>
      </c>
      <c r="Q43" s="102" t="s">
        <v>697</v>
      </c>
      <c r="R43" s="102" t="s">
        <v>1146</v>
      </c>
      <c r="S43" s="102" t="s">
        <v>712</v>
      </c>
      <c r="T43" s="102" t="s">
        <v>1162</v>
      </c>
      <c r="U43" s="116">
        <v>0.21549893842887474</v>
      </c>
      <c r="V43" s="116">
        <v>0.13375796178343949</v>
      </c>
      <c r="W43" s="116">
        <v>0.63375796178343946</v>
      </c>
      <c r="X43" s="27">
        <v>1.6985138004246284E-2</v>
      </c>
      <c r="Y43" s="116">
        <v>0.34925690021231426</v>
      </c>
      <c r="Z43" s="27">
        <v>1.0729613733905685E-2</v>
      </c>
      <c r="AA43" s="27">
        <v>-3.5823950870010224E-2</v>
      </c>
    </row>
    <row r="44" spans="1:27" x14ac:dyDescent="0.25">
      <c r="A44" s="102" t="s">
        <v>1339</v>
      </c>
      <c r="B44" s="102" t="s">
        <v>312</v>
      </c>
      <c r="C44" s="102" t="s">
        <v>720</v>
      </c>
      <c r="D44" s="102" t="s">
        <v>1155</v>
      </c>
      <c r="E44" s="102" t="s">
        <v>732</v>
      </c>
      <c r="F44" s="102" t="s">
        <v>1169</v>
      </c>
      <c r="G44" s="116">
        <v>0.33434650455927051</v>
      </c>
      <c r="H44" s="116">
        <v>0.10486322188449848</v>
      </c>
      <c r="I44" s="116">
        <v>0.54863221884498481</v>
      </c>
      <c r="J44" s="27">
        <v>1.2158054711246201E-2</v>
      </c>
      <c r="K44" s="116">
        <v>0.43920972644376899</v>
      </c>
      <c r="L44" s="27">
        <v>9.2024539877300082E-3</v>
      </c>
      <c r="M44" s="27">
        <v>-3.2352941176470584E-2</v>
      </c>
      <c r="O44" s="102" t="s">
        <v>1339</v>
      </c>
      <c r="P44" s="102" t="s">
        <v>312</v>
      </c>
      <c r="Q44" s="102" t="s">
        <v>1037</v>
      </c>
      <c r="R44" s="102" t="s">
        <v>1038</v>
      </c>
      <c r="S44" s="102" t="s">
        <v>1070</v>
      </c>
      <c r="T44" s="102" t="s">
        <v>1229</v>
      </c>
      <c r="U44" s="116">
        <v>0.42677165354330709</v>
      </c>
      <c r="V44" s="116">
        <v>0.20629921259842521</v>
      </c>
      <c r="W44" s="116">
        <v>0.34960629921259845</v>
      </c>
      <c r="X44" s="27">
        <v>1.7322834645669291E-2</v>
      </c>
      <c r="Y44" s="116">
        <v>0.63307086614173236</v>
      </c>
      <c r="Z44" s="27">
        <v>0.19585687382297556</v>
      </c>
      <c r="AA44" s="27">
        <v>4.699093157460843E-2</v>
      </c>
    </row>
    <row r="45" spans="1:27" x14ac:dyDescent="0.25">
      <c r="A45" s="102" t="s">
        <v>1339</v>
      </c>
      <c r="B45" s="102" t="s">
        <v>312</v>
      </c>
      <c r="C45" s="102" t="s">
        <v>824</v>
      </c>
      <c r="D45" s="102" t="s">
        <v>1194</v>
      </c>
      <c r="E45" s="102" t="s">
        <v>833</v>
      </c>
      <c r="F45" s="102" t="s">
        <v>1247</v>
      </c>
      <c r="G45" s="116">
        <v>0.30321592649310875</v>
      </c>
      <c r="H45" s="116">
        <v>0.13629402756508421</v>
      </c>
      <c r="I45" s="116">
        <v>0.54364471669218994</v>
      </c>
      <c r="J45" s="27">
        <v>1.6845329249617153E-2</v>
      </c>
      <c r="K45" s="116">
        <v>0.43950995405819293</v>
      </c>
      <c r="L45" s="27">
        <v>1.5337423312884457E-3</v>
      </c>
      <c r="M45" s="27">
        <v>-9.4313453536754466E-2</v>
      </c>
      <c r="O45" s="102" t="s">
        <v>1339</v>
      </c>
      <c r="P45" s="102" t="s">
        <v>312</v>
      </c>
      <c r="Q45" s="102" t="s">
        <v>720</v>
      </c>
      <c r="R45" s="102" t="s">
        <v>1155</v>
      </c>
      <c r="S45" s="102" t="s">
        <v>718</v>
      </c>
      <c r="T45" s="102" t="s">
        <v>1280</v>
      </c>
      <c r="U45" s="116">
        <v>0.27816901408450706</v>
      </c>
      <c r="V45" s="116">
        <v>0.12323943661971831</v>
      </c>
      <c r="W45" s="116">
        <v>0.58098591549295775</v>
      </c>
      <c r="X45" s="27">
        <v>1.7605633802816902E-2</v>
      </c>
      <c r="Y45" s="116">
        <v>0.40140845070422537</v>
      </c>
      <c r="Z45" s="27">
        <v>2.1582733812949728E-2</v>
      </c>
      <c r="AA45" s="27">
        <v>-0.11526479750778817</v>
      </c>
    </row>
    <row r="46" spans="1:27" x14ac:dyDescent="0.25">
      <c r="A46" s="102" t="s">
        <v>1339</v>
      </c>
      <c r="B46" s="102" t="s">
        <v>312</v>
      </c>
      <c r="C46" s="102" t="s">
        <v>778</v>
      </c>
      <c r="D46" s="102" t="s">
        <v>779</v>
      </c>
      <c r="E46" s="102" t="s">
        <v>790</v>
      </c>
      <c r="F46" s="102" t="s">
        <v>1239</v>
      </c>
      <c r="G46" s="116">
        <v>0.31164901664145234</v>
      </c>
      <c r="H46" s="116">
        <v>0.12859304084720122</v>
      </c>
      <c r="I46" s="116">
        <v>0.55521936459909227</v>
      </c>
      <c r="J46" s="27">
        <v>4.5385779122541605E-3</v>
      </c>
      <c r="K46" s="116">
        <v>0.44024205748865353</v>
      </c>
      <c r="L46" s="27">
        <v>0.18246869409660116</v>
      </c>
      <c r="M46" s="27">
        <v>8.0065359477124121E-2</v>
      </c>
      <c r="O46" s="102" t="s">
        <v>1339</v>
      </c>
      <c r="P46" s="102" t="s">
        <v>312</v>
      </c>
      <c r="Q46" s="102" t="s">
        <v>553</v>
      </c>
      <c r="R46" s="102" t="s">
        <v>554</v>
      </c>
      <c r="S46" s="102" t="s">
        <v>551</v>
      </c>
      <c r="T46" s="102" t="s">
        <v>1258</v>
      </c>
      <c r="U46" s="116">
        <v>0.15404040404040403</v>
      </c>
      <c r="V46" s="116">
        <v>5.808080808080808E-2</v>
      </c>
      <c r="W46" s="116">
        <v>0.77020202020202022</v>
      </c>
      <c r="X46" s="27">
        <v>1.7676767676767676E-2</v>
      </c>
      <c r="Y46" s="116">
        <v>0.2121212121212121</v>
      </c>
      <c r="Z46" s="27">
        <v>1.538461538461533E-2</v>
      </c>
      <c r="AA46" s="27">
        <v>-0.13913043478260867</v>
      </c>
    </row>
    <row r="47" spans="1:27" x14ac:dyDescent="0.25">
      <c r="A47" s="102" t="s">
        <v>1339</v>
      </c>
      <c r="B47" s="102" t="s">
        <v>312</v>
      </c>
      <c r="C47" s="102" t="s">
        <v>847</v>
      </c>
      <c r="D47" s="102" t="s">
        <v>1158</v>
      </c>
      <c r="E47" s="102" t="s">
        <v>856</v>
      </c>
      <c r="F47" s="102" t="s">
        <v>1307</v>
      </c>
      <c r="G47" s="116">
        <v>0.33090379008746357</v>
      </c>
      <c r="H47" s="116">
        <v>0.11370262390670553</v>
      </c>
      <c r="I47" s="116">
        <v>0.55102040816326525</v>
      </c>
      <c r="J47" s="27">
        <v>4.3731778425655978E-3</v>
      </c>
      <c r="K47" s="116">
        <v>0.44460641399416911</v>
      </c>
      <c r="L47" s="27">
        <v>-2.9069767441860517E-3</v>
      </c>
      <c r="M47" s="27">
        <v>-9.3791281373844071E-2</v>
      </c>
      <c r="O47" s="102" t="s">
        <v>1339</v>
      </c>
      <c r="P47" s="102" t="s">
        <v>312</v>
      </c>
      <c r="Q47" s="102" t="s">
        <v>553</v>
      </c>
      <c r="R47" s="102" t="s">
        <v>554</v>
      </c>
      <c r="S47" s="102" t="s">
        <v>565</v>
      </c>
      <c r="T47" s="102" t="s">
        <v>1181</v>
      </c>
      <c r="U47" s="116">
        <v>0.32014388489208634</v>
      </c>
      <c r="V47" s="116">
        <v>1.7985611510791366E-2</v>
      </c>
      <c r="W47" s="116">
        <v>0.64388489208633093</v>
      </c>
      <c r="X47" s="27">
        <v>1.7985611510791366E-2</v>
      </c>
      <c r="Y47" s="116">
        <v>0.33812949640287771</v>
      </c>
      <c r="Z47" s="27">
        <v>0.18803418803418803</v>
      </c>
      <c r="AA47" s="27">
        <v>-3.5842293906810374E-3</v>
      </c>
    </row>
    <row r="48" spans="1:27" x14ac:dyDescent="0.25">
      <c r="A48" s="102" t="s">
        <v>1339</v>
      </c>
      <c r="B48" s="102" t="s">
        <v>312</v>
      </c>
      <c r="C48" s="102" t="s">
        <v>1008</v>
      </c>
      <c r="D48" s="102" t="s">
        <v>1009</v>
      </c>
      <c r="E48" s="102" t="s">
        <v>1014</v>
      </c>
      <c r="F48" s="102" t="s">
        <v>346</v>
      </c>
      <c r="G48" s="116">
        <v>0.33641975308641975</v>
      </c>
      <c r="H48" s="116">
        <v>0.11419753086419752</v>
      </c>
      <c r="I48" s="116">
        <v>0.54629629629629628</v>
      </c>
      <c r="J48" s="27">
        <v>3.0864197530864196E-3</v>
      </c>
      <c r="K48" s="116">
        <v>0.45061728395061729</v>
      </c>
      <c r="L48" s="27">
        <v>1.8867924528301883E-2</v>
      </c>
      <c r="M48" s="27">
        <v>-6.6282420749279591E-2</v>
      </c>
      <c r="O48" s="102" t="s">
        <v>1339</v>
      </c>
      <c r="P48" s="102" t="s">
        <v>312</v>
      </c>
      <c r="Q48" s="102" t="s">
        <v>824</v>
      </c>
      <c r="R48" s="102" t="s">
        <v>1194</v>
      </c>
      <c r="S48" s="102" t="s">
        <v>842</v>
      </c>
      <c r="T48" s="102" t="s">
        <v>1255</v>
      </c>
      <c r="U48" s="116">
        <v>0.3253536452665941</v>
      </c>
      <c r="V48" s="116">
        <v>9.793253536452666E-2</v>
      </c>
      <c r="W48" s="116">
        <v>0.55821545157780195</v>
      </c>
      <c r="X48" s="27">
        <v>1.8498367791077257E-2</v>
      </c>
      <c r="Y48" s="116">
        <v>0.42328618063112078</v>
      </c>
      <c r="Z48" s="27">
        <v>-9.0999010880316478E-2</v>
      </c>
      <c r="AA48" s="27">
        <v>-0.12642585551330798</v>
      </c>
    </row>
    <row r="49" spans="1:27" x14ac:dyDescent="0.25">
      <c r="A49" s="102" t="s">
        <v>1339</v>
      </c>
      <c r="B49" s="102" t="s">
        <v>312</v>
      </c>
      <c r="C49" s="102" t="s">
        <v>801</v>
      </c>
      <c r="D49" s="102" t="s">
        <v>1153</v>
      </c>
      <c r="E49" s="102" t="s">
        <v>799</v>
      </c>
      <c r="F49" s="102" t="s">
        <v>1286</v>
      </c>
      <c r="G49" s="116">
        <v>0.34206471494607088</v>
      </c>
      <c r="H49" s="116">
        <v>0.1147919876733436</v>
      </c>
      <c r="I49" s="116">
        <v>0.51926040061633283</v>
      </c>
      <c r="J49" s="27">
        <v>2.3882896764252697E-2</v>
      </c>
      <c r="K49" s="116">
        <v>0.45685670261941447</v>
      </c>
      <c r="L49" s="27">
        <v>-1.1424219345011477E-2</v>
      </c>
      <c r="M49" s="27">
        <v>-7.8125E-2</v>
      </c>
      <c r="O49" s="102" t="s">
        <v>1339</v>
      </c>
      <c r="P49" s="102" t="s">
        <v>312</v>
      </c>
      <c r="Q49" s="102" t="s">
        <v>824</v>
      </c>
      <c r="R49" s="102" t="s">
        <v>1194</v>
      </c>
      <c r="S49" s="102" t="s">
        <v>822</v>
      </c>
      <c r="T49" s="102" t="s">
        <v>1253</v>
      </c>
      <c r="U49" s="116">
        <v>0.38814993954050786</v>
      </c>
      <c r="V49" s="116">
        <v>0.13301088270858524</v>
      </c>
      <c r="W49" s="116">
        <v>0.45949214026602175</v>
      </c>
      <c r="X49" s="27">
        <v>1.9347037484885126E-2</v>
      </c>
      <c r="Y49" s="116">
        <v>0.5211608222490931</v>
      </c>
      <c r="Z49" s="27">
        <v>3.3749999999999947E-2</v>
      </c>
      <c r="AA49" s="27">
        <v>-7.3908174692049244E-2</v>
      </c>
    </row>
    <row r="50" spans="1:27" x14ac:dyDescent="0.25">
      <c r="A50" s="102" t="s">
        <v>1339</v>
      </c>
      <c r="B50" s="102" t="s">
        <v>312</v>
      </c>
      <c r="C50" s="102" t="s">
        <v>1008</v>
      </c>
      <c r="D50" s="102" t="s">
        <v>1009</v>
      </c>
      <c r="E50" s="102" t="s">
        <v>1029</v>
      </c>
      <c r="F50" s="102" t="s">
        <v>1244</v>
      </c>
      <c r="G50" s="116">
        <v>0.3455621301775148</v>
      </c>
      <c r="H50" s="116">
        <v>0.11952662721893491</v>
      </c>
      <c r="I50" s="116">
        <v>0.48757396449704143</v>
      </c>
      <c r="J50" s="27">
        <v>4.7337278106508875E-2</v>
      </c>
      <c r="K50" s="116">
        <v>0.46508875739644973</v>
      </c>
      <c r="L50" s="27">
        <v>-2.3612750885477762E-3</v>
      </c>
      <c r="M50" s="27">
        <v>-3.0963302752293531E-2</v>
      </c>
      <c r="O50" s="102" t="s">
        <v>1339</v>
      </c>
      <c r="P50" s="102" t="s">
        <v>312</v>
      </c>
      <c r="Q50" s="102" t="s">
        <v>573</v>
      </c>
      <c r="R50" s="102" t="s">
        <v>1170</v>
      </c>
      <c r="S50" s="102" t="s">
        <v>576</v>
      </c>
      <c r="T50" s="102" t="s">
        <v>332</v>
      </c>
      <c r="U50" s="116">
        <v>0.28830313014827019</v>
      </c>
      <c r="V50" s="116">
        <v>7.4135090609555185E-2</v>
      </c>
      <c r="W50" s="116">
        <v>0.61614497528830314</v>
      </c>
      <c r="X50" s="27">
        <v>2.1416803953871501E-2</v>
      </c>
      <c r="Y50" s="116">
        <v>0.36243822075782539</v>
      </c>
      <c r="Z50" s="27">
        <v>8.0071174377224219E-2</v>
      </c>
      <c r="AA50" s="27">
        <v>-1.7799352750809017E-2</v>
      </c>
    </row>
    <row r="51" spans="1:27" x14ac:dyDescent="0.25">
      <c r="A51" s="102" t="s">
        <v>1339</v>
      </c>
      <c r="B51" s="102" t="s">
        <v>312</v>
      </c>
      <c r="C51" s="102" t="s">
        <v>887</v>
      </c>
      <c r="D51" s="102" t="s">
        <v>1207</v>
      </c>
      <c r="E51" s="102" t="s">
        <v>893</v>
      </c>
      <c r="F51" s="102" t="s">
        <v>1285</v>
      </c>
      <c r="G51" s="116">
        <v>0.38877043354655294</v>
      </c>
      <c r="H51" s="116">
        <v>8.45771144278607E-2</v>
      </c>
      <c r="I51" s="116">
        <v>0.49466950959488271</v>
      </c>
      <c r="J51" s="27">
        <v>3.1982942430703626E-2</v>
      </c>
      <c r="K51" s="116">
        <v>0.47334754797441364</v>
      </c>
      <c r="L51" s="27">
        <v>2.8510334996436626E-3</v>
      </c>
      <c r="M51" s="27">
        <v>-5.1247471341874573E-2</v>
      </c>
      <c r="O51" s="102" t="s">
        <v>1339</v>
      </c>
      <c r="P51" s="102" t="s">
        <v>312</v>
      </c>
      <c r="Q51" s="102" t="s">
        <v>527</v>
      </c>
      <c r="R51" s="102" t="s">
        <v>528</v>
      </c>
      <c r="S51" s="102" t="s">
        <v>548</v>
      </c>
      <c r="T51" s="102" t="s">
        <v>1150</v>
      </c>
      <c r="U51" s="116">
        <v>0.24363636363636362</v>
      </c>
      <c r="V51" s="116">
        <v>0.10181818181818182</v>
      </c>
      <c r="W51" s="116">
        <v>0.63272727272727269</v>
      </c>
      <c r="X51" s="27">
        <v>2.181818181818182E-2</v>
      </c>
      <c r="Y51" s="116">
        <v>0.34545454545454546</v>
      </c>
      <c r="Z51" s="27">
        <v>0.10441767068273089</v>
      </c>
      <c r="AA51" s="27">
        <v>-0.13522012578616349</v>
      </c>
    </row>
    <row r="52" spans="1:27" x14ac:dyDescent="0.25">
      <c r="A52" s="102" t="s">
        <v>1339</v>
      </c>
      <c r="B52" s="102" t="s">
        <v>312</v>
      </c>
      <c r="C52" s="102" t="s">
        <v>887</v>
      </c>
      <c r="D52" s="102" t="s">
        <v>1207</v>
      </c>
      <c r="E52" s="102" t="s">
        <v>890</v>
      </c>
      <c r="F52" s="102" t="s">
        <v>1208</v>
      </c>
      <c r="G52" s="116">
        <v>0.36284722222222221</v>
      </c>
      <c r="H52" s="116">
        <v>0.11631944444444445</v>
      </c>
      <c r="I52" s="116">
        <v>0.47916666666666669</v>
      </c>
      <c r="J52" s="27">
        <v>4.1666666666666664E-2</v>
      </c>
      <c r="K52" s="116">
        <v>0.47916666666666663</v>
      </c>
      <c r="L52" s="27">
        <v>-1.7331022530329143E-3</v>
      </c>
      <c r="M52" s="27">
        <v>-4.9504950495049549E-2</v>
      </c>
      <c r="O52" s="102" t="s">
        <v>1339</v>
      </c>
      <c r="P52" s="102" t="s">
        <v>312</v>
      </c>
      <c r="Q52" s="102" t="s">
        <v>697</v>
      </c>
      <c r="R52" s="102" t="s">
        <v>1146</v>
      </c>
      <c r="S52" s="102" t="s">
        <v>700</v>
      </c>
      <c r="T52" s="102" t="s">
        <v>1235</v>
      </c>
      <c r="U52" s="116">
        <v>0.35697674418604652</v>
      </c>
      <c r="V52" s="116">
        <v>0.23837209302325582</v>
      </c>
      <c r="W52" s="116">
        <v>0.38255813953488371</v>
      </c>
      <c r="X52" s="27">
        <v>2.2093023255813953E-2</v>
      </c>
      <c r="Y52" s="116">
        <v>0.59534883720930232</v>
      </c>
      <c r="Z52" s="27">
        <v>0.16059379217273961</v>
      </c>
      <c r="AA52" s="27">
        <v>5.1344743276283689E-2</v>
      </c>
    </row>
    <row r="53" spans="1:27" x14ac:dyDescent="0.25">
      <c r="A53" s="102" t="s">
        <v>1339</v>
      </c>
      <c r="B53" s="102" t="s">
        <v>312</v>
      </c>
      <c r="C53" s="102" t="s">
        <v>778</v>
      </c>
      <c r="D53" s="102" t="s">
        <v>779</v>
      </c>
      <c r="E53" s="102" t="s">
        <v>784</v>
      </c>
      <c r="F53" s="102" t="s">
        <v>365</v>
      </c>
      <c r="G53" s="116">
        <v>0.32208293153326906</v>
      </c>
      <c r="H53" s="116">
        <v>0.15911282545805208</v>
      </c>
      <c r="I53" s="116">
        <v>0.51591128254580521</v>
      </c>
      <c r="J53" s="27">
        <v>2.8929604628736743E-3</v>
      </c>
      <c r="K53" s="116">
        <v>0.48119575699132111</v>
      </c>
      <c r="L53" s="27">
        <v>-3.1746031746031744E-2</v>
      </c>
      <c r="M53" s="27">
        <v>-5.812897366030878E-2</v>
      </c>
      <c r="O53" s="102" t="s">
        <v>1339</v>
      </c>
      <c r="P53" s="102" t="s">
        <v>312</v>
      </c>
      <c r="Q53" s="102" t="s">
        <v>801</v>
      </c>
      <c r="R53" s="102" t="s">
        <v>1153</v>
      </c>
      <c r="S53" s="102" t="s">
        <v>799</v>
      </c>
      <c r="T53" s="102" t="s">
        <v>1286</v>
      </c>
      <c r="U53" s="116">
        <v>0.34206471494607088</v>
      </c>
      <c r="V53" s="116">
        <v>0.1147919876733436</v>
      </c>
      <c r="W53" s="116">
        <v>0.51926040061633283</v>
      </c>
      <c r="X53" s="27">
        <v>2.3882896764252697E-2</v>
      </c>
      <c r="Y53" s="116">
        <v>0.45685670261941447</v>
      </c>
      <c r="Z53" s="27">
        <v>-1.1424219345011477E-2</v>
      </c>
      <c r="AA53" s="27">
        <v>-7.8125E-2</v>
      </c>
    </row>
    <row r="54" spans="1:27" x14ac:dyDescent="0.25">
      <c r="A54" s="102" t="s">
        <v>1339</v>
      </c>
      <c r="B54" s="102" t="s">
        <v>312</v>
      </c>
      <c r="C54" s="102" t="s">
        <v>887</v>
      </c>
      <c r="D54" s="102" t="s">
        <v>1207</v>
      </c>
      <c r="E54" s="102" t="s">
        <v>896</v>
      </c>
      <c r="F54" s="102" t="s">
        <v>1214</v>
      </c>
      <c r="G54" s="116">
        <v>0.34718498659517427</v>
      </c>
      <c r="H54" s="116">
        <v>0.13404825737265416</v>
      </c>
      <c r="I54" s="116">
        <v>0.51742627345844505</v>
      </c>
      <c r="J54" s="27">
        <v>1.3404825737265416E-3</v>
      </c>
      <c r="K54" s="116">
        <v>0.48123324396782841</v>
      </c>
      <c r="L54" s="27">
        <v>-3.3678756476683946E-2</v>
      </c>
      <c r="M54" s="27">
        <v>-0.12338425381903639</v>
      </c>
      <c r="O54" s="102" t="s">
        <v>1339</v>
      </c>
      <c r="P54" s="102" t="s">
        <v>312</v>
      </c>
      <c r="Q54" s="102" t="s">
        <v>573</v>
      </c>
      <c r="R54" s="102" t="s">
        <v>1170</v>
      </c>
      <c r="S54" s="102" t="s">
        <v>594</v>
      </c>
      <c r="T54" s="102" t="s">
        <v>1297</v>
      </c>
      <c r="U54" s="116">
        <v>0.21778350515463918</v>
      </c>
      <c r="V54" s="116">
        <v>7.4742268041237112E-2</v>
      </c>
      <c r="W54" s="116">
        <v>0.6829896907216495</v>
      </c>
      <c r="X54" s="27">
        <v>2.4484536082474227E-2</v>
      </c>
      <c r="Y54" s="116">
        <v>0.2925257731958763</v>
      </c>
      <c r="Z54" s="27">
        <v>3.1914893617021267E-2</v>
      </c>
      <c r="AA54" s="27">
        <v>-3.3623910336239127E-2</v>
      </c>
    </row>
    <row r="55" spans="1:27" x14ac:dyDescent="0.25">
      <c r="A55" s="102" t="s">
        <v>1339</v>
      </c>
      <c r="B55" s="102" t="s">
        <v>312</v>
      </c>
      <c r="C55" s="102" t="s">
        <v>778</v>
      </c>
      <c r="D55" s="102" t="s">
        <v>779</v>
      </c>
      <c r="E55" s="102" t="s">
        <v>787</v>
      </c>
      <c r="F55" s="102" t="s">
        <v>1182</v>
      </c>
      <c r="G55" s="116">
        <v>0.35416666666666669</v>
      </c>
      <c r="H55" s="116">
        <v>0.12719298245614036</v>
      </c>
      <c r="I55" s="116">
        <v>0.51535087719298245</v>
      </c>
      <c r="J55" s="27">
        <v>3.2894736842105261E-3</v>
      </c>
      <c r="K55" s="116">
        <v>0.48135964912280704</v>
      </c>
      <c r="L55" s="27">
        <v>4.9482163406214141E-2</v>
      </c>
      <c r="M55" s="27">
        <v>-5.7851239669421517E-2</v>
      </c>
      <c r="O55" s="102" t="s">
        <v>1339</v>
      </c>
      <c r="P55" s="102" t="s">
        <v>312</v>
      </c>
      <c r="Q55" s="102" t="s">
        <v>938</v>
      </c>
      <c r="R55" s="102" t="s">
        <v>1177</v>
      </c>
      <c r="S55" s="102" t="s">
        <v>953</v>
      </c>
      <c r="T55" s="102" t="s">
        <v>1178</v>
      </c>
      <c r="U55" s="116">
        <v>0.48220640569395018</v>
      </c>
      <c r="V55" s="116">
        <v>0.16192170818505339</v>
      </c>
      <c r="W55" s="116">
        <v>0.33096085409252668</v>
      </c>
      <c r="X55" s="27">
        <v>2.491103202846975E-2</v>
      </c>
      <c r="Y55" s="116">
        <v>0.64412811387900359</v>
      </c>
      <c r="Z55" s="27">
        <v>-2.0905923344947785E-2</v>
      </c>
      <c r="AA55" s="27">
        <v>-5.227655986509272E-2</v>
      </c>
    </row>
    <row r="56" spans="1:27" x14ac:dyDescent="0.25">
      <c r="A56" s="102" t="s">
        <v>1339</v>
      </c>
      <c r="B56" s="102" t="s">
        <v>312</v>
      </c>
      <c r="C56" s="102" t="s">
        <v>642</v>
      </c>
      <c r="D56" s="102" t="s">
        <v>643</v>
      </c>
      <c r="E56" s="102" t="s">
        <v>645</v>
      </c>
      <c r="F56" s="102" t="s">
        <v>1187</v>
      </c>
      <c r="G56" s="116">
        <v>0.25240847784200388</v>
      </c>
      <c r="H56" s="116">
        <v>0.22928709055876687</v>
      </c>
      <c r="I56" s="116">
        <v>0.47976878612716761</v>
      </c>
      <c r="J56" s="27">
        <v>3.8535645472061654E-2</v>
      </c>
      <c r="K56" s="116">
        <v>0.48169556840077077</v>
      </c>
      <c r="L56" s="27">
        <v>0.27518427518427524</v>
      </c>
      <c r="M56" s="27">
        <v>0.12826086956521743</v>
      </c>
      <c r="O56" s="102" t="s">
        <v>1339</v>
      </c>
      <c r="P56" s="102" t="s">
        <v>312</v>
      </c>
      <c r="Q56" s="102" t="s">
        <v>1037</v>
      </c>
      <c r="R56" s="102" t="s">
        <v>1038</v>
      </c>
      <c r="S56" s="102" t="s">
        <v>1097</v>
      </c>
      <c r="T56" s="102" t="s">
        <v>17</v>
      </c>
      <c r="U56" s="116">
        <v>0.50344234079173833</v>
      </c>
      <c r="V56" s="116">
        <v>0.31497418244406195</v>
      </c>
      <c r="W56" s="116">
        <v>0.15662650602409639</v>
      </c>
      <c r="X56" s="27">
        <v>2.4956970740103269E-2</v>
      </c>
      <c r="Y56" s="116">
        <v>0.81841652323580028</v>
      </c>
      <c r="Z56" s="27">
        <v>-1.358234295415961E-2</v>
      </c>
      <c r="AA56" s="27">
        <v>-5.6051990251827832E-2</v>
      </c>
    </row>
    <row r="57" spans="1:27" x14ac:dyDescent="0.25">
      <c r="A57" s="102" t="s">
        <v>1339</v>
      </c>
      <c r="B57" s="102" t="s">
        <v>312</v>
      </c>
      <c r="C57" s="102" t="s">
        <v>720</v>
      </c>
      <c r="D57" s="102" t="s">
        <v>1155</v>
      </c>
      <c r="E57" s="102" t="s">
        <v>735</v>
      </c>
      <c r="F57" s="102" t="s">
        <v>1230</v>
      </c>
      <c r="G57" s="116">
        <v>0.32765151515151514</v>
      </c>
      <c r="H57" s="116">
        <v>0.15435606060606061</v>
      </c>
      <c r="I57" s="116">
        <v>0.5179924242424242</v>
      </c>
      <c r="J57" s="27">
        <v>0</v>
      </c>
      <c r="K57" s="116">
        <v>0.48200757575757575</v>
      </c>
      <c r="L57" s="27">
        <v>-2.3126734505087843E-2</v>
      </c>
      <c r="M57" s="27">
        <v>-6.2166962699822359E-2</v>
      </c>
      <c r="O57" s="102" t="s">
        <v>1339</v>
      </c>
      <c r="P57" s="102" t="s">
        <v>312</v>
      </c>
      <c r="Q57" s="102" t="s">
        <v>824</v>
      </c>
      <c r="R57" s="102" t="s">
        <v>1194</v>
      </c>
      <c r="S57" s="102" t="s">
        <v>830</v>
      </c>
      <c r="T57" s="102" t="s">
        <v>1265</v>
      </c>
      <c r="U57" s="116">
        <v>0.27521367521367524</v>
      </c>
      <c r="V57" s="116">
        <v>7.8632478632478631E-2</v>
      </c>
      <c r="W57" s="116">
        <v>0.62051282051282053</v>
      </c>
      <c r="X57" s="27">
        <v>2.564102564102564E-2</v>
      </c>
      <c r="Y57" s="116">
        <v>0.35384615384615387</v>
      </c>
      <c r="Z57" s="27">
        <v>1.712328767123239E-3</v>
      </c>
      <c r="AA57" s="27">
        <v>-6.995230524642293E-2</v>
      </c>
    </row>
    <row r="58" spans="1:27" x14ac:dyDescent="0.25">
      <c r="A58" s="102" t="s">
        <v>1339</v>
      </c>
      <c r="B58" s="102" t="s">
        <v>312</v>
      </c>
      <c r="C58" s="102" t="s">
        <v>697</v>
      </c>
      <c r="D58" s="102" t="s">
        <v>1146</v>
      </c>
      <c r="E58" s="102" t="s">
        <v>695</v>
      </c>
      <c r="F58" s="102" t="s">
        <v>1225</v>
      </c>
      <c r="G58" s="116">
        <v>0.27866927592954988</v>
      </c>
      <c r="H58" s="116">
        <v>0.20352250489236789</v>
      </c>
      <c r="I58" s="116">
        <v>0.48962818003913894</v>
      </c>
      <c r="J58" s="27">
        <v>2.818003913894325E-2</v>
      </c>
      <c r="K58" s="116">
        <v>0.48219178082191777</v>
      </c>
      <c r="L58" s="27">
        <v>-9.3971631205673756E-2</v>
      </c>
      <c r="M58" s="27">
        <v>-0.14861712762412527</v>
      </c>
      <c r="O58" s="102" t="s">
        <v>1339</v>
      </c>
      <c r="P58" s="102" t="s">
        <v>312</v>
      </c>
      <c r="Q58" s="102" t="s">
        <v>824</v>
      </c>
      <c r="R58" s="102" t="s">
        <v>1194</v>
      </c>
      <c r="S58" s="102" t="s">
        <v>839</v>
      </c>
      <c r="T58" s="102" t="s">
        <v>1257</v>
      </c>
      <c r="U58" s="116">
        <v>0.29203539823008851</v>
      </c>
      <c r="V58" s="116">
        <v>0.12094395280235988</v>
      </c>
      <c r="W58" s="116">
        <v>0.56047197640117996</v>
      </c>
      <c r="X58" s="27">
        <v>2.6548672566371681E-2</v>
      </c>
      <c r="Y58" s="116">
        <v>0.41297935103244837</v>
      </c>
      <c r="Z58" s="27">
        <v>4.3076923076923013E-2</v>
      </c>
      <c r="AA58" s="27">
        <v>-6.8681318681318659E-2</v>
      </c>
    </row>
    <row r="59" spans="1:27" x14ac:dyDescent="0.25">
      <c r="A59" s="102" t="s">
        <v>1339</v>
      </c>
      <c r="B59" s="102" t="s">
        <v>312</v>
      </c>
      <c r="C59" s="102" t="s">
        <v>778</v>
      </c>
      <c r="D59" s="102" t="s">
        <v>779</v>
      </c>
      <c r="E59" s="102" t="s">
        <v>796</v>
      </c>
      <c r="F59" s="102" t="s">
        <v>1306</v>
      </c>
      <c r="G59" s="116">
        <v>0.35073068893528186</v>
      </c>
      <c r="H59" s="116">
        <v>0.1336116910229645</v>
      </c>
      <c r="I59" s="116">
        <v>0.51461377870563674</v>
      </c>
      <c r="J59" s="27">
        <v>1.0438413361169101E-3</v>
      </c>
      <c r="K59" s="116">
        <v>0.48434237995824636</v>
      </c>
      <c r="L59" s="27">
        <v>6.9196428571428603E-2</v>
      </c>
      <c r="M59" s="27">
        <v>-9.021842355175691E-2</v>
      </c>
      <c r="O59" s="102" t="s">
        <v>1339</v>
      </c>
      <c r="P59" s="102" t="s">
        <v>312</v>
      </c>
      <c r="Q59" s="102" t="s">
        <v>452</v>
      </c>
      <c r="R59" s="102" t="s">
        <v>1138</v>
      </c>
      <c r="S59" s="102" t="s">
        <v>458</v>
      </c>
      <c r="T59" s="102" t="s">
        <v>1139</v>
      </c>
      <c r="U59" s="116">
        <v>0.2651006711409396</v>
      </c>
      <c r="V59" s="116">
        <v>9.3959731543624164E-2</v>
      </c>
      <c r="W59" s="116">
        <v>0.61409395973154357</v>
      </c>
      <c r="X59" s="27">
        <v>2.6845637583892617E-2</v>
      </c>
      <c r="Y59" s="116">
        <v>0.35906040268456374</v>
      </c>
      <c r="Z59" s="27">
        <v>2.405498281786933E-2</v>
      </c>
      <c r="AA59" s="27">
        <v>-8.3076923076923048E-2</v>
      </c>
    </row>
    <row r="60" spans="1:27" x14ac:dyDescent="0.25">
      <c r="A60" s="102" t="s">
        <v>1339</v>
      </c>
      <c r="B60" s="102" t="s">
        <v>312</v>
      </c>
      <c r="C60" s="102" t="s">
        <v>697</v>
      </c>
      <c r="D60" s="102" t="s">
        <v>1146</v>
      </c>
      <c r="E60" s="102" t="s">
        <v>715</v>
      </c>
      <c r="F60" s="102" t="s">
        <v>1168</v>
      </c>
      <c r="G60" s="116">
        <v>0.30728616684266102</v>
      </c>
      <c r="H60" s="116">
        <v>0.18162618796198521</v>
      </c>
      <c r="I60" s="116">
        <v>0.47201689545934528</v>
      </c>
      <c r="J60" s="27">
        <v>3.907074973600845E-2</v>
      </c>
      <c r="K60" s="116">
        <v>0.48891235480464623</v>
      </c>
      <c r="L60" s="27">
        <v>0.11150234741784049</v>
      </c>
      <c r="M60" s="27">
        <v>3.8377192982456121E-2</v>
      </c>
      <c r="O60" s="102" t="s">
        <v>1339</v>
      </c>
      <c r="P60" s="102" t="s">
        <v>312</v>
      </c>
      <c r="Q60" s="102" t="s">
        <v>697</v>
      </c>
      <c r="R60" s="102" t="s">
        <v>1146</v>
      </c>
      <c r="S60" s="102" t="s">
        <v>695</v>
      </c>
      <c r="T60" s="102" t="s">
        <v>1225</v>
      </c>
      <c r="U60" s="116">
        <v>0.27866927592954988</v>
      </c>
      <c r="V60" s="116">
        <v>0.20352250489236789</v>
      </c>
      <c r="W60" s="116">
        <v>0.48962818003913894</v>
      </c>
      <c r="X60" s="27">
        <v>2.818003913894325E-2</v>
      </c>
      <c r="Y60" s="116">
        <v>0.48219178082191777</v>
      </c>
      <c r="Z60" s="27">
        <v>-9.3971631205673756E-2</v>
      </c>
      <c r="AA60" s="27">
        <v>-0.14861712762412527</v>
      </c>
    </row>
    <row r="61" spans="1:27" x14ac:dyDescent="0.25">
      <c r="A61" s="102" t="s">
        <v>1339</v>
      </c>
      <c r="B61" s="102" t="s">
        <v>312</v>
      </c>
      <c r="C61" s="102" t="s">
        <v>873</v>
      </c>
      <c r="D61" s="102" t="s">
        <v>1172</v>
      </c>
      <c r="E61" s="102" t="s">
        <v>882</v>
      </c>
      <c r="F61" s="102" t="s">
        <v>1283</v>
      </c>
      <c r="G61" s="116">
        <v>0.38144329896907214</v>
      </c>
      <c r="H61" s="116">
        <v>0.12297496318114874</v>
      </c>
      <c r="I61" s="116">
        <v>0.44918998527245951</v>
      </c>
      <c r="J61" s="27">
        <v>4.6391752577319589E-2</v>
      </c>
      <c r="K61" s="116">
        <v>0.5044182621502209</v>
      </c>
      <c r="L61" s="27">
        <v>2.0285499624342673E-2</v>
      </c>
      <c r="M61" s="27">
        <v>5.1813471502590858E-3</v>
      </c>
      <c r="O61" s="102" t="s">
        <v>1339</v>
      </c>
      <c r="P61" s="102" t="s">
        <v>312</v>
      </c>
      <c r="Q61" s="102" t="s">
        <v>625</v>
      </c>
      <c r="R61" s="102" t="s">
        <v>1143</v>
      </c>
      <c r="S61" s="102" t="s">
        <v>623</v>
      </c>
      <c r="T61" s="102" t="s">
        <v>326</v>
      </c>
      <c r="U61" s="116">
        <v>0.21246458923512748</v>
      </c>
      <c r="V61" s="116">
        <v>8.0736543909348438E-2</v>
      </c>
      <c r="W61" s="116">
        <v>0.67847025495750712</v>
      </c>
      <c r="X61" s="27">
        <v>2.8328611898016998E-2</v>
      </c>
      <c r="Y61" s="116">
        <v>0.29320113314447593</v>
      </c>
      <c r="Z61" s="27">
        <v>-7.0323488045006544E-3</v>
      </c>
      <c r="AA61" s="27">
        <v>-9.3709884467265692E-2</v>
      </c>
    </row>
    <row r="62" spans="1:27" x14ac:dyDescent="0.25">
      <c r="A62" s="102" t="s">
        <v>1339</v>
      </c>
      <c r="B62" s="102" t="s">
        <v>312</v>
      </c>
      <c r="C62" s="102" t="s">
        <v>642</v>
      </c>
      <c r="D62" s="102" t="s">
        <v>643</v>
      </c>
      <c r="E62" s="102" t="s">
        <v>663</v>
      </c>
      <c r="F62" s="102" t="s">
        <v>1167</v>
      </c>
      <c r="G62" s="116">
        <v>0.40559440559440557</v>
      </c>
      <c r="H62" s="116">
        <v>0.1008991008991009</v>
      </c>
      <c r="I62" s="116">
        <v>0.48351648351648352</v>
      </c>
      <c r="J62" s="27">
        <v>9.99000999000999E-3</v>
      </c>
      <c r="K62" s="116">
        <v>0.50649350649350644</v>
      </c>
      <c r="L62" s="27">
        <v>-2.9880478087649376E-3</v>
      </c>
      <c r="M62" s="27">
        <v>-3.7499999999999978E-2</v>
      </c>
      <c r="O62" s="102" t="s">
        <v>1339</v>
      </c>
      <c r="P62" s="102" t="s">
        <v>312</v>
      </c>
      <c r="Q62" s="102" t="s">
        <v>489</v>
      </c>
      <c r="R62" s="102" t="s">
        <v>490</v>
      </c>
      <c r="S62" s="102" t="s">
        <v>507</v>
      </c>
      <c r="T62" s="102" t="s">
        <v>1152</v>
      </c>
      <c r="U62" s="116">
        <v>0.30732860520094563</v>
      </c>
      <c r="V62" s="116">
        <v>5.9101654846335699E-2</v>
      </c>
      <c r="W62" s="116">
        <v>0.60165484633569744</v>
      </c>
      <c r="X62" s="27">
        <v>3.1914893617021274E-2</v>
      </c>
      <c r="Y62" s="116">
        <v>0.3664302600472813</v>
      </c>
      <c r="Z62" s="27">
        <v>-4.5146726862302478E-2</v>
      </c>
      <c r="AA62" s="27">
        <v>-9.1299677765843135E-2</v>
      </c>
    </row>
    <row r="63" spans="1:27" x14ac:dyDescent="0.25">
      <c r="A63" s="102" t="s">
        <v>1339</v>
      </c>
      <c r="B63" s="102" t="s">
        <v>312</v>
      </c>
      <c r="C63" s="102" t="s">
        <v>873</v>
      </c>
      <c r="D63" s="102" t="s">
        <v>1172</v>
      </c>
      <c r="E63" s="102" t="s">
        <v>876</v>
      </c>
      <c r="F63" s="102" t="s">
        <v>359</v>
      </c>
      <c r="G63" s="116">
        <v>0.39755529685681024</v>
      </c>
      <c r="H63" s="116">
        <v>0.11233993015133877</v>
      </c>
      <c r="I63" s="116">
        <v>0.44062863795110596</v>
      </c>
      <c r="J63" s="27">
        <v>4.9476135040745051E-2</v>
      </c>
      <c r="K63" s="116">
        <v>0.50989522700814904</v>
      </c>
      <c r="L63" s="27">
        <v>1.476668635558176E-2</v>
      </c>
      <c r="M63" s="27">
        <v>-1.4343086632243263E-2</v>
      </c>
      <c r="O63" s="102" t="s">
        <v>1339</v>
      </c>
      <c r="P63" s="102" t="s">
        <v>312</v>
      </c>
      <c r="Q63" s="102" t="s">
        <v>887</v>
      </c>
      <c r="R63" s="102" t="s">
        <v>1207</v>
      </c>
      <c r="S63" s="102" t="s">
        <v>893</v>
      </c>
      <c r="T63" s="102" t="s">
        <v>1285</v>
      </c>
      <c r="U63" s="116">
        <v>0.38877043354655294</v>
      </c>
      <c r="V63" s="116">
        <v>8.45771144278607E-2</v>
      </c>
      <c r="W63" s="116">
        <v>0.49466950959488271</v>
      </c>
      <c r="X63" s="27">
        <v>3.1982942430703626E-2</v>
      </c>
      <c r="Y63" s="116">
        <v>0.47334754797441364</v>
      </c>
      <c r="Z63" s="27">
        <v>2.8510334996436626E-3</v>
      </c>
      <c r="AA63" s="27">
        <v>-5.1247471341874573E-2</v>
      </c>
    </row>
    <row r="64" spans="1:27" x14ac:dyDescent="0.25">
      <c r="A64" s="102" t="s">
        <v>1339</v>
      </c>
      <c r="B64" s="102" t="s">
        <v>312</v>
      </c>
      <c r="C64" s="102" t="s">
        <v>824</v>
      </c>
      <c r="D64" s="102" t="s">
        <v>1194</v>
      </c>
      <c r="E64" s="102" t="s">
        <v>822</v>
      </c>
      <c r="F64" s="102" t="s">
        <v>1253</v>
      </c>
      <c r="G64" s="116">
        <v>0.38814993954050786</v>
      </c>
      <c r="H64" s="116">
        <v>0.13301088270858524</v>
      </c>
      <c r="I64" s="116">
        <v>0.45949214026602175</v>
      </c>
      <c r="J64" s="27">
        <v>1.9347037484885126E-2</v>
      </c>
      <c r="K64" s="116">
        <v>0.5211608222490931</v>
      </c>
      <c r="L64" s="27">
        <v>3.3749999999999947E-2</v>
      </c>
      <c r="M64" s="27">
        <v>-7.3908174692049244E-2</v>
      </c>
      <c r="O64" s="102" t="s">
        <v>1339</v>
      </c>
      <c r="P64" s="102" t="s">
        <v>312</v>
      </c>
      <c r="Q64" s="102" t="s">
        <v>824</v>
      </c>
      <c r="R64" s="102" t="s">
        <v>1194</v>
      </c>
      <c r="S64" s="102" t="s">
        <v>827</v>
      </c>
      <c r="T64" s="102" t="s">
        <v>1195</v>
      </c>
      <c r="U64" s="116">
        <v>0.37303370786516854</v>
      </c>
      <c r="V64" s="116">
        <v>0.20524344569288389</v>
      </c>
      <c r="W64" s="116">
        <v>0.38951310861423222</v>
      </c>
      <c r="X64" s="27">
        <v>3.2209737827715357E-2</v>
      </c>
      <c r="Y64" s="116">
        <v>0.57827715355805243</v>
      </c>
      <c r="Z64" s="27">
        <v>4.788069073783352E-2</v>
      </c>
      <c r="AA64" s="27">
        <v>-1.1111111111111072E-2</v>
      </c>
    </row>
    <row r="65" spans="1:27" x14ac:dyDescent="0.25">
      <c r="A65" s="102" t="s">
        <v>1339</v>
      </c>
      <c r="B65" s="102" t="s">
        <v>312</v>
      </c>
      <c r="C65" s="102" t="s">
        <v>452</v>
      </c>
      <c r="D65" s="102" t="s">
        <v>1138</v>
      </c>
      <c r="E65" s="102" t="s">
        <v>450</v>
      </c>
      <c r="F65" s="102" t="s">
        <v>1288</v>
      </c>
      <c r="G65" s="116">
        <v>0.41398865784499056</v>
      </c>
      <c r="H65" s="116">
        <v>0.10964083175803403</v>
      </c>
      <c r="I65" s="116">
        <v>0.43289224952741023</v>
      </c>
      <c r="J65" s="27">
        <v>4.3478260869565216E-2</v>
      </c>
      <c r="K65" s="116">
        <v>0.52362948960302458</v>
      </c>
      <c r="L65" s="27">
        <v>3.1189083820662766E-2</v>
      </c>
      <c r="M65" s="27">
        <v>-5.0269299820466795E-2</v>
      </c>
      <c r="O65" s="102" t="s">
        <v>1339</v>
      </c>
      <c r="P65" s="102" t="s">
        <v>312</v>
      </c>
      <c r="Q65" s="102" t="s">
        <v>697</v>
      </c>
      <c r="R65" s="102" t="s">
        <v>1146</v>
      </c>
      <c r="S65" s="102" t="s">
        <v>703</v>
      </c>
      <c r="T65" s="102" t="s">
        <v>318</v>
      </c>
      <c r="U65" s="116">
        <v>0.22247706422018348</v>
      </c>
      <c r="V65" s="116">
        <v>0.11467889908256881</v>
      </c>
      <c r="W65" s="116">
        <v>0.62958715596330272</v>
      </c>
      <c r="X65" s="27">
        <v>3.3256880733944956E-2</v>
      </c>
      <c r="Y65" s="116">
        <v>0.33715596330275233</v>
      </c>
      <c r="Z65" s="27">
        <v>-9.2611862643080078E-2</v>
      </c>
      <c r="AA65" s="27">
        <v>-0.1417322834645669</v>
      </c>
    </row>
    <row r="66" spans="1:27" x14ac:dyDescent="0.25">
      <c r="A66" s="102" t="s">
        <v>1339</v>
      </c>
      <c r="B66" s="102" t="s">
        <v>312</v>
      </c>
      <c r="C66" s="102" t="s">
        <v>674</v>
      </c>
      <c r="D66" s="102" t="s">
        <v>1140</v>
      </c>
      <c r="E66" s="102" t="s">
        <v>677</v>
      </c>
      <c r="F66" s="102" t="s">
        <v>1246</v>
      </c>
      <c r="G66" s="116">
        <v>0.40780911062906722</v>
      </c>
      <c r="H66" s="116">
        <v>0.11713665943600868</v>
      </c>
      <c r="I66" s="116">
        <v>0.47071583514099785</v>
      </c>
      <c r="J66" s="27">
        <v>4.3383947939262474E-3</v>
      </c>
      <c r="K66" s="116">
        <v>0.52494577006507592</v>
      </c>
      <c r="L66" s="27">
        <v>-1.0729613733905574E-2</v>
      </c>
      <c r="M66" s="27">
        <v>-5.5327868852458995E-2</v>
      </c>
      <c r="O66" s="102" t="s">
        <v>1339</v>
      </c>
      <c r="P66" s="102" t="s">
        <v>312</v>
      </c>
      <c r="Q66" s="102" t="s">
        <v>847</v>
      </c>
      <c r="R66" s="102" t="s">
        <v>1158</v>
      </c>
      <c r="S66" s="102" t="s">
        <v>868</v>
      </c>
      <c r="T66" s="102" t="s">
        <v>1317</v>
      </c>
      <c r="U66" s="116">
        <v>0.24029574861367836</v>
      </c>
      <c r="V66" s="116">
        <v>0.10720887245841035</v>
      </c>
      <c r="W66" s="116">
        <v>0.61922365988909422</v>
      </c>
      <c r="X66" s="27">
        <v>3.3271719038817003E-2</v>
      </c>
      <c r="Y66" s="116">
        <v>0.34750462107208868</v>
      </c>
      <c r="Z66" s="27">
        <v>4.6421663442939964E-2</v>
      </c>
      <c r="AA66" s="27">
        <v>-7.5213675213675169E-2</v>
      </c>
    </row>
    <row r="67" spans="1:27" x14ac:dyDescent="0.25">
      <c r="A67" s="102" t="s">
        <v>1339</v>
      </c>
      <c r="B67" s="102" t="s">
        <v>312</v>
      </c>
      <c r="C67" s="102" t="s">
        <v>573</v>
      </c>
      <c r="D67" s="102" t="s">
        <v>1170</v>
      </c>
      <c r="E67" s="102" t="s">
        <v>579</v>
      </c>
      <c r="F67" s="102" t="s">
        <v>1318</v>
      </c>
      <c r="G67" s="116">
        <v>0.4352078239608802</v>
      </c>
      <c r="H67" s="116">
        <v>0.11735941320293398</v>
      </c>
      <c r="I67" s="116">
        <v>0.44743276283618583</v>
      </c>
      <c r="J67" s="27">
        <v>0</v>
      </c>
      <c r="K67" s="116">
        <v>0.55256723716381417</v>
      </c>
      <c r="L67" s="27">
        <v>0.23939393939393949</v>
      </c>
      <c r="M67" s="27">
        <v>7.3490813648293907E-2</v>
      </c>
      <c r="O67" s="102" t="s">
        <v>1339</v>
      </c>
      <c r="P67" s="102" t="s">
        <v>312</v>
      </c>
      <c r="Q67" s="102" t="s">
        <v>1037</v>
      </c>
      <c r="R67" s="102" t="s">
        <v>1038</v>
      </c>
      <c r="S67" s="102" t="s">
        <v>1127</v>
      </c>
      <c r="T67" s="102" t="s">
        <v>18</v>
      </c>
      <c r="U67" s="116">
        <v>0.52065527065527062</v>
      </c>
      <c r="V67" s="116">
        <v>0.2264957264957265</v>
      </c>
      <c r="W67" s="116">
        <v>0.21937321937321938</v>
      </c>
      <c r="X67" s="27">
        <v>3.3475783475783477E-2</v>
      </c>
      <c r="Y67" s="116">
        <v>0.74715099715099709</v>
      </c>
      <c r="Z67" s="27">
        <v>6.4442759666413885E-2</v>
      </c>
      <c r="AA67" s="27">
        <v>1.4265335235377208E-3</v>
      </c>
    </row>
    <row r="68" spans="1:27" x14ac:dyDescent="0.25">
      <c r="A68" s="102" t="s">
        <v>1339</v>
      </c>
      <c r="B68" s="102" t="s">
        <v>312</v>
      </c>
      <c r="C68" s="102" t="s">
        <v>801</v>
      </c>
      <c r="D68" s="102" t="s">
        <v>1153</v>
      </c>
      <c r="E68" s="102" t="s">
        <v>813</v>
      </c>
      <c r="F68" s="102" t="s">
        <v>1154</v>
      </c>
      <c r="G68" s="116">
        <v>0.32444444444444442</v>
      </c>
      <c r="H68" s="116">
        <v>0.24222222222222223</v>
      </c>
      <c r="I68" s="116">
        <v>0.41666666666666669</v>
      </c>
      <c r="J68" s="27">
        <v>1.6666666666666666E-2</v>
      </c>
      <c r="K68" s="116">
        <v>0.56666666666666665</v>
      </c>
      <c r="L68" s="27">
        <v>1.8099547511312153E-2</v>
      </c>
      <c r="M68" s="27">
        <v>-4.4247787610619538E-3</v>
      </c>
      <c r="O68" s="102" t="s">
        <v>1339</v>
      </c>
      <c r="P68" s="102" t="s">
        <v>312</v>
      </c>
      <c r="Q68" s="102" t="s">
        <v>553</v>
      </c>
      <c r="R68" s="102" t="s">
        <v>554</v>
      </c>
      <c r="S68" s="102" t="s">
        <v>556</v>
      </c>
      <c r="T68" s="102" t="s">
        <v>1271</v>
      </c>
      <c r="U68" s="116">
        <v>0.12100456621004566</v>
      </c>
      <c r="V68" s="116">
        <v>5.4794520547945202E-2</v>
      </c>
      <c r="W68" s="116">
        <v>0.78995433789954339</v>
      </c>
      <c r="X68" s="27">
        <v>3.4246575342465752E-2</v>
      </c>
      <c r="Y68" s="116">
        <v>0.17579908675799086</v>
      </c>
      <c r="Z68" s="27">
        <v>-4.7826086956521685E-2</v>
      </c>
      <c r="AA68" s="27">
        <v>-0.15930902111324374</v>
      </c>
    </row>
    <row r="69" spans="1:27" x14ac:dyDescent="0.25">
      <c r="A69" s="102" t="s">
        <v>1339</v>
      </c>
      <c r="B69" s="102" t="s">
        <v>312</v>
      </c>
      <c r="C69" s="102" t="s">
        <v>824</v>
      </c>
      <c r="D69" s="102" t="s">
        <v>1194</v>
      </c>
      <c r="E69" s="102" t="s">
        <v>827</v>
      </c>
      <c r="F69" s="102" t="s">
        <v>1195</v>
      </c>
      <c r="G69" s="116">
        <v>0.37303370786516854</v>
      </c>
      <c r="H69" s="116">
        <v>0.20524344569288389</v>
      </c>
      <c r="I69" s="116">
        <v>0.38951310861423222</v>
      </c>
      <c r="J69" s="27">
        <v>3.2209737827715357E-2</v>
      </c>
      <c r="K69" s="116">
        <v>0.57827715355805243</v>
      </c>
      <c r="L69" s="27">
        <v>4.788069073783352E-2</v>
      </c>
      <c r="M69" s="27">
        <v>-1.1111111111111072E-2</v>
      </c>
      <c r="O69" s="102" t="s">
        <v>1339</v>
      </c>
      <c r="P69" s="102" t="s">
        <v>312</v>
      </c>
      <c r="Q69" s="102" t="s">
        <v>720</v>
      </c>
      <c r="R69" s="102" t="s">
        <v>1155</v>
      </c>
      <c r="S69" s="102" t="s">
        <v>738</v>
      </c>
      <c r="T69" s="102" t="s">
        <v>1308</v>
      </c>
      <c r="U69" s="116">
        <v>0.26896551724137929</v>
      </c>
      <c r="V69" s="116">
        <v>0.10344827586206896</v>
      </c>
      <c r="W69" s="116">
        <v>0.59310344827586203</v>
      </c>
      <c r="X69" s="27">
        <v>3.4482758620689655E-2</v>
      </c>
      <c r="Y69" s="116">
        <v>0.37241379310344824</v>
      </c>
      <c r="Z69" s="27">
        <v>0.11253196930946285</v>
      </c>
      <c r="AA69" s="27">
        <v>1.6355140186915973E-2</v>
      </c>
    </row>
    <row r="70" spans="1:27" x14ac:dyDescent="0.25">
      <c r="A70" s="102" t="s">
        <v>1339</v>
      </c>
      <c r="B70" s="102" t="s">
        <v>312</v>
      </c>
      <c r="C70" s="102" t="s">
        <v>1037</v>
      </c>
      <c r="D70" s="102" t="s">
        <v>1038</v>
      </c>
      <c r="E70" s="102" t="s">
        <v>1049</v>
      </c>
      <c r="F70" s="102" t="s">
        <v>16</v>
      </c>
      <c r="G70" s="116">
        <v>0.39149400218102509</v>
      </c>
      <c r="H70" s="116">
        <v>0.18865866957470012</v>
      </c>
      <c r="I70" s="116">
        <v>0.37404580152671757</v>
      </c>
      <c r="J70" s="27">
        <v>4.5801526717557252E-2</v>
      </c>
      <c r="K70" s="116">
        <v>0.58015267175572527</v>
      </c>
      <c r="L70" s="27">
        <v>-8.9374379344587918E-2</v>
      </c>
      <c r="M70" s="27">
        <v>-0.13490566037735852</v>
      </c>
      <c r="O70" s="102" t="s">
        <v>1339</v>
      </c>
      <c r="P70" s="102" t="s">
        <v>312</v>
      </c>
      <c r="Q70" s="102" t="s">
        <v>452</v>
      </c>
      <c r="R70" s="102" t="s">
        <v>1138</v>
      </c>
      <c r="S70" s="102" t="s">
        <v>455</v>
      </c>
      <c r="T70" s="102" t="s">
        <v>1148</v>
      </c>
      <c r="U70" s="116">
        <v>0.27672955974842767</v>
      </c>
      <c r="V70" s="116">
        <v>9.2243186582809222E-2</v>
      </c>
      <c r="W70" s="116">
        <v>0.59538784067085959</v>
      </c>
      <c r="X70" s="27">
        <v>3.5639412997903561E-2</v>
      </c>
      <c r="Y70" s="116">
        <v>0.36897274633123689</v>
      </c>
      <c r="Z70" s="27">
        <v>8.4566596194504129E-3</v>
      </c>
      <c r="AA70" s="27">
        <v>-8.0924855491329439E-2</v>
      </c>
    </row>
    <row r="71" spans="1:27" x14ac:dyDescent="0.25">
      <c r="A71" s="102" t="s">
        <v>1339</v>
      </c>
      <c r="B71" s="102" t="s">
        <v>312</v>
      </c>
      <c r="C71" s="102" t="s">
        <v>976</v>
      </c>
      <c r="D71" s="102" t="s">
        <v>977</v>
      </c>
      <c r="E71" s="102" t="s">
        <v>994</v>
      </c>
      <c r="F71" s="102" t="s">
        <v>1221</v>
      </c>
      <c r="G71" s="116">
        <v>0.32414910858995138</v>
      </c>
      <c r="H71" s="116">
        <v>0.25769854132901132</v>
      </c>
      <c r="I71" s="116">
        <v>0.36952998379254459</v>
      </c>
      <c r="J71" s="27">
        <v>4.8622366288492709E-2</v>
      </c>
      <c r="K71" s="116">
        <v>0.58184764991896265</v>
      </c>
      <c r="L71" s="27">
        <v>-4.6367851622874823E-2</v>
      </c>
      <c r="M71" s="27">
        <v>-0.12357954545454541</v>
      </c>
      <c r="O71" s="102" t="s">
        <v>1339</v>
      </c>
      <c r="P71" s="102" t="s">
        <v>312</v>
      </c>
      <c r="Q71" s="102" t="s">
        <v>573</v>
      </c>
      <c r="R71" s="102" t="s">
        <v>1170</v>
      </c>
      <c r="S71" s="102" t="s">
        <v>591</v>
      </c>
      <c r="T71" s="102" t="s">
        <v>316</v>
      </c>
      <c r="U71" s="116">
        <v>0.16546762589928057</v>
      </c>
      <c r="V71" s="116">
        <v>7.4340527577937646E-2</v>
      </c>
      <c r="W71" s="116">
        <v>0.72422062350119909</v>
      </c>
      <c r="X71" s="27">
        <v>3.5971223021582732E-2</v>
      </c>
      <c r="Y71" s="116">
        <v>0.23980815347721823</v>
      </c>
      <c r="Z71" s="27">
        <v>1.4598540145985384E-2</v>
      </c>
      <c r="AA71" s="27">
        <v>-2.5700934579439227E-2</v>
      </c>
    </row>
    <row r="72" spans="1:27" x14ac:dyDescent="0.25">
      <c r="A72" s="102" t="s">
        <v>1339</v>
      </c>
      <c r="B72" s="102" t="s">
        <v>312</v>
      </c>
      <c r="C72" s="102" t="s">
        <v>887</v>
      </c>
      <c r="D72" s="102" t="s">
        <v>1207</v>
      </c>
      <c r="E72" s="102" t="s">
        <v>885</v>
      </c>
      <c r="F72" s="102" t="s">
        <v>1210</v>
      </c>
      <c r="G72" s="116">
        <v>0.42157470551766896</v>
      </c>
      <c r="H72" s="116">
        <v>0.1642901425914445</v>
      </c>
      <c r="I72" s="116">
        <v>0.40421574705517671</v>
      </c>
      <c r="J72" s="27">
        <v>9.9194048357098569E-3</v>
      </c>
      <c r="K72" s="116">
        <v>0.58586484810911343</v>
      </c>
      <c r="L72" s="27">
        <v>-1.9452887537993901E-2</v>
      </c>
      <c r="M72" s="27">
        <v>-6.6010422698320803E-2</v>
      </c>
      <c r="O72" s="102" t="s">
        <v>1339</v>
      </c>
      <c r="P72" s="102" t="s">
        <v>312</v>
      </c>
      <c r="Q72" s="102" t="s">
        <v>824</v>
      </c>
      <c r="R72" s="102" t="s">
        <v>1194</v>
      </c>
      <c r="S72" s="102" t="s">
        <v>836</v>
      </c>
      <c r="T72" s="102" t="s">
        <v>1205</v>
      </c>
      <c r="U72" s="116">
        <v>0.31111111111111112</v>
      </c>
      <c r="V72" s="116">
        <v>9.1358024691358022E-2</v>
      </c>
      <c r="W72" s="116">
        <v>0.56049382716049378</v>
      </c>
      <c r="X72" s="27">
        <v>3.7037037037037035E-2</v>
      </c>
      <c r="Y72" s="116">
        <v>0.40246913580246912</v>
      </c>
      <c r="Z72" s="27">
        <v>0.14406779661016955</v>
      </c>
      <c r="AA72" s="27">
        <v>-9.7799511002445438E-3</v>
      </c>
    </row>
    <row r="73" spans="1:27" x14ac:dyDescent="0.25">
      <c r="A73" s="102" t="s">
        <v>1339</v>
      </c>
      <c r="B73" s="102" t="s">
        <v>312</v>
      </c>
      <c r="C73" s="102" t="s">
        <v>697</v>
      </c>
      <c r="D73" s="102" t="s">
        <v>1146</v>
      </c>
      <c r="E73" s="102" t="s">
        <v>700</v>
      </c>
      <c r="F73" s="102" t="s">
        <v>1235</v>
      </c>
      <c r="G73" s="116">
        <v>0.35697674418604652</v>
      </c>
      <c r="H73" s="116">
        <v>0.23837209302325582</v>
      </c>
      <c r="I73" s="116">
        <v>0.38255813953488371</v>
      </c>
      <c r="J73" s="27">
        <v>2.2093023255813953E-2</v>
      </c>
      <c r="K73" s="116">
        <v>0.59534883720930232</v>
      </c>
      <c r="L73" s="27">
        <v>0.16059379217273961</v>
      </c>
      <c r="M73" s="27">
        <v>5.1344743276283689E-2</v>
      </c>
      <c r="O73" s="102" t="s">
        <v>1339</v>
      </c>
      <c r="P73" s="102" t="s">
        <v>312</v>
      </c>
      <c r="Q73" s="102" t="s">
        <v>642</v>
      </c>
      <c r="R73" s="102" t="s">
        <v>643</v>
      </c>
      <c r="S73" s="102" t="s">
        <v>645</v>
      </c>
      <c r="T73" s="102" t="s">
        <v>1187</v>
      </c>
      <c r="U73" s="116">
        <v>0.25240847784200388</v>
      </c>
      <c r="V73" s="116">
        <v>0.22928709055876687</v>
      </c>
      <c r="W73" s="116">
        <v>0.47976878612716761</v>
      </c>
      <c r="X73" s="27">
        <v>3.8535645472061654E-2</v>
      </c>
      <c r="Y73" s="116">
        <v>0.48169556840077077</v>
      </c>
      <c r="Z73" s="27">
        <v>0.27518427518427524</v>
      </c>
      <c r="AA73" s="27">
        <v>0.12826086956521743</v>
      </c>
    </row>
    <row r="74" spans="1:27" x14ac:dyDescent="0.25">
      <c r="A74" s="102" t="s">
        <v>1339</v>
      </c>
      <c r="B74" s="102" t="s">
        <v>312</v>
      </c>
      <c r="C74" s="102" t="s">
        <v>976</v>
      </c>
      <c r="D74" s="102" t="s">
        <v>977</v>
      </c>
      <c r="E74" s="102" t="s">
        <v>991</v>
      </c>
      <c r="F74" s="102" t="s">
        <v>1202</v>
      </c>
      <c r="G74" s="116">
        <v>0.46103238866396762</v>
      </c>
      <c r="H74" s="116">
        <v>0.14018218623481782</v>
      </c>
      <c r="I74" s="116">
        <v>0.3917004048582996</v>
      </c>
      <c r="J74" s="27">
        <v>7.0850202429149798E-3</v>
      </c>
      <c r="K74" s="116">
        <v>0.60121457489878538</v>
      </c>
      <c r="L74" s="27">
        <v>-8.5298544907175256E-3</v>
      </c>
      <c r="M74" s="27">
        <v>-2.5160335471139605E-2</v>
      </c>
      <c r="O74" s="102" t="s">
        <v>1339</v>
      </c>
      <c r="P74" s="102" t="s">
        <v>312</v>
      </c>
      <c r="Q74" s="102" t="s">
        <v>697</v>
      </c>
      <c r="R74" s="102" t="s">
        <v>1146</v>
      </c>
      <c r="S74" s="102" t="s">
        <v>715</v>
      </c>
      <c r="T74" s="102" t="s">
        <v>1168</v>
      </c>
      <c r="U74" s="116">
        <v>0.30728616684266102</v>
      </c>
      <c r="V74" s="116">
        <v>0.18162618796198521</v>
      </c>
      <c r="W74" s="116">
        <v>0.47201689545934528</v>
      </c>
      <c r="X74" s="27">
        <v>3.907074973600845E-2</v>
      </c>
      <c r="Y74" s="116">
        <v>0.48891235480464623</v>
      </c>
      <c r="Z74" s="27">
        <v>0.11150234741784049</v>
      </c>
      <c r="AA74" s="27">
        <v>3.8377192982456121E-2</v>
      </c>
    </row>
    <row r="75" spans="1:27" x14ac:dyDescent="0.25">
      <c r="A75" s="102" t="s">
        <v>1339</v>
      </c>
      <c r="B75" s="102" t="s">
        <v>312</v>
      </c>
      <c r="C75" s="102" t="s">
        <v>938</v>
      </c>
      <c r="D75" s="102" t="s">
        <v>1177</v>
      </c>
      <c r="E75" s="102" t="s">
        <v>968</v>
      </c>
      <c r="F75" s="102" t="s">
        <v>1250</v>
      </c>
      <c r="G75" s="116">
        <v>0.43080939947780678</v>
      </c>
      <c r="H75" s="116">
        <v>0.18537859007832899</v>
      </c>
      <c r="I75" s="116">
        <v>0.33550913838120106</v>
      </c>
      <c r="J75" s="27">
        <v>4.8302872062663184E-2</v>
      </c>
      <c r="K75" s="116">
        <v>0.61618798955613574</v>
      </c>
      <c r="L75" s="27">
        <v>-3.1605562579013924E-2</v>
      </c>
      <c r="M75" s="27">
        <v>-7.8219013237063817E-2</v>
      </c>
      <c r="O75" s="102" t="s">
        <v>1339</v>
      </c>
      <c r="P75" s="102" t="s">
        <v>312</v>
      </c>
      <c r="Q75" s="102" t="s">
        <v>938</v>
      </c>
      <c r="R75" s="102" t="s">
        <v>1177</v>
      </c>
      <c r="S75" s="102" t="s">
        <v>936</v>
      </c>
      <c r="T75" s="102" t="s">
        <v>1203</v>
      </c>
      <c r="U75" s="116">
        <v>0.56779661016949157</v>
      </c>
      <c r="V75" s="116">
        <v>0.15819209039548024</v>
      </c>
      <c r="W75" s="116">
        <v>0.23305084745762711</v>
      </c>
      <c r="X75" s="27">
        <v>4.0960451977401127E-2</v>
      </c>
      <c r="Y75" s="116">
        <v>0.72598870056497178</v>
      </c>
      <c r="Z75" s="27">
        <v>-5.725699067909451E-2</v>
      </c>
      <c r="AA75" s="27">
        <v>-0.1376370280146163</v>
      </c>
    </row>
    <row r="76" spans="1:27" x14ac:dyDescent="0.25">
      <c r="A76" s="102" t="s">
        <v>1339</v>
      </c>
      <c r="B76" s="102" t="s">
        <v>312</v>
      </c>
      <c r="C76" s="102" t="s">
        <v>873</v>
      </c>
      <c r="D76" s="102" t="s">
        <v>1172</v>
      </c>
      <c r="E76" s="102" t="s">
        <v>871</v>
      </c>
      <c r="F76" s="102" t="s">
        <v>1294</v>
      </c>
      <c r="G76" s="116">
        <v>0.45833333333333331</v>
      </c>
      <c r="H76" s="116">
        <v>0.1626984126984127</v>
      </c>
      <c r="I76" s="116">
        <v>0.36507936507936506</v>
      </c>
      <c r="J76" s="27">
        <v>1.3888888888888888E-2</v>
      </c>
      <c r="K76" s="116">
        <v>0.62103174603174605</v>
      </c>
      <c r="L76" s="27">
        <v>0.16397228637413397</v>
      </c>
      <c r="M76" s="27">
        <v>3.4907597535934309E-2</v>
      </c>
      <c r="O76" s="102" t="s">
        <v>1339</v>
      </c>
      <c r="P76" s="102" t="s">
        <v>312</v>
      </c>
      <c r="Q76" s="102" t="s">
        <v>887</v>
      </c>
      <c r="R76" s="102" t="s">
        <v>1207</v>
      </c>
      <c r="S76" s="102" t="s">
        <v>890</v>
      </c>
      <c r="T76" s="102" t="s">
        <v>1208</v>
      </c>
      <c r="U76" s="116">
        <v>0.36284722222222221</v>
      </c>
      <c r="V76" s="116">
        <v>0.11631944444444445</v>
      </c>
      <c r="W76" s="116">
        <v>0.47916666666666669</v>
      </c>
      <c r="X76" s="27">
        <v>4.1666666666666664E-2</v>
      </c>
      <c r="Y76" s="116">
        <v>0.47916666666666663</v>
      </c>
      <c r="Z76" s="27">
        <v>-1.7331022530329143E-3</v>
      </c>
      <c r="AA76" s="27">
        <v>-4.9504950495049549E-2</v>
      </c>
    </row>
    <row r="77" spans="1:27" x14ac:dyDescent="0.25">
      <c r="A77" s="102" t="s">
        <v>1339</v>
      </c>
      <c r="B77" s="102" t="s">
        <v>312</v>
      </c>
      <c r="C77" s="102" t="s">
        <v>1037</v>
      </c>
      <c r="D77" s="102" t="s">
        <v>1038</v>
      </c>
      <c r="E77" s="102" t="s">
        <v>1070</v>
      </c>
      <c r="F77" s="102" t="s">
        <v>1229</v>
      </c>
      <c r="G77" s="116">
        <v>0.42677165354330709</v>
      </c>
      <c r="H77" s="116">
        <v>0.20629921259842521</v>
      </c>
      <c r="I77" s="116">
        <v>0.34960629921259845</v>
      </c>
      <c r="J77" s="27">
        <v>1.7322834645669291E-2</v>
      </c>
      <c r="K77" s="116">
        <v>0.63307086614173236</v>
      </c>
      <c r="L77" s="27">
        <v>0.19585687382297556</v>
      </c>
      <c r="M77" s="27">
        <v>4.699093157460843E-2</v>
      </c>
      <c r="O77" s="102" t="s">
        <v>1339</v>
      </c>
      <c r="P77" s="102" t="s">
        <v>312</v>
      </c>
      <c r="Q77" s="102" t="s">
        <v>642</v>
      </c>
      <c r="R77" s="102" t="s">
        <v>643</v>
      </c>
      <c r="S77" s="102" t="s">
        <v>648</v>
      </c>
      <c r="T77" s="102" t="s">
        <v>1263</v>
      </c>
      <c r="U77" s="116">
        <v>0.23452768729641693</v>
      </c>
      <c r="V77" s="116">
        <v>0.14576547231270359</v>
      </c>
      <c r="W77" s="116">
        <v>0.57654723127035834</v>
      </c>
      <c r="X77" s="27">
        <v>4.3159609120521171E-2</v>
      </c>
      <c r="Y77" s="116">
        <v>0.38029315960912052</v>
      </c>
      <c r="Z77" s="27">
        <v>-3.9874902267396428E-2</v>
      </c>
      <c r="AA77" s="27">
        <v>-9.904622157006604E-2</v>
      </c>
    </row>
    <row r="78" spans="1:27" x14ac:dyDescent="0.25">
      <c r="A78" s="102" t="s">
        <v>1339</v>
      </c>
      <c r="B78" s="102" t="s">
        <v>312</v>
      </c>
      <c r="C78" s="102" t="s">
        <v>938</v>
      </c>
      <c r="D78" s="102" t="s">
        <v>1177</v>
      </c>
      <c r="E78" s="102" t="s">
        <v>953</v>
      </c>
      <c r="F78" s="102" t="s">
        <v>1178</v>
      </c>
      <c r="G78" s="116">
        <v>0.48220640569395018</v>
      </c>
      <c r="H78" s="116">
        <v>0.16192170818505339</v>
      </c>
      <c r="I78" s="116">
        <v>0.33096085409252668</v>
      </c>
      <c r="J78" s="27">
        <v>2.491103202846975E-2</v>
      </c>
      <c r="K78" s="116">
        <v>0.64412811387900359</v>
      </c>
      <c r="L78" s="27">
        <v>-2.0905923344947785E-2</v>
      </c>
      <c r="M78" s="27">
        <v>-5.227655986509272E-2</v>
      </c>
      <c r="O78" s="102" t="s">
        <v>1339</v>
      </c>
      <c r="P78" s="102" t="s">
        <v>312</v>
      </c>
      <c r="Q78" s="102" t="s">
        <v>599</v>
      </c>
      <c r="R78" s="102" t="s">
        <v>1165</v>
      </c>
      <c r="S78" s="102" t="s">
        <v>611</v>
      </c>
      <c r="T78" s="102" t="s">
        <v>1321</v>
      </c>
      <c r="U78" s="116">
        <v>0.20355731225296442</v>
      </c>
      <c r="V78" s="116">
        <v>6.3241106719367585E-2</v>
      </c>
      <c r="W78" s="116">
        <v>0.68972332015810278</v>
      </c>
      <c r="X78" s="27">
        <v>4.3478260869565216E-2</v>
      </c>
      <c r="Y78" s="116">
        <v>0.26679841897233203</v>
      </c>
      <c r="Z78" s="27">
        <v>9.0517241379310276E-2</v>
      </c>
      <c r="AA78" s="27">
        <v>-5.9479553903345694E-2</v>
      </c>
    </row>
    <row r="79" spans="1:27" x14ac:dyDescent="0.25">
      <c r="A79" s="102" t="s">
        <v>1339</v>
      </c>
      <c r="B79" s="102" t="s">
        <v>312</v>
      </c>
      <c r="C79" s="102" t="s">
        <v>642</v>
      </c>
      <c r="D79" s="102" t="s">
        <v>643</v>
      </c>
      <c r="E79" s="102" t="s">
        <v>657</v>
      </c>
      <c r="F79" s="102" t="s">
        <v>1192</v>
      </c>
      <c r="G79" s="116">
        <v>0.5188536953242836</v>
      </c>
      <c r="H79" s="116">
        <v>0.13273001508295626</v>
      </c>
      <c r="I79" s="116">
        <v>0.34690799396681749</v>
      </c>
      <c r="J79" s="27">
        <v>1.5082956259426848E-3</v>
      </c>
      <c r="K79" s="116">
        <v>0.65158371040723984</v>
      </c>
      <c r="L79" s="27">
        <v>8.1566068515497525E-2</v>
      </c>
      <c r="M79" s="27">
        <v>-2.0679468242245203E-2</v>
      </c>
      <c r="O79" s="102" t="s">
        <v>1339</v>
      </c>
      <c r="P79" s="102" t="s">
        <v>312</v>
      </c>
      <c r="Q79" s="102" t="s">
        <v>452</v>
      </c>
      <c r="R79" s="102" t="s">
        <v>1138</v>
      </c>
      <c r="S79" s="102" t="s">
        <v>450</v>
      </c>
      <c r="T79" s="102" t="s">
        <v>1288</v>
      </c>
      <c r="U79" s="116">
        <v>0.41398865784499056</v>
      </c>
      <c r="V79" s="116">
        <v>0.10964083175803403</v>
      </c>
      <c r="W79" s="116">
        <v>0.43289224952741023</v>
      </c>
      <c r="X79" s="27">
        <v>4.3478260869565216E-2</v>
      </c>
      <c r="Y79" s="116">
        <v>0.52362948960302458</v>
      </c>
      <c r="Z79" s="27">
        <v>3.1189083820662766E-2</v>
      </c>
      <c r="AA79" s="27">
        <v>-5.0269299820466795E-2</v>
      </c>
    </row>
    <row r="80" spans="1:27" x14ac:dyDescent="0.25">
      <c r="A80" s="102" t="s">
        <v>1339</v>
      </c>
      <c r="B80" s="102" t="s">
        <v>312</v>
      </c>
      <c r="C80" s="102" t="s">
        <v>1037</v>
      </c>
      <c r="D80" s="102" t="s">
        <v>1038</v>
      </c>
      <c r="E80" s="102" t="s">
        <v>1061</v>
      </c>
      <c r="F80" s="102" t="s">
        <v>11</v>
      </c>
      <c r="G80" s="116">
        <v>0.36408450704225354</v>
      </c>
      <c r="H80" s="116">
        <v>0.32323943661971832</v>
      </c>
      <c r="I80" s="116">
        <v>0.30140845070422534</v>
      </c>
      <c r="J80" s="27">
        <v>1.1267605633802818E-2</v>
      </c>
      <c r="K80" s="116">
        <v>0.6873239436619718</v>
      </c>
      <c r="L80" s="27">
        <v>1.7191977077363862E-2</v>
      </c>
      <c r="M80" s="27">
        <v>-7.6122316200390339E-2</v>
      </c>
      <c r="O80" s="102" t="s">
        <v>1339</v>
      </c>
      <c r="P80" s="102" t="s">
        <v>312</v>
      </c>
      <c r="Q80" s="102" t="s">
        <v>553</v>
      </c>
      <c r="R80" s="102" t="s">
        <v>554</v>
      </c>
      <c r="S80" s="102" t="s">
        <v>559</v>
      </c>
      <c r="T80" s="102" t="s">
        <v>1305</v>
      </c>
      <c r="U80" s="116">
        <v>0.21542738012508686</v>
      </c>
      <c r="V80" s="116">
        <v>0.10006949270326616</v>
      </c>
      <c r="W80" s="116">
        <v>0.63933287004864492</v>
      </c>
      <c r="X80" s="27">
        <v>4.5170257123002086E-2</v>
      </c>
      <c r="Y80" s="116">
        <v>0.31549687282835304</v>
      </c>
      <c r="Z80" s="27">
        <v>1.3380281690140938E-2</v>
      </c>
      <c r="AA80" s="27">
        <v>-5.3911900065746199E-2</v>
      </c>
    </row>
    <row r="81" spans="1:27" x14ac:dyDescent="0.25">
      <c r="A81" s="102" t="s">
        <v>1339</v>
      </c>
      <c r="B81" s="102" t="s">
        <v>312</v>
      </c>
      <c r="C81" s="102" t="s">
        <v>938</v>
      </c>
      <c r="D81" s="102" t="s">
        <v>1177</v>
      </c>
      <c r="E81" s="102" t="s">
        <v>936</v>
      </c>
      <c r="F81" s="102" t="s">
        <v>1203</v>
      </c>
      <c r="G81" s="116">
        <v>0.56779661016949157</v>
      </c>
      <c r="H81" s="116">
        <v>0.15819209039548024</v>
      </c>
      <c r="I81" s="116">
        <v>0.23305084745762711</v>
      </c>
      <c r="J81" s="27">
        <v>4.0960451977401127E-2</v>
      </c>
      <c r="K81" s="116">
        <v>0.72598870056497178</v>
      </c>
      <c r="L81" s="27">
        <v>-5.725699067909451E-2</v>
      </c>
      <c r="M81" s="27">
        <v>-0.1376370280146163</v>
      </c>
      <c r="O81" s="102" t="s">
        <v>1339</v>
      </c>
      <c r="P81" s="102" t="s">
        <v>312</v>
      </c>
      <c r="Q81" s="102" t="s">
        <v>553</v>
      </c>
      <c r="R81" s="102" t="s">
        <v>554</v>
      </c>
      <c r="S81" s="102" t="s">
        <v>562</v>
      </c>
      <c r="T81" s="102" t="s">
        <v>1282</v>
      </c>
      <c r="U81" s="116">
        <v>0.18264840182648401</v>
      </c>
      <c r="V81" s="116">
        <v>3.8812785388127852E-2</v>
      </c>
      <c r="W81" s="116">
        <v>0.73287671232876717</v>
      </c>
      <c r="X81" s="27">
        <v>4.5662100456621002E-2</v>
      </c>
      <c r="Y81" s="116">
        <v>0.22146118721461186</v>
      </c>
      <c r="Z81" s="27">
        <v>0.14360313315926887</v>
      </c>
      <c r="AA81" s="27">
        <v>-8.7500000000000022E-2</v>
      </c>
    </row>
    <row r="82" spans="1:27" x14ac:dyDescent="0.25">
      <c r="A82" s="102" t="s">
        <v>1339</v>
      </c>
      <c r="B82" s="102" t="s">
        <v>312</v>
      </c>
      <c r="C82" s="102" t="s">
        <v>1037</v>
      </c>
      <c r="D82" s="102" t="s">
        <v>1038</v>
      </c>
      <c r="E82" s="102" t="s">
        <v>1127</v>
      </c>
      <c r="F82" s="102" t="s">
        <v>18</v>
      </c>
      <c r="G82" s="116">
        <v>0.52065527065527062</v>
      </c>
      <c r="H82" s="116">
        <v>0.2264957264957265</v>
      </c>
      <c r="I82" s="116">
        <v>0.21937321937321938</v>
      </c>
      <c r="J82" s="27">
        <v>3.3475783475783477E-2</v>
      </c>
      <c r="K82" s="116">
        <v>0.74715099715099709</v>
      </c>
      <c r="L82" s="27">
        <v>6.4442759666413885E-2</v>
      </c>
      <c r="M82" s="27">
        <v>1.4265335235377208E-3</v>
      </c>
      <c r="O82" s="102" t="s">
        <v>1339</v>
      </c>
      <c r="P82" s="102" t="s">
        <v>312</v>
      </c>
      <c r="Q82" s="102" t="s">
        <v>1037</v>
      </c>
      <c r="R82" s="102" t="s">
        <v>1038</v>
      </c>
      <c r="S82" s="102" t="s">
        <v>1049</v>
      </c>
      <c r="T82" s="102" t="s">
        <v>16</v>
      </c>
      <c r="U82" s="116">
        <v>0.39149400218102509</v>
      </c>
      <c r="V82" s="116">
        <v>0.18865866957470012</v>
      </c>
      <c r="W82" s="116">
        <v>0.37404580152671757</v>
      </c>
      <c r="X82" s="27">
        <v>4.5801526717557252E-2</v>
      </c>
      <c r="Y82" s="116">
        <v>0.58015267175572527</v>
      </c>
      <c r="Z82" s="27">
        <v>-8.9374379344587918E-2</v>
      </c>
      <c r="AA82" s="27">
        <v>-0.13490566037735852</v>
      </c>
    </row>
    <row r="83" spans="1:27" x14ac:dyDescent="0.25">
      <c r="A83" s="102" t="s">
        <v>1339</v>
      </c>
      <c r="B83" s="102" t="s">
        <v>312</v>
      </c>
      <c r="C83" s="102" t="s">
        <v>1037</v>
      </c>
      <c r="D83" s="102" t="s">
        <v>1038</v>
      </c>
      <c r="E83" s="102" t="s">
        <v>1052</v>
      </c>
      <c r="F83" s="102" t="s">
        <v>21</v>
      </c>
      <c r="G83" s="116">
        <v>0.49841269841269842</v>
      </c>
      <c r="H83" s="116">
        <v>0.29206349206349208</v>
      </c>
      <c r="I83" s="116">
        <v>0.20952380952380953</v>
      </c>
      <c r="J83" s="27">
        <v>0</v>
      </c>
      <c r="K83" s="116">
        <v>0.79047619047619055</v>
      </c>
      <c r="L83" s="27">
        <v>-9.0909090909090939E-2</v>
      </c>
      <c r="M83" s="27">
        <v>-0.19127086007702188</v>
      </c>
      <c r="O83" s="102" t="s">
        <v>1339</v>
      </c>
      <c r="P83" s="102" t="s">
        <v>312</v>
      </c>
      <c r="Q83" s="102" t="s">
        <v>873</v>
      </c>
      <c r="R83" s="102" t="s">
        <v>1172</v>
      </c>
      <c r="S83" s="102" t="s">
        <v>882</v>
      </c>
      <c r="T83" s="102" t="s">
        <v>1283</v>
      </c>
      <c r="U83" s="116">
        <v>0.38144329896907214</v>
      </c>
      <c r="V83" s="116">
        <v>0.12297496318114874</v>
      </c>
      <c r="W83" s="116">
        <v>0.44918998527245951</v>
      </c>
      <c r="X83" s="27">
        <v>4.6391752577319589E-2</v>
      </c>
      <c r="Y83" s="116">
        <v>0.5044182621502209</v>
      </c>
      <c r="Z83" s="27">
        <v>2.0285499624342673E-2</v>
      </c>
      <c r="AA83" s="27">
        <v>5.1813471502590858E-3</v>
      </c>
    </row>
    <row r="84" spans="1:27" x14ac:dyDescent="0.25">
      <c r="A84" s="102" t="s">
        <v>1339</v>
      </c>
      <c r="B84" s="102" t="s">
        <v>312</v>
      </c>
      <c r="C84" s="102" t="s">
        <v>1037</v>
      </c>
      <c r="D84" s="102" t="s">
        <v>1038</v>
      </c>
      <c r="E84" s="102" t="s">
        <v>1097</v>
      </c>
      <c r="F84" s="102" t="s">
        <v>17</v>
      </c>
      <c r="G84" s="116">
        <v>0.50344234079173833</v>
      </c>
      <c r="H84" s="116">
        <v>0.31497418244406195</v>
      </c>
      <c r="I84" s="116">
        <v>0.15662650602409639</v>
      </c>
      <c r="J84" s="27">
        <v>2.4956970740103269E-2</v>
      </c>
      <c r="K84" s="116">
        <v>0.81841652323580028</v>
      </c>
      <c r="L84" s="27">
        <v>-1.358234295415961E-2</v>
      </c>
      <c r="M84" s="27">
        <v>-5.6051990251827832E-2</v>
      </c>
      <c r="O84" s="102" t="s">
        <v>1339</v>
      </c>
      <c r="P84" s="102" t="s">
        <v>312</v>
      </c>
      <c r="Q84" s="102" t="s">
        <v>1008</v>
      </c>
      <c r="R84" s="102" t="s">
        <v>1009</v>
      </c>
      <c r="S84" s="102" t="s">
        <v>1029</v>
      </c>
      <c r="T84" s="102" t="s">
        <v>1244</v>
      </c>
      <c r="U84" s="116">
        <v>0.3455621301775148</v>
      </c>
      <c r="V84" s="116">
        <v>0.11952662721893491</v>
      </c>
      <c r="W84" s="116">
        <v>0.48757396449704143</v>
      </c>
      <c r="X84" s="27">
        <v>4.7337278106508875E-2</v>
      </c>
      <c r="Y84" s="116">
        <v>0.46508875739644973</v>
      </c>
      <c r="Z84" s="27">
        <v>-2.3612750885477762E-3</v>
      </c>
      <c r="AA84" s="27">
        <v>-3.0963302752293531E-2</v>
      </c>
    </row>
    <row r="85" spans="1:27" x14ac:dyDescent="0.25">
      <c r="A85" s="102" t="s">
        <v>1339</v>
      </c>
      <c r="B85" s="102" t="s">
        <v>312</v>
      </c>
      <c r="C85" s="102" t="s">
        <v>1037</v>
      </c>
      <c r="D85" s="102" t="s">
        <v>1038</v>
      </c>
      <c r="E85" s="102" t="s">
        <v>1058</v>
      </c>
      <c r="F85" s="102" t="s">
        <v>1198</v>
      </c>
      <c r="G85" s="116">
        <v>0.52033898305084747</v>
      </c>
      <c r="H85" s="116">
        <v>0.29915254237288136</v>
      </c>
      <c r="I85" s="116">
        <v>0.1652542372881356</v>
      </c>
      <c r="J85" s="27">
        <v>1.5254237288135594E-2</v>
      </c>
      <c r="K85" s="116">
        <v>0.81949152542372883</v>
      </c>
      <c r="L85" s="27">
        <v>5.8295964125560484E-2</v>
      </c>
      <c r="M85" s="27">
        <v>4.2553191489360653E-3</v>
      </c>
      <c r="O85" s="102" t="s">
        <v>1339</v>
      </c>
      <c r="P85" s="102" t="s">
        <v>312</v>
      </c>
      <c r="Q85" s="102" t="s">
        <v>938</v>
      </c>
      <c r="R85" s="102" t="s">
        <v>1177</v>
      </c>
      <c r="S85" s="102" t="s">
        <v>968</v>
      </c>
      <c r="T85" s="102" t="s">
        <v>1250</v>
      </c>
      <c r="U85" s="116">
        <v>0.43080939947780678</v>
      </c>
      <c r="V85" s="116">
        <v>0.18537859007832899</v>
      </c>
      <c r="W85" s="116">
        <v>0.33550913838120106</v>
      </c>
      <c r="X85" s="27">
        <v>4.8302872062663184E-2</v>
      </c>
      <c r="Y85" s="116">
        <v>0.61618798955613574</v>
      </c>
      <c r="Z85" s="27">
        <v>-3.1605562579013924E-2</v>
      </c>
      <c r="AA85" s="27">
        <v>-7.8219013237063817E-2</v>
      </c>
    </row>
    <row r="86" spans="1:27" x14ac:dyDescent="0.25">
      <c r="A86" s="102" t="s">
        <v>1339</v>
      </c>
      <c r="B86" s="102" t="s">
        <v>312</v>
      </c>
      <c r="C86" s="102" t="s">
        <v>1037</v>
      </c>
      <c r="D86" s="102" t="s">
        <v>1038</v>
      </c>
      <c r="E86" s="102" t="s">
        <v>1055</v>
      </c>
      <c r="F86" s="102" t="s">
        <v>1272</v>
      </c>
      <c r="G86" s="116">
        <v>0.53830645161290325</v>
      </c>
      <c r="H86" s="116">
        <v>0.29838709677419356</v>
      </c>
      <c r="I86" s="116">
        <v>0.16330645161290322</v>
      </c>
      <c r="J86" s="27">
        <v>0</v>
      </c>
      <c r="K86" s="116">
        <v>0.83669354838709675</v>
      </c>
      <c r="L86" s="27">
        <v>1.6393442622950838E-2</v>
      </c>
      <c r="M86" s="27">
        <v>-2.3622047244094446E-2</v>
      </c>
      <c r="O86" s="102" t="s">
        <v>1339</v>
      </c>
      <c r="P86" s="102" t="s">
        <v>312</v>
      </c>
      <c r="Q86" s="102" t="s">
        <v>976</v>
      </c>
      <c r="R86" s="102" t="s">
        <v>977</v>
      </c>
      <c r="S86" s="102" t="s">
        <v>994</v>
      </c>
      <c r="T86" s="102" t="s">
        <v>1221</v>
      </c>
      <c r="U86" s="116">
        <v>0.32414910858995138</v>
      </c>
      <c r="V86" s="116">
        <v>0.25769854132901132</v>
      </c>
      <c r="W86" s="116">
        <v>0.36952998379254459</v>
      </c>
      <c r="X86" s="27">
        <v>4.8622366288492709E-2</v>
      </c>
      <c r="Y86" s="116">
        <v>0.58184764991896265</v>
      </c>
      <c r="Z86" s="27">
        <v>-4.6367851622874823E-2</v>
      </c>
      <c r="AA86" s="27">
        <v>-0.12357954545454541</v>
      </c>
    </row>
    <row r="87" spans="1:27" x14ac:dyDescent="0.25">
      <c r="A87" s="102" t="s">
        <v>1339</v>
      </c>
      <c r="B87" s="102" t="s">
        <v>312</v>
      </c>
      <c r="C87" s="102" t="s">
        <v>472</v>
      </c>
      <c r="D87" s="102" t="s">
        <v>1136</v>
      </c>
      <c r="E87" s="102" t="s">
        <v>484</v>
      </c>
      <c r="F87" s="102" t="s">
        <v>327</v>
      </c>
      <c r="G87" s="116">
        <v>0.18261826182618263</v>
      </c>
      <c r="H87" s="116">
        <v>0.735973597359736</v>
      </c>
      <c r="I87" s="116">
        <v>7.8107810781078105E-2</v>
      </c>
      <c r="J87" s="27">
        <v>3.3003300330033004E-3</v>
      </c>
      <c r="K87" s="116">
        <v>0.91859185918591857</v>
      </c>
      <c r="L87" s="27">
        <v>5.2083333333333259E-2</v>
      </c>
      <c r="M87" s="27">
        <v>-7.1501532175689442E-2</v>
      </c>
      <c r="O87" s="102" t="s">
        <v>1339</v>
      </c>
      <c r="P87" s="102" t="s">
        <v>312</v>
      </c>
      <c r="Q87" s="102" t="s">
        <v>873</v>
      </c>
      <c r="R87" s="102" t="s">
        <v>1172</v>
      </c>
      <c r="S87" s="102" t="s">
        <v>876</v>
      </c>
      <c r="T87" s="102" t="s">
        <v>359</v>
      </c>
      <c r="U87" s="116">
        <v>0.39755529685681024</v>
      </c>
      <c r="V87" s="116">
        <v>0.11233993015133877</v>
      </c>
      <c r="W87" s="116">
        <v>0.44062863795110596</v>
      </c>
      <c r="X87" s="27">
        <v>4.9476135040745051E-2</v>
      </c>
      <c r="Y87" s="116">
        <v>0.50989522700814904</v>
      </c>
      <c r="Z87" s="27">
        <v>1.476668635558176E-2</v>
      </c>
      <c r="AA87" s="27">
        <v>-1.4343086632243263E-2</v>
      </c>
    </row>
    <row r="88" spans="1:27" x14ac:dyDescent="0.25">
      <c r="A88" s="102" t="s">
        <v>1339</v>
      </c>
      <c r="B88" s="102" t="s">
        <v>312</v>
      </c>
      <c r="C88" s="102" t="s">
        <v>801</v>
      </c>
      <c r="D88" s="102" t="s">
        <v>1153</v>
      </c>
      <c r="E88" s="102" t="s">
        <v>816</v>
      </c>
      <c r="F88" s="102" t="s">
        <v>314</v>
      </c>
      <c r="G88" s="116">
        <v>0.29959100204498978</v>
      </c>
      <c r="H88" s="116">
        <v>0.21063394683026584</v>
      </c>
      <c r="I88" s="116">
        <v>0.43967280163599182</v>
      </c>
      <c r="J88" s="27">
        <v>5.0102249488752554E-2</v>
      </c>
      <c r="K88" s="116">
        <v>0.5102249488752556</v>
      </c>
      <c r="L88" s="27">
        <v>1.2422360248447228E-2</v>
      </c>
      <c r="M88" s="27">
        <v>-2.7833001988071593E-2</v>
      </c>
      <c r="O88" s="102" t="s">
        <v>1339</v>
      </c>
      <c r="P88" s="102" t="s">
        <v>312</v>
      </c>
      <c r="Q88" s="102" t="s">
        <v>801</v>
      </c>
      <c r="R88" s="102" t="s">
        <v>1153</v>
      </c>
      <c r="S88" s="102" t="s">
        <v>816</v>
      </c>
      <c r="T88" s="102" t="s">
        <v>314</v>
      </c>
      <c r="U88" s="116">
        <v>0.29959100204498978</v>
      </c>
      <c r="V88" s="116">
        <v>0.21063394683026584</v>
      </c>
      <c r="W88" s="116">
        <v>0.43967280163599182</v>
      </c>
      <c r="X88" s="27">
        <v>5.0102249488752554E-2</v>
      </c>
      <c r="Y88" s="116">
        <v>0.5102249488752556</v>
      </c>
      <c r="Z88" s="27">
        <v>1.2422360248447228E-2</v>
      </c>
      <c r="AA88" s="27">
        <v>-2.7833001988071593E-2</v>
      </c>
    </row>
    <row r="89" spans="1:27" x14ac:dyDescent="0.25">
      <c r="A89" s="102" t="s">
        <v>1339</v>
      </c>
      <c r="B89" s="102" t="s">
        <v>312</v>
      </c>
      <c r="C89" s="102" t="s">
        <v>752</v>
      </c>
      <c r="D89" s="102" t="s">
        <v>753</v>
      </c>
      <c r="E89" s="102" t="s">
        <v>750</v>
      </c>
      <c r="F89" s="102" t="s">
        <v>1274</v>
      </c>
      <c r="G89" s="116">
        <v>0.39819345126082045</v>
      </c>
      <c r="H89" s="116">
        <v>0.14640572073767408</v>
      </c>
      <c r="I89" s="116">
        <v>0.40496800903274371</v>
      </c>
      <c r="J89" s="27">
        <v>5.0432818968761763E-2</v>
      </c>
      <c r="K89" s="116">
        <v>0.5445991719984945</v>
      </c>
      <c r="L89" s="27">
        <v>-5.4784774101743205E-2</v>
      </c>
      <c r="M89" s="27">
        <v>-7.8390565383281263E-2</v>
      </c>
      <c r="O89" s="102" t="s">
        <v>1339</v>
      </c>
      <c r="P89" s="102" t="s">
        <v>312</v>
      </c>
      <c r="Q89" s="102" t="s">
        <v>752</v>
      </c>
      <c r="R89" s="102" t="s">
        <v>753</v>
      </c>
      <c r="S89" s="102" t="s">
        <v>750</v>
      </c>
      <c r="T89" s="102" t="s">
        <v>1274</v>
      </c>
      <c r="U89" s="116">
        <v>0.39819345126082045</v>
      </c>
      <c r="V89" s="116">
        <v>0.14640572073767408</v>
      </c>
      <c r="W89" s="116">
        <v>0.40496800903274371</v>
      </c>
      <c r="X89" s="27">
        <v>5.0432818968761763E-2</v>
      </c>
      <c r="Y89" s="116">
        <v>0.5445991719984945</v>
      </c>
      <c r="Z89" s="27">
        <v>-5.4784774101743205E-2</v>
      </c>
      <c r="AA89" s="27">
        <v>-7.8390565383281263E-2</v>
      </c>
    </row>
    <row r="90" spans="1:27" x14ac:dyDescent="0.25">
      <c r="A90" s="102" t="s">
        <v>1339</v>
      </c>
      <c r="B90" s="102" t="s">
        <v>312</v>
      </c>
      <c r="C90" s="102" t="s">
        <v>674</v>
      </c>
      <c r="D90" s="102" t="s">
        <v>1140</v>
      </c>
      <c r="E90" s="102" t="s">
        <v>692</v>
      </c>
      <c r="F90" s="102" t="s">
        <v>1141</v>
      </c>
      <c r="G90" s="116">
        <v>0.26050420168067229</v>
      </c>
      <c r="H90" s="116">
        <v>5.8823529411764705E-2</v>
      </c>
      <c r="I90" s="116">
        <v>0.63025210084033612</v>
      </c>
      <c r="J90" s="27">
        <v>5.0420168067226892E-2</v>
      </c>
      <c r="K90" s="116">
        <v>0.31932773109243701</v>
      </c>
      <c r="L90" s="27">
        <v>-0.52964426877470361</v>
      </c>
      <c r="M90" s="27">
        <v>-0.59385665529010234</v>
      </c>
      <c r="O90" s="102" t="s">
        <v>1339</v>
      </c>
      <c r="P90" s="102" t="s">
        <v>312</v>
      </c>
      <c r="Q90" s="102" t="s">
        <v>674</v>
      </c>
      <c r="R90" s="102" t="s">
        <v>1140</v>
      </c>
      <c r="S90" s="102" t="s">
        <v>692</v>
      </c>
      <c r="T90" s="102" t="s">
        <v>1141</v>
      </c>
      <c r="U90" s="116">
        <v>0.26050420168067229</v>
      </c>
      <c r="V90" s="116">
        <v>5.8823529411764705E-2</v>
      </c>
      <c r="W90" s="116">
        <v>0.63025210084033612</v>
      </c>
      <c r="X90" s="27">
        <v>5.0420168067226892E-2</v>
      </c>
      <c r="Y90" s="116">
        <v>0.31932773109243701</v>
      </c>
      <c r="Z90" s="27">
        <v>-0.52964426877470361</v>
      </c>
      <c r="AA90" s="27">
        <v>-0.59385665529010234</v>
      </c>
    </row>
    <row r="91" spans="1:27" x14ac:dyDescent="0.25">
      <c r="A91" s="102" t="s">
        <v>1339</v>
      </c>
      <c r="B91" s="102" t="s">
        <v>312</v>
      </c>
      <c r="C91" s="102" t="s">
        <v>1037</v>
      </c>
      <c r="D91" s="102" t="s">
        <v>1038</v>
      </c>
      <c r="E91" s="102" t="s">
        <v>1079</v>
      </c>
      <c r="F91" s="102" t="s">
        <v>19</v>
      </c>
      <c r="G91" s="116">
        <v>0.44763092269326682</v>
      </c>
      <c r="H91" s="116">
        <v>0.25187032418952621</v>
      </c>
      <c r="I91" s="116">
        <v>0.24812967581047382</v>
      </c>
      <c r="J91" s="27">
        <v>5.2369077306733167E-2</v>
      </c>
      <c r="K91" s="116">
        <v>0.69950124688279303</v>
      </c>
      <c r="L91" s="27">
        <v>-2.5516403402187082E-2</v>
      </c>
      <c r="M91" s="27">
        <v>-0.16196447230929989</v>
      </c>
      <c r="O91" s="102" t="s">
        <v>1339</v>
      </c>
      <c r="P91" s="102" t="s">
        <v>312</v>
      </c>
      <c r="Q91" s="102" t="s">
        <v>1037</v>
      </c>
      <c r="R91" s="102" t="s">
        <v>1038</v>
      </c>
      <c r="S91" s="102" t="s">
        <v>1079</v>
      </c>
      <c r="T91" s="102" t="s">
        <v>19</v>
      </c>
      <c r="U91" s="116">
        <v>0.44763092269326682</v>
      </c>
      <c r="V91" s="116">
        <v>0.25187032418952621</v>
      </c>
      <c r="W91" s="116">
        <v>0.24812967581047382</v>
      </c>
      <c r="X91" s="27">
        <v>5.2369077306733167E-2</v>
      </c>
      <c r="Y91" s="116">
        <v>0.69950124688279303</v>
      </c>
      <c r="Z91" s="27">
        <v>-2.5516403402187082E-2</v>
      </c>
      <c r="AA91" s="27">
        <v>-0.16196447230929989</v>
      </c>
    </row>
    <row r="92" spans="1:27" x14ac:dyDescent="0.25">
      <c r="A92" s="102" t="s">
        <v>1339</v>
      </c>
      <c r="B92" s="102" t="s">
        <v>312</v>
      </c>
      <c r="C92" s="102" t="s">
        <v>527</v>
      </c>
      <c r="D92" s="102" t="s">
        <v>528</v>
      </c>
      <c r="E92" s="102" t="s">
        <v>533</v>
      </c>
      <c r="F92" s="102" t="s">
        <v>1145</v>
      </c>
      <c r="G92" s="116">
        <v>0.23045267489711935</v>
      </c>
      <c r="H92" s="116">
        <v>9.8765432098765427E-2</v>
      </c>
      <c r="I92" s="116">
        <v>0.6152263374485597</v>
      </c>
      <c r="J92" s="27">
        <v>5.5555555555555552E-2</v>
      </c>
      <c r="K92" s="116">
        <v>0.32921810699588477</v>
      </c>
      <c r="L92" s="27">
        <v>0.15990453460620535</v>
      </c>
      <c r="M92" s="27">
        <v>-9.6654275092936781E-2</v>
      </c>
      <c r="O92" s="102" t="s">
        <v>1339</v>
      </c>
      <c r="P92" s="102" t="s">
        <v>312</v>
      </c>
      <c r="Q92" s="102" t="s">
        <v>527</v>
      </c>
      <c r="R92" s="102" t="s">
        <v>528</v>
      </c>
      <c r="S92" s="102" t="s">
        <v>533</v>
      </c>
      <c r="T92" s="102" t="s">
        <v>1145</v>
      </c>
      <c r="U92" s="116">
        <v>0.23045267489711935</v>
      </c>
      <c r="V92" s="116">
        <v>9.8765432098765427E-2</v>
      </c>
      <c r="W92" s="116">
        <v>0.6152263374485597</v>
      </c>
      <c r="X92" s="27">
        <v>5.5555555555555552E-2</v>
      </c>
      <c r="Y92" s="116">
        <v>0.32921810699588477</v>
      </c>
      <c r="Z92" s="27">
        <v>0.15990453460620535</v>
      </c>
      <c r="AA92" s="27">
        <v>-9.6654275092936781E-2</v>
      </c>
    </row>
    <row r="93" spans="1:27" x14ac:dyDescent="0.25">
      <c r="A93" s="102" t="s">
        <v>1339</v>
      </c>
      <c r="B93" s="102" t="s">
        <v>312</v>
      </c>
      <c r="C93" s="102" t="s">
        <v>938</v>
      </c>
      <c r="D93" s="102" t="s">
        <v>1177</v>
      </c>
      <c r="E93" s="102" t="s">
        <v>971</v>
      </c>
      <c r="F93" s="102" t="s">
        <v>1252</v>
      </c>
      <c r="G93" s="116">
        <v>0.26153846153846155</v>
      </c>
      <c r="H93" s="116">
        <v>0.21025641025641026</v>
      </c>
      <c r="I93" s="116">
        <v>0.47179487179487178</v>
      </c>
      <c r="J93" s="27">
        <v>5.6410256410256411E-2</v>
      </c>
      <c r="K93" s="116">
        <v>0.47179487179487178</v>
      </c>
      <c r="L93" s="27">
        <v>-0.28308823529411764</v>
      </c>
      <c r="M93" s="27">
        <v>-0.33898305084745761</v>
      </c>
      <c r="O93" s="102" t="s">
        <v>1339</v>
      </c>
      <c r="P93" s="102" t="s">
        <v>312</v>
      </c>
      <c r="Q93" s="102" t="s">
        <v>938</v>
      </c>
      <c r="R93" s="102" t="s">
        <v>1177</v>
      </c>
      <c r="S93" s="102" t="s">
        <v>971</v>
      </c>
      <c r="T93" s="102" t="s">
        <v>1252</v>
      </c>
      <c r="U93" s="116">
        <v>0.26153846153846155</v>
      </c>
      <c r="V93" s="116">
        <v>0.21025641025641026</v>
      </c>
      <c r="W93" s="116">
        <v>0.47179487179487178</v>
      </c>
      <c r="X93" s="27">
        <v>5.6410256410256411E-2</v>
      </c>
      <c r="Y93" s="116">
        <v>0.47179487179487178</v>
      </c>
      <c r="Z93" s="27">
        <v>-0.28308823529411764</v>
      </c>
      <c r="AA93" s="27">
        <v>-0.33898305084745761</v>
      </c>
    </row>
    <row r="94" spans="1:27" x14ac:dyDescent="0.25">
      <c r="A94" s="102" t="s">
        <v>1339</v>
      </c>
      <c r="B94" s="102" t="s">
        <v>312</v>
      </c>
      <c r="C94" s="102" t="s">
        <v>720</v>
      </c>
      <c r="D94" s="102" t="s">
        <v>1155</v>
      </c>
      <c r="E94" s="102" t="s">
        <v>744</v>
      </c>
      <c r="F94" s="102" t="s">
        <v>1310</v>
      </c>
      <c r="G94" s="116">
        <v>0.45896656534954405</v>
      </c>
      <c r="H94" s="116">
        <v>0.1337386018237082</v>
      </c>
      <c r="I94" s="116">
        <v>0.34954407294832829</v>
      </c>
      <c r="J94" s="27">
        <v>5.7750759878419454E-2</v>
      </c>
      <c r="K94" s="116">
        <v>0.59270516717325228</v>
      </c>
      <c r="L94" s="27">
        <v>0.26538461538461533</v>
      </c>
      <c r="M94" s="27">
        <v>0.15034965034965042</v>
      </c>
      <c r="O94" s="102" t="s">
        <v>1339</v>
      </c>
      <c r="P94" s="102" t="s">
        <v>312</v>
      </c>
      <c r="Q94" s="102" t="s">
        <v>720</v>
      </c>
      <c r="R94" s="102" t="s">
        <v>1155</v>
      </c>
      <c r="S94" s="102" t="s">
        <v>744</v>
      </c>
      <c r="T94" s="102" t="s">
        <v>1310</v>
      </c>
      <c r="U94" s="116">
        <v>0.45896656534954405</v>
      </c>
      <c r="V94" s="116">
        <v>0.1337386018237082</v>
      </c>
      <c r="W94" s="116">
        <v>0.34954407294832829</v>
      </c>
      <c r="X94" s="27">
        <v>5.7750759878419454E-2</v>
      </c>
      <c r="Y94" s="116">
        <v>0.59270516717325228</v>
      </c>
      <c r="Z94" s="27">
        <v>0.26538461538461533</v>
      </c>
      <c r="AA94" s="27">
        <v>0.15034965034965042</v>
      </c>
    </row>
    <row r="95" spans="1:27" x14ac:dyDescent="0.25">
      <c r="A95" s="102" t="s">
        <v>1339</v>
      </c>
      <c r="B95" s="102" t="s">
        <v>312</v>
      </c>
      <c r="C95" s="102" t="s">
        <v>1008</v>
      </c>
      <c r="D95" s="102" t="s">
        <v>1009</v>
      </c>
      <c r="E95" s="102" t="s">
        <v>1023</v>
      </c>
      <c r="F95" s="102" t="s">
        <v>394</v>
      </c>
      <c r="G95" s="116">
        <v>0.26959247648902823</v>
      </c>
      <c r="H95" s="116">
        <v>0.11285266457680251</v>
      </c>
      <c r="I95" s="116">
        <v>0.55799373040752354</v>
      </c>
      <c r="J95" s="27">
        <v>5.9561128526645767E-2</v>
      </c>
      <c r="K95" s="116">
        <v>0.38244514106583072</v>
      </c>
      <c r="L95" s="27">
        <v>-3.3333333333333326E-2</v>
      </c>
      <c r="M95" s="27">
        <v>-0.11511789181692089</v>
      </c>
      <c r="O95" s="102" t="s">
        <v>1339</v>
      </c>
      <c r="P95" s="102" t="s">
        <v>312</v>
      </c>
      <c r="Q95" s="102" t="s">
        <v>1008</v>
      </c>
      <c r="R95" s="102" t="s">
        <v>1009</v>
      </c>
      <c r="S95" s="102" t="s">
        <v>1023</v>
      </c>
      <c r="T95" s="102" t="s">
        <v>394</v>
      </c>
      <c r="U95" s="116">
        <v>0.26959247648902823</v>
      </c>
      <c r="V95" s="116">
        <v>0.11285266457680251</v>
      </c>
      <c r="W95" s="116">
        <v>0.55799373040752354</v>
      </c>
      <c r="X95" s="27">
        <v>5.9561128526645767E-2</v>
      </c>
      <c r="Y95" s="116">
        <v>0.38244514106583072</v>
      </c>
      <c r="Z95" s="27">
        <v>-3.3333333333333326E-2</v>
      </c>
      <c r="AA95" s="27">
        <v>-0.11511789181692089</v>
      </c>
    </row>
    <row r="96" spans="1:27" x14ac:dyDescent="0.25">
      <c r="A96" s="102" t="s">
        <v>1339</v>
      </c>
      <c r="B96" s="102" t="s">
        <v>312</v>
      </c>
      <c r="C96" s="102" t="s">
        <v>938</v>
      </c>
      <c r="D96" s="102" t="s">
        <v>1177</v>
      </c>
      <c r="E96" s="102" t="s">
        <v>965</v>
      </c>
      <c r="F96" s="102" t="s">
        <v>1292</v>
      </c>
      <c r="G96" s="116">
        <v>0.39875111507582517</v>
      </c>
      <c r="H96" s="116">
        <v>0.17573595004460305</v>
      </c>
      <c r="I96" s="116">
        <v>0.36574487065120426</v>
      </c>
      <c r="J96" s="27">
        <v>5.9768064228367529E-2</v>
      </c>
      <c r="K96" s="116">
        <v>0.57448706512042824</v>
      </c>
      <c r="L96" s="27">
        <v>-3.7768240343347692E-2</v>
      </c>
      <c r="M96" s="27">
        <v>-6.1139028475711843E-2</v>
      </c>
      <c r="O96" s="102" t="s">
        <v>1339</v>
      </c>
      <c r="P96" s="102" t="s">
        <v>312</v>
      </c>
      <c r="Q96" s="102" t="s">
        <v>938</v>
      </c>
      <c r="R96" s="102" t="s">
        <v>1177</v>
      </c>
      <c r="S96" s="102" t="s">
        <v>965</v>
      </c>
      <c r="T96" s="102" t="s">
        <v>1292</v>
      </c>
      <c r="U96" s="116">
        <v>0.39875111507582517</v>
      </c>
      <c r="V96" s="116">
        <v>0.17573595004460305</v>
      </c>
      <c r="W96" s="116">
        <v>0.36574487065120426</v>
      </c>
      <c r="X96" s="27">
        <v>5.9768064228367529E-2</v>
      </c>
      <c r="Y96" s="116">
        <v>0.57448706512042824</v>
      </c>
      <c r="Z96" s="27">
        <v>-3.7768240343347692E-2</v>
      </c>
      <c r="AA96" s="27">
        <v>-6.1139028475711843E-2</v>
      </c>
    </row>
    <row r="97" spans="1:27" x14ac:dyDescent="0.25">
      <c r="A97" s="102" t="s">
        <v>1339</v>
      </c>
      <c r="B97" s="102" t="s">
        <v>312</v>
      </c>
      <c r="C97" s="102" t="s">
        <v>697</v>
      </c>
      <c r="D97" s="102" t="s">
        <v>1146</v>
      </c>
      <c r="E97" s="102" t="s">
        <v>709</v>
      </c>
      <c r="F97" s="102" t="s">
        <v>1200</v>
      </c>
      <c r="G97" s="116">
        <v>0.27220630372492838</v>
      </c>
      <c r="H97" s="116">
        <v>0.12607449856733524</v>
      </c>
      <c r="I97" s="116">
        <v>0.54011461318051579</v>
      </c>
      <c r="J97" s="27">
        <v>6.1604584527220632E-2</v>
      </c>
      <c r="K97" s="116">
        <v>0.39828080229226359</v>
      </c>
      <c r="L97" s="27">
        <v>0.31947069943289219</v>
      </c>
      <c r="M97" s="27">
        <v>0.17310924369747904</v>
      </c>
      <c r="O97" s="102" t="s">
        <v>1339</v>
      </c>
      <c r="P97" s="102" t="s">
        <v>312</v>
      </c>
      <c r="Q97" s="102" t="s">
        <v>697</v>
      </c>
      <c r="R97" s="102" t="s">
        <v>1146</v>
      </c>
      <c r="S97" s="102" t="s">
        <v>709</v>
      </c>
      <c r="T97" s="102" t="s">
        <v>1200</v>
      </c>
      <c r="U97" s="116">
        <v>0.27220630372492838</v>
      </c>
      <c r="V97" s="116">
        <v>0.12607449856733524</v>
      </c>
      <c r="W97" s="116">
        <v>0.54011461318051579</v>
      </c>
      <c r="X97" s="27">
        <v>6.1604584527220632E-2</v>
      </c>
      <c r="Y97" s="116">
        <v>0.39828080229226359</v>
      </c>
      <c r="Z97" s="27">
        <v>0.31947069943289219</v>
      </c>
      <c r="AA97" s="27">
        <v>0.17310924369747904</v>
      </c>
    </row>
    <row r="98" spans="1:27" x14ac:dyDescent="0.25">
      <c r="A98" s="102" t="s">
        <v>1339</v>
      </c>
      <c r="B98" s="102" t="s">
        <v>312</v>
      </c>
      <c r="C98" s="102" t="s">
        <v>873</v>
      </c>
      <c r="D98" s="102" t="s">
        <v>1172</v>
      </c>
      <c r="E98" s="102" t="s">
        <v>879</v>
      </c>
      <c r="F98" s="102" t="s">
        <v>1238</v>
      </c>
      <c r="G98" s="116">
        <v>0.29301075268817206</v>
      </c>
      <c r="H98" s="116">
        <v>0.16935483870967741</v>
      </c>
      <c r="I98" s="116">
        <v>0.47580645161290325</v>
      </c>
      <c r="J98" s="27">
        <v>6.1827956989247312E-2</v>
      </c>
      <c r="K98" s="116">
        <v>0.4623655913978495</v>
      </c>
      <c r="L98" s="27">
        <v>-3.3766233766233777E-2</v>
      </c>
      <c r="M98" s="27">
        <v>-9.7087378640776656E-2</v>
      </c>
      <c r="O98" s="102" t="s">
        <v>1339</v>
      </c>
      <c r="P98" s="102" t="s">
        <v>312</v>
      </c>
      <c r="Q98" s="102" t="s">
        <v>873</v>
      </c>
      <c r="R98" s="102" t="s">
        <v>1172</v>
      </c>
      <c r="S98" s="102" t="s">
        <v>879</v>
      </c>
      <c r="T98" s="102" t="s">
        <v>1238</v>
      </c>
      <c r="U98" s="116">
        <v>0.29301075268817206</v>
      </c>
      <c r="V98" s="116">
        <v>0.16935483870967741</v>
      </c>
      <c r="W98" s="116">
        <v>0.47580645161290325</v>
      </c>
      <c r="X98" s="27">
        <v>6.1827956989247312E-2</v>
      </c>
      <c r="Y98" s="116">
        <v>0.4623655913978495</v>
      </c>
      <c r="Z98" s="27">
        <v>-3.3766233766233777E-2</v>
      </c>
      <c r="AA98" s="27">
        <v>-9.7087378640776656E-2</v>
      </c>
    </row>
    <row r="99" spans="1:27" x14ac:dyDescent="0.25">
      <c r="A99" s="102" t="s">
        <v>1339</v>
      </c>
      <c r="B99" s="102" t="s">
        <v>312</v>
      </c>
      <c r="C99" s="102" t="s">
        <v>1037</v>
      </c>
      <c r="D99" s="102" t="s">
        <v>1038</v>
      </c>
      <c r="E99" s="102" t="s">
        <v>1094</v>
      </c>
      <c r="F99" s="102" t="s">
        <v>6</v>
      </c>
      <c r="G99" s="116">
        <v>0.50526315789473686</v>
      </c>
      <c r="H99" s="116">
        <v>0.21503759398496242</v>
      </c>
      <c r="I99" s="116">
        <v>0.21654135338345865</v>
      </c>
      <c r="J99" s="27">
        <v>6.3157894736842107E-2</v>
      </c>
      <c r="K99" s="116">
        <v>0.72030075187969933</v>
      </c>
      <c r="L99" s="27">
        <v>0.2068965517241379</v>
      </c>
      <c r="M99" s="27">
        <v>0.11577181208053688</v>
      </c>
      <c r="O99" s="102" t="s">
        <v>1339</v>
      </c>
      <c r="P99" s="102" t="s">
        <v>312</v>
      </c>
      <c r="Q99" s="102" t="s">
        <v>1037</v>
      </c>
      <c r="R99" s="102" t="s">
        <v>1038</v>
      </c>
      <c r="S99" s="102" t="s">
        <v>1094</v>
      </c>
      <c r="T99" s="102" t="s">
        <v>6</v>
      </c>
      <c r="U99" s="116">
        <v>0.50526315789473686</v>
      </c>
      <c r="V99" s="116">
        <v>0.21503759398496242</v>
      </c>
      <c r="W99" s="116">
        <v>0.21654135338345865</v>
      </c>
      <c r="X99" s="27">
        <v>6.3157894736842107E-2</v>
      </c>
      <c r="Y99" s="116">
        <v>0.72030075187969933</v>
      </c>
      <c r="Z99" s="27">
        <v>0.2068965517241379</v>
      </c>
      <c r="AA99" s="27">
        <v>0.11577181208053688</v>
      </c>
    </row>
    <row r="100" spans="1:27" x14ac:dyDescent="0.25">
      <c r="A100" s="102" t="s">
        <v>1339</v>
      </c>
      <c r="B100" s="102" t="s">
        <v>312</v>
      </c>
      <c r="C100" s="102" t="s">
        <v>778</v>
      </c>
      <c r="D100" s="102" t="s">
        <v>779</v>
      </c>
      <c r="E100" s="102" t="s">
        <v>793</v>
      </c>
      <c r="F100" s="102" t="s">
        <v>1231</v>
      </c>
      <c r="G100" s="116">
        <v>0.34285714285714286</v>
      </c>
      <c r="H100" s="116">
        <v>0.14126984126984127</v>
      </c>
      <c r="I100" s="116">
        <v>0.44761904761904764</v>
      </c>
      <c r="J100" s="27">
        <v>6.8253968253968247E-2</v>
      </c>
      <c r="K100" s="116">
        <v>0.48412698412698413</v>
      </c>
      <c r="L100" s="27">
        <v>5.3511705685618693E-2</v>
      </c>
      <c r="M100" s="27">
        <v>-1.4084507042253502E-2</v>
      </c>
      <c r="O100" s="102" t="s">
        <v>1339</v>
      </c>
      <c r="P100" s="102" t="s">
        <v>312</v>
      </c>
      <c r="Q100" s="102" t="s">
        <v>778</v>
      </c>
      <c r="R100" s="102" t="s">
        <v>779</v>
      </c>
      <c r="S100" s="102" t="s">
        <v>793</v>
      </c>
      <c r="T100" s="102" t="s">
        <v>1231</v>
      </c>
      <c r="U100" s="116">
        <v>0.34285714285714286</v>
      </c>
      <c r="V100" s="116">
        <v>0.14126984126984127</v>
      </c>
      <c r="W100" s="116">
        <v>0.44761904761904764</v>
      </c>
      <c r="X100" s="27">
        <v>6.8253968253968247E-2</v>
      </c>
      <c r="Y100" s="116">
        <v>0.48412698412698413</v>
      </c>
      <c r="Z100" s="27">
        <v>5.3511705685618693E-2</v>
      </c>
      <c r="AA100" s="27">
        <v>-1.4084507042253502E-2</v>
      </c>
    </row>
    <row r="101" spans="1:27" x14ac:dyDescent="0.25">
      <c r="A101" s="102" t="s">
        <v>1339</v>
      </c>
      <c r="B101" s="102" t="s">
        <v>312</v>
      </c>
      <c r="C101" s="102" t="s">
        <v>527</v>
      </c>
      <c r="D101" s="102" t="s">
        <v>528</v>
      </c>
      <c r="E101" s="102" t="s">
        <v>545</v>
      </c>
      <c r="F101" s="102" t="s">
        <v>1223</v>
      </c>
      <c r="G101" s="116">
        <v>0.26341463414634148</v>
      </c>
      <c r="H101" s="116">
        <v>8.7804878048780483E-2</v>
      </c>
      <c r="I101" s="116">
        <v>0.57560975609756093</v>
      </c>
      <c r="J101" s="27">
        <v>7.3170731707317069E-2</v>
      </c>
      <c r="K101" s="116">
        <v>0.35121951219512193</v>
      </c>
      <c r="L101" s="27">
        <v>-1.9138755980861233E-2</v>
      </c>
      <c r="M101" s="27">
        <v>-7.2398190045248834E-2</v>
      </c>
      <c r="O101" s="102" t="s">
        <v>1339</v>
      </c>
      <c r="P101" s="102" t="s">
        <v>312</v>
      </c>
      <c r="Q101" s="102" t="s">
        <v>527</v>
      </c>
      <c r="R101" s="102" t="s">
        <v>528</v>
      </c>
      <c r="S101" s="102" t="s">
        <v>545</v>
      </c>
      <c r="T101" s="102" t="s">
        <v>1223</v>
      </c>
      <c r="U101" s="116">
        <v>0.26341463414634148</v>
      </c>
      <c r="V101" s="116">
        <v>8.7804878048780483E-2</v>
      </c>
      <c r="W101" s="116">
        <v>0.57560975609756093</v>
      </c>
      <c r="X101" s="27">
        <v>7.3170731707317069E-2</v>
      </c>
      <c r="Y101" s="116">
        <v>0.35121951219512193</v>
      </c>
      <c r="Z101" s="27">
        <v>-1.9138755980861233E-2</v>
      </c>
      <c r="AA101" s="27">
        <v>-7.2398190045248834E-2</v>
      </c>
    </row>
    <row r="102" spans="1:27" x14ac:dyDescent="0.25">
      <c r="A102" s="102" t="s">
        <v>1339</v>
      </c>
      <c r="B102" s="102" t="s">
        <v>312</v>
      </c>
      <c r="C102" s="102" t="s">
        <v>642</v>
      </c>
      <c r="D102" s="102" t="s">
        <v>643</v>
      </c>
      <c r="E102" s="102" t="s">
        <v>666</v>
      </c>
      <c r="F102" s="102" t="s">
        <v>1135</v>
      </c>
      <c r="G102" s="116">
        <v>0.24171270718232044</v>
      </c>
      <c r="H102" s="116">
        <v>0.13950276243093923</v>
      </c>
      <c r="I102" s="116">
        <v>0.54419889502762431</v>
      </c>
      <c r="J102" s="27">
        <v>7.4585635359116026E-2</v>
      </c>
      <c r="K102" s="116">
        <v>0.38121546961325969</v>
      </c>
      <c r="L102" s="27">
        <v>0.10365853658536595</v>
      </c>
      <c r="M102" s="27">
        <v>-2.5572005383580065E-2</v>
      </c>
      <c r="O102" s="102" t="s">
        <v>1339</v>
      </c>
      <c r="P102" s="102" t="s">
        <v>312</v>
      </c>
      <c r="Q102" s="102" t="s">
        <v>642</v>
      </c>
      <c r="R102" s="102" t="s">
        <v>643</v>
      </c>
      <c r="S102" s="102" t="s">
        <v>666</v>
      </c>
      <c r="T102" s="102" t="s">
        <v>1135</v>
      </c>
      <c r="U102" s="116">
        <v>0.24171270718232044</v>
      </c>
      <c r="V102" s="116">
        <v>0.13950276243093923</v>
      </c>
      <c r="W102" s="116">
        <v>0.54419889502762431</v>
      </c>
      <c r="X102" s="27">
        <v>7.4585635359116026E-2</v>
      </c>
      <c r="Y102" s="116">
        <v>0.38121546961325969</v>
      </c>
      <c r="Z102" s="27">
        <v>0.10365853658536595</v>
      </c>
      <c r="AA102" s="27">
        <v>-2.5572005383580065E-2</v>
      </c>
    </row>
    <row r="103" spans="1:27" x14ac:dyDescent="0.25">
      <c r="A103" s="102" t="s">
        <v>1339</v>
      </c>
      <c r="B103" s="102" t="s">
        <v>312</v>
      </c>
      <c r="C103" s="102" t="s">
        <v>1037</v>
      </c>
      <c r="D103" s="102" t="s">
        <v>1038</v>
      </c>
      <c r="E103" s="102" t="s">
        <v>1046</v>
      </c>
      <c r="F103" s="102" t="s">
        <v>1275</v>
      </c>
      <c r="G103" s="116">
        <v>0.40901639344262297</v>
      </c>
      <c r="H103" s="116">
        <v>0.29426229508196722</v>
      </c>
      <c r="I103" s="116">
        <v>0.22131147540983606</v>
      </c>
      <c r="J103" s="27">
        <v>7.5409836065573776E-2</v>
      </c>
      <c r="K103" s="116">
        <v>0.70327868852459019</v>
      </c>
      <c r="L103" s="27">
        <v>-6.6564651874521763E-2</v>
      </c>
      <c r="M103" s="27">
        <v>-0.10753474762253112</v>
      </c>
      <c r="O103" s="102" t="s">
        <v>1339</v>
      </c>
      <c r="P103" s="102" t="s">
        <v>312</v>
      </c>
      <c r="Q103" s="102" t="s">
        <v>1037</v>
      </c>
      <c r="R103" s="102" t="s">
        <v>1038</v>
      </c>
      <c r="S103" s="102" t="s">
        <v>1046</v>
      </c>
      <c r="T103" s="102" t="s">
        <v>1275</v>
      </c>
      <c r="U103" s="116">
        <v>0.40901639344262297</v>
      </c>
      <c r="V103" s="116">
        <v>0.29426229508196722</v>
      </c>
      <c r="W103" s="116">
        <v>0.22131147540983606</v>
      </c>
      <c r="X103" s="27">
        <v>7.5409836065573776E-2</v>
      </c>
      <c r="Y103" s="116">
        <v>0.70327868852459019</v>
      </c>
      <c r="Z103" s="27">
        <v>-6.6564651874521763E-2</v>
      </c>
      <c r="AA103" s="27">
        <v>-0.10753474762253112</v>
      </c>
    </row>
    <row r="104" spans="1:27" x14ac:dyDescent="0.25">
      <c r="A104" s="102" t="s">
        <v>1339</v>
      </c>
      <c r="B104" s="102" t="s">
        <v>312</v>
      </c>
      <c r="C104" s="102" t="s">
        <v>452</v>
      </c>
      <c r="D104" s="102" t="s">
        <v>1138</v>
      </c>
      <c r="E104" s="102" t="s">
        <v>464</v>
      </c>
      <c r="F104" s="102" t="s">
        <v>1149</v>
      </c>
      <c r="G104" s="116">
        <v>0.29411764705882354</v>
      </c>
      <c r="H104" s="116">
        <v>9.4771241830065356E-2</v>
      </c>
      <c r="I104" s="116">
        <v>0.53431372549019607</v>
      </c>
      <c r="J104" s="27">
        <v>7.6797385620915037E-2</v>
      </c>
      <c r="K104" s="116">
        <v>0.3888888888888889</v>
      </c>
      <c r="L104" s="27">
        <v>3.7288135593220417E-2</v>
      </c>
      <c r="M104" s="27">
        <v>-6.7073170731707266E-2</v>
      </c>
      <c r="O104" s="102" t="s">
        <v>1339</v>
      </c>
      <c r="P104" s="102" t="s">
        <v>312</v>
      </c>
      <c r="Q104" s="102" t="s">
        <v>452</v>
      </c>
      <c r="R104" s="102" t="s">
        <v>1138</v>
      </c>
      <c r="S104" s="102" t="s">
        <v>464</v>
      </c>
      <c r="T104" s="102" t="s">
        <v>1149</v>
      </c>
      <c r="U104" s="116">
        <v>0.29411764705882354</v>
      </c>
      <c r="V104" s="116">
        <v>9.4771241830065356E-2</v>
      </c>
      <c r="W104" s="116">
        <v>0.53431372549019607</v>
      </c>
      <c r="X104" s="27">
        <v>7.6797385620915037E-2</v>
      </c>
      <c r="Y104" s="116">
        <v>0.3888888888888889</v>
      </c>
      <c r="Z104" s="27">
        <v>3.7288135593220417E-2</v>
      </c>
      <c r="AA104" s="27">
        <v>-6.7073170731707266E-2</v>
      </c>
    </row>
    <row r="105" spans="1:27" x14ac:dyDescent="0.25">
      <c r="A105" s="102" t="s">
        <v>1339</v>
      </c>
      <c r="B105" s="102" t="s">
        <v>312</v>
      </c>
      <c r="C105" s="102" t="s">
        <v>801</v>
      </c>
      <c r="D105" s="102" t="s">
        <v>1153</v>
      </c>
      <c r="E105" s="102" t="s">
        <v>804</v>
      </c>
      <c r="F105" s="102" t="s">
        <v>1184</v>
      </c>
      <c r="G105" s="116">
        <v>0.31007751937984496</v>
      </c>
      <c r="H105" s="116">
        <v>8.5271317829457363E-2</v>
      </c>
      <c r="I105" s="116">
        <v>0.52713178294573648</v>
      </c>
      <c r="J105" s="27">
        <v>7.7519379844961239E-2</v>
      </c>
      <c r="K105" s="116">
        <v>0.39534883720930231</v>
      </c>
      <c r="L105" s="27">
        <v>0.13157894736842102</v>
      </c>
      <c r="M105" s="27">
        <v>1.5748031496062964E-2</v>
      </c>
      <c r="O105" s="102" t="s">
        <v>1339</v>
      </c>
      <c r="P105" s="102" t="s">
        <v>312</v>
      </c>
      <c r="Q105" s="102" t="s">
        <v>801</v>
      </c>
      <c r="R105" s="102" t="s">
        <v>1153</v>
      </c>
      <c r="S105" s="102" t="s">
        <v>804</v>
      </c>
      <c r="T105" s="102" t="s">
        <v>1184</v>
      </c>
      <c r="U105" s="116">
        <v>0.31007751937984496</v>
      </c>
      <c r="V105" s="116">
        <v>8.5271317829457363E-2</v>
      </c>
      <c r="W105" s="116">
        <v>0.52713178294573648</v>
      </c>
      <c r="X105" s="27">
        <v>7.7519379844961239E-2</v>
      </c>
      <c r="Y105" s="116">
        <v>0.39534883720930231</v>
      </c>
      <c r="Z105" s="27">
        <v>0.13157894736842102</v>
      </c>
      <c r="AA105" s="27">
        <v>1.5748031496062964E-2</v>
      </c>
    </row>
    <row r="106" spans="1:27" x14ac:dyDescent="0.25">
      <c r="A106" s="102" t="s">
        <v>1339</v>
      </c>
      <c r="B106" s="102" t="s">
        <v>312</v>
      </c>
      <c r="C106" s="102" t="s">
        <v>642</v>
      </c>
      <c r="D106" s="102" t="s">
        <v>643</v>
      </c>
      <c r="E106" s="102" t="s">
        <v>640</v>
      </c>
      <c r="F106" s="102" t="s">
        <v>1163</v>
      </c>
      <c r="G106" s="116">
        <v>0.265625</v>
      </c>
      <c r="H106" s="116">
        <v>0.14285714285714285</v>
      </c>
      <c r="I106" s="116">
        <v>0.5133928571428571</v>
      </c>
      <c r="J106" s="27">
        <v>7.8125E-2</v>
      </c>
      <c r="K106" s="116">
        <v>0.40848214285714285</v>
      </c>
      <c r="L106" s="27">
        <v>3.7037037037036979E-2</v>
      </c>
      <c r="M106" s="27">
        <v>-5.6842105263157916E-2</v>
      </c>
      <c r="O106" s="102" t="s">
        <v>1339</v>
      </c>
      <c r="P106" s="102" t="s">
        <v>312</v>
      </c>
      <c r="Q106" s="102" t="s">
        <v>642</v>
      </c>
      <c r="R106" s="102" t="s">
        <v>643</v>
      </c>
      <c r="S106" s="102" t="s">
        <v>640</v>
      </c>
      <c r="T106" s="102" t="s">
        <v>1163</v>
      </c>
      <c r="U106" s="116">
        <v>0.265625</v>
      </c>
      <c r="V106" s="116">
        <v>0.14285714285714285</v>
      </c>
      <c r="W106" s="116">
        <v>0.5133928571428571</v>
      </c>
      <c r="X106" s="27">
        <v>7.8125E-2</v>
      </c>
      <c r="Y106" s="116">
        <v>0.40848214285714285</v>
      </c>
      <c r="Z106" s="27">
        <v>3.7037037037036979E-2</v>
      </c>
      <c r="AA106" s="27">
        <v>-5.6842105263157916E-2</v>
      </c>
    </row>
    <row r="107" spans="1:27" x14ac:dyDescent="0.25">
      <c r="A107" s="102" t="s">
        <v>1339</v>
      </c>
      <c r="B107" s="102" t="s">
        <v>312</v>
      </c>
      <c r="C107" s="102" t="s">
        <v>1037</v>
      </c>
      <c r="D107" s="102" t="s">
        <v>1038</v>
      </c>
      <c r="E107" s="102" t="s">
        <v>1100</v>
      </c>
      <c r="F107" s="102" t="s">
        <v>25</v>
      </c>
      <c r="G107" s="116">
        <v>0.40693559801840057</v>
      </c>
      <c r="H107" s="116">
        <v>0.30077848549186131</v>
      </c>
      <c r="I107" s="116">
        <v>0.21372965322009907</v>
      </c>
      <c r="J107" s="27">
        <v>7.8556263269639062E-2</v>
      </c>
      <c r="K107" s="116">
        <v>0.70771408351026188</v>
      </c>
      <c r="L107" s="27">
        <v>0.15535568274734257</v>
      </c>
      <c r="M107" s="27">
        <v>8.5253456221198176E-2</v>
      </c>
      <c r="O107" s="102" t="s">
        <v>1339</v>
      </c>
      <c r="P107" s="102" t="s">
        <v>312</v>
      </c>
      <c r="Q107" s="102" t="s">
        <v>1037</v>
      </c>
      <c r="R107" s="102" t="s">
        <v>1038</v>
      </c>
      <c r="S107" s="102" t="s">
        <v>1100</v>
      </c>
      <c r="T107" s="102" t="s">
        <v>25</v>
      </c>
      <c r="U107" s="116">
        <v>0.40693559801840057</v>
      </c>
      <c r="V107" s="116">
        <v>0.30077848549186131</v>
      </c>
      <c r="W107" s="116">
        <v>0.21372965322009907</v>
      </c>
      <c r="X107" s="27">
        <v>7.8556263269639062E-2</v>
      </c>
      <c r="Y107" s="116">
        <v>0.70771408351026188</v>
      </c>
      <c r="Z107" s="27">
        <v>0.15535568274734257</v>
      </c>
      <c r="AA107" s="27">
        <v>8.5253456221198176E-2</v>
      </c>
    </row>
    <row r="108" spans="1:27" x14ac:dyDescent="0.25">
      <c r="A108" s="102" t="s">
        <v>1339</v>
      </c>
      <c r="B108" s="102" t="s">
        <v>312</v>
      </c>
      <c r="C108" s="102" t="s">
        <v>976</v>
      </c>
      <c r="D108" s="102" t="s">
        <v>977</v>
      </c>
      <c r="E108" s="102" t="s">
        <v>979</v>
      </c>
      <c r="F108" s="102" t="s">
        <v>1251</v>
      </c>
      <c r="G108" s="116">
        <v>0.38010204081632654</v>
      </c>
      <c r="H108" s="116">
        <v>0.13010204081632654</v>
      </c>
      <c r="I108" s="116">
        <v>0.4107142857142857</v>
      </c>
      <c r="J108" s="27">
        <v>7.9081632653061229E-2</v>
      </c>
      <c r="K108" s="116">
        <v>0.51020408163265307</v>
      </c>
      <c r="L108" s="27">
        <v>-2.0000000000000018E-2</v>
      </c>
      <c r="M108" s="27">
        <v>-0.10297482837528604</v>
      </c>
      <c r="O108" s="102" t="s">
        <v>1339</v>
      </c>
      <c r="P108" s="102" t="s">
        <v>312</v>
      </c>
      <c r="Q108" s="102" t="s">
        <v>976</v>
      </c>
      <c r="R108" s="102" t="s">
        <v>977</v>
      </c>
      <c r="S108" s="102" t="s">
        <v>979</v>
      </c>
      <c r="T108" s="102" t="s">
        <v>1251</v>
      </c>
      <c r="U108" s="116">
        <v>0.38010204081632654</v>
      </c>
      <c r="V108" s="116">
        <v>0.13010204081632654</v>
      </c>
      <c r="W108" s="116">
        <v>0.4107142857142857</v>
      </c>
      <c r="X108" s="27">
        <v>7.9081632653061229E-2</v>
      </c>
      <c r="Y108" s="116">
        <v>0.51020408163265307</v>
      </c>
      <c r="Z108" s="27">
        <v>-2.0000000000000018E-2</v>
      </c>
      <c r="AA108" s="27">
        <v>-0.10297482837528604</v>
      </c>
    </row>
    <row r="109" spans="1:27" x14ac:dyDescent="0.25">
      <c r="A109" s="102" t="s">
        <v>1339</v>
      </c>
      <c r="B109" s="102" t="s">
        <v>312</v>
      </c>
      <c r="C109" s="102" t="s">
        <v>527</v>
      </c>
      <c r="D109" s="102" t="s">
        <v>528</v>
      </c>
      <c r="E109" s="102" t="s">
        <v>542</v>
      </c>
      <c r="F109" s="102" t="s">
        <v>1151</v>
      </c>
      <c r="G109" s="116">
        <v>0.23159509202453987</v>
      </c>
      <c r="H109" s="116">
        <v>0.10736196319018405</v>
      </c>
      <c r="I109" s="116">
        <v>0.58128834355828218</v>
      </c>
      <c r="J109" s="27">
        <v>7.9754601226993863E-2</v>
      </c>
      <c r="K109" s="116">
        <v>0.33895705521472391</v>
      </c>
      <c r="L109" s="27">
        <v>0.12220309810671259</v>
      </c>
      <c r="M109" s="27">
        <v>0</v>
      </c>
      <c r="O109" s="102" t="s">
        <v>1339</v>
      </c>
      <c r="P109" s="102" t="s">
        <v>312</v>
      </c>
      <c r="Q109" s="102" t="s">
        <v>527</v>
      </c>
      <c r="R109" s="102" t="s">
        <v>528</v>
      </c>
      <c r="S109" s="102" t="s">
        <v>542</v>
      </c>
      <c r="T109" s="102" t="s">
        <v>1151</v>
      </c>
      <c r="U109" s="116">
        <v>0.23159509202453987</v>
      </c>
      <c r="V109" s="116">
        <v>0.10736196319018405</v>
      </c>
      <c r="W109" s="116">
        <v>0.58128834355828218</v>
      </c>
      <c r="X109" s="27">
        <v>7.9754601226993863E-2</v>
      </c>
      <c r="Y109" s="116">
        <v>0.33895705521472391</v>
      </c>
      <c r="Z109" s="27">
        <v>0.12220309810671259</v>
      </c>
      <c r="AA109" s="27">
        <v>0</v>
      </c>
    </row>
    <row r="110" spans="1:27" x14ac:dyDescent="0.25">
      <c r="A110" s="102" t="s">
        <v>1339</v>
      </c>
      <c r="B110" s="102" t="s">
        <v>312</v>
      </c>
      <c r="C110" s="102" t="s">
        <v>489</v>
      </c>
      <c r="D110" s="102" t="s">
        <v>490</v>
      </c>
      <c r="E110" s="102" t="s">
        <v>487</v>
      </c>
      <c r="F110" s="102" t="s">
        <v>322</v>
      </c>
      <c r="G110" s="116">
        <v>0.30128840436075321</v>
      </c>
      <c r="H110" s="116">
        <v>9.4152626362735387E-2</v>
      </c>
      <c r="I110" s="116">
        <v>0.51635282457879084</v>
      </c>
      <c r="J110" s="27">
        <v>8.820614469772052E-2</v>
      </c>
      <c r="K110" s="116">
        <v>0.39544103072348857</v>
      </c>
      <c r="L110" s="27">
        <v>4.2355371900826499E-2</v>
      </c>
      <c r="M110" s="27">
        <v>-2.1338506304558691E-2</v>
      </c>
      <c r="O110" s="102" t="s">
        <v>1339</v>
      </c>
      <c r="P110" s="102" t="s">
        <v>312</v>
      </c>
      <c r="Q110" s="102" t="s">
        <v>489</v>
      </c>
      <c r="R110" s="102" t="s">
        <v>490</v>
      </c>
      <c r="S110" s="102" t="s">
        <v>487</v>
      </c>
      <c r="T110" s="102" t="s">
        <v>322</v>
      </c>
      <c r="U110" s="116">
        <v>0.30128840436075321</v>
      </c>
      <c r="V110" s="116">
        <v>9.4152626362735387E-2</v>
      </c>
      <c r="W110" s="116">
        <v>0.51635282457879084</v>
      </c>
      <c r="X110" s="27">
        <v>8.820614469772052E-2</v>
      </c>
      <c r="Y110" s="116">
        <v>0.39544103072348857</v>
      </c>
      <c r="Z110" s="27">
        <v>4.2355371900826499E-2</v>
      </c>
      <c r="AA110" s="27">
        <v>-2.1338506304558691E-2</v>
      </c>
    </row>
    <row r="111" spans="1:27" x14ac:dyDescent="0.25">
      <c r="A111" s="102" t="s">
        <v>1339</v>
      </c>
      <c r="B111" s="102" t="s">
        <v>312</v>
      </c>
      <c r="C111" s="102" t="s">
        <v>599</v>
      </c>
      <c r="D111" s="102" t="s">
        <v>1165</v>
      </c>
      <c r="E111" s="102" t="s">
        <v>605</v>
      </c>
      <c r="F111" s="102" t="s">
        <v>1196</v>
      </c>
      <c r="G111" s="116">
        <v>0.37529691211401423</v>
      </c>
      <c r="H111" s="116">
        <v>0.10213776722090261</v>
      </c>
      <c r="I111" s="116">
        <v>0.43230403800475059</v>
      </c>
      <c r="J111" s="27">
        <v>9.0261282660332537E-2</v>
      </c>
      <c r="K111" s="116">
        <v>0.47743467933491684</v>
      </c>
      <c r="L111" s="27">
        <v>0.16298342541436472</v>
      </c>
      <c r="M111" s="27">
        <v>-4.1002277904327977E-2</v>
      </c>
      <c r="O111" s="102" t="s">
        <v>1339</v>
      </c>
      <c r="P111" s="102" t="s">
        <v>312</v>
      </c>
      <c r="Q111" s="102" t="s">
        <v>599</v>
      </c>
      <c r="R111" s="102" t="s">
        <v>1165</v>
      </c>
      <c r="S111" s="102" t="s">
        <v>605</v>
      </c>
      <c r="T111" s="102" t="s">
        <v>1196</v>
      </c>
      <c r="U111" s="116">
        <v>0.37529691211401423</v>
      </c>
      <c r="V111" s="116">
        <v>0.10213776722090261</v>
      </c>
      <c r="W111" s="116">
        <v>0.43230403800475059</v>
      </c>
      <c r="X111" s="27">
        <v>9.0261282660332537E-2</v>
      </c>
      <c r="Y111" s="116">
        <v>0.47743467933491684</v>
      </c>
      <c r="Z111" s="27">
        <v>0.16298342541436472</v>
      </c>
      <c r="AA111" s="27">
        <v>-4.1002277904327977E-2</v>
      </c>
    </row>
    <row r="112" spans="1:27" x14ac:dyDescent="0.25">
      <c r="A112" s="102" t="s">
        <v>1339</v>
      </c>
      <c r="B112" s="102" t="s">
        <v>312</v>
      </c>
      <c r="C112" s="102" t="s">
        <v>901</v>
      </c>
      <c r="D112" s="102" t="s">
        <v>1217</v>
      </c>
      <c r="E112" s="102" t="s">
        <v>907</v>
      </c>
      <c r="F112" s="102" t="s">
        <v>1298</v>
      </c>
      <c r="G112" s="116">
        <v>0.25831202046035806</v>
      </c>
      <c r="H112" s="116">
        <v>6.6496163682864456E-2</v>
      </c>
      <c r="I112" s="116">
        <v>0.58567774936061379</v>
      </c>
      <c r="J112" s="27">
        <v>8.9514066496163683E-2</v>
      </c>
      <c r="K112" s="116">
        <v>0.32480818414322254</v>
      </c>
      <c r="L112" s="27">
        <v>-0.41203007518796997</v>
      </c>
      <c r="M112" s="27">
        <v>-0.45919778699861691</v>
      </c>
      <c r="O112" s="102" t="s">
        <v>1339</v>
      </c>
      <c r="P112" s="102" t="s">
        <v>312</v>
      </c>
      <c r="Q112" s="102" t="s">
        <v>901</v>
      </c>
      <c r="R112" s="102" t="s">
        <v>1217</v>
      </c>
      <c r="S112" s="102" t="s">
        <v>907</v>
      </c>
      <c r="T112" s="102" t="s">
        <v>1298</v>
      </c>
      <c r="U112" s="116">
        <v>0.25831202046035806</v>
      </c>
      <c r="V112" s="116">
        <v>6.6496163682864456E-2</v>
      </c>
      <c r="W112" s="116">
        <v>0.58567774936061379</v>
      </c>
      <c r="X112" s="27">
        <v>8.9514066496163683E-2</v>
      </c>
      <c r="Y112" s="116">
        <v>0.32480818414322254</v>
      </c>
      <c r="Z112" s="27">
        <v>-0.41203007518796997</v>
      </c>
      <c r="AA112" s="27">
        <v>-0.45919778699861691</v>
      </c>
    </row>
    <row r="113" spans="1:27" x14ac:dyDescent="0.25">
      <c r="A113" s="102" t="s">
        <v>1339</v>
      </c>
      <c r="B113" s="102" t="s">
        <v>312</v>
      </c>
      <c r="C113" s="102" t="s">
        <v>976</v>
      </c>
      <c r="D113" s="102" t="s">
        <v>977</v>
      </c>
      <c r="E113" s="102" t="s">
        <v>1000</v>
      </c>
      <c r="F113" s="102" t="s">
        <v>1290</v>
      </c>
      <c r="G113" s="116">
        <v>0.41273584905660377</v>
      </c>
      <c r="H113" s="116">
        <v>0.24056603773584906</v>
      </c>
      <c r="I113" s="116">
        <v>0.23349056603773585</v>
      </c>
      <c r="J113" s="27">
        <v>0.11320754716981132</v>
      </c>
      <c r="K113" s="116">
        <v>0.65330188679245282</v>
      </c>
      <c r="L113" s="27">
        <v>-4.6948356807511304E-3</v>
      </c>
      <c r="M113" s="27">
        <v>-9.594882729211085E-2</v>
      </c>
      <c r="O113" s="102" t="s">
        <v>1339</v>
      </c>
      <c r="P113" s="102" t="s">
        <v>312</v>
      </c>
      <c r="Q113" s="102" t="s">
        <v>976</v>
      </c>
      <c r="R113" s="102" t="s">
        <v>977</v>
      </c>
      <c r="S113" s="102" t="s">
        <v>1000</v>
      </c>
      <c r="T113" s="102" t="s">
        <v>1290</v>
      </c>
      <c r="U113" s="116">
        <v>0.41273584905660377</v>
      </c>
      <c r="V113" s="116">
        <v>0.24056603773584906</v>
      </c>
      <c r="W113" s="116">
        <v>0.23349056603773585</v>
      </c>
      <c r="X113" s="27">
        <v>0.11320754716981132</v>
      </c>
      <c r="Y113" s="116">
        <v>0.65330188679245282</v>
      </c>
      <c r="Z113" s="27">
        <v>-4.6948356807511304E-3</v>
      </c>
      <c r="AA113" s="27">
        <v>-9.594882729211085E-2</v>
      </c>
    </row>
    <row r="114" spans="1:27" x14ac:dyDescent="0.25">
      <c r="A114" s="102" t="s">
        <v>1339</v>
      </c>
      <c r="B114" s="102" t="s">
        <v>312</v>
      </c>
      <c r="C114" s="102" t="s">
        <v>901</v>
      </c>
      <c r="D114" s="102" t="s">
        <v>1217</v>
      </c>
      <c r="E114" s="102" t="s">
        <v>899</v>
      </c>
      <c r="F114" s="102" t="s">
        <v>1218</v>
      </c>
      <c r="G114" s="116">
        <v>0.32661570535093815</v>
      </c>
      <c r="H114" s="116">
        <v>0.10840861709520501</v>
      </c>
      <c r="I114" s="116">
        <v>0.44614315496872831</v>
      </c>
      <c r="J114" s="27">
        <v>0.11883252258512857</v>
      </c>
      <c r="K114" s="116">
        <v>0.43502432244614314</v>
      </c>
      <c r="L114" s="27">
        <v>2.7857142857142803E-2</v>
      </c>
      <c r="M114" s="27">
        <v>-3.4626038781163659E-3</v>
      </c>
      <c r="O114" s="102" t="s">
        <v>1339</v>
      </c>
      <c r="P114" s="102" t="s">
        <v>312</v>
      </c>
      <c r="Q114" s="102" t="s">
        <v>901</v>
      </c>
      <c r="R114" s="102" t="s">
        <v>1217</v>
      </c>
      <c r="S114" s="102" t="s">
        <v>899</v>
      </c>
      <c r="T114" s="102" t="s">
        <v>1218</v>
      </c>
      <c r="U114" s="116">
        <v>0.32661570535093815</v>
      </c>
      <c r="V114" s="116">
        <v>0.10840861709520501</v>
      </c>
      <c r="W114" s="116">
        <v>0.44614315496872831</v>
      </c>
      <c r="X114" s="27">
        <v>0.11883252258512857</v>
      </c>
      <c r="Y114" s="116">
        <v>0.43502432244614314</v>
      </c>
      <c r="Z114" s="27">
        <v>2.7857142857142803E-2</v>
      </c>
      <c r="AA114" s="27">
        <v>-3.4626038781163659E-3</v>
      </c>
    </row>
    <row r="115" spans="1:27" x14ac:dyDescent="0.25">
      <c r="A115" s="102" t="s">
        <v>1339</v>
      </c>
      <c r="B115" s="102" t="s">
        <v>312</v>
      </c>
      <c r="C115" s="102" t="s">
        <v>801</v>
      </c>
      <c r="D115" s="102" t="s">
        <v>1153</v>
      </c>
      <c r="E115" s="102" t="s">
        <v>819</v>
      </c>
      <c r="F115" s="102" t="s">
        <v>1199</v>
      </c>
      <c r="G115" s="116">
        <v>0.2964669738863287</v>
      </c>
      <c r="H115" s="116">
        <v>0.12749615975422426</v>
      </c>
      <c r="I115" s="116">
        <v>0.45110087045570918</v>
      </c>
      <c r="J115" s="27">
        <v>0.12493599590373784</v>
      </c>
      <c r="K115" s="116">
        <v>0.42396313364055294</v>
      </c>
      <c r="L115" s="27">
        <v>-3.8877952755905554E-2</v>
      </c>
      <c r="M115" s="27">
        <v>-6.0606060606060552E-2</v>
      </c>
      <c r="O115" s="102" t="s">
        <v>1339</v>
      </c>
      <c r="P115" s="102" t="s">
        <v>312</v>
      </c>
      <c r="Q115" s="102" t="s">
        <v>801</v>
      </c>
      <c r="R115" s="102" t="s">
        <v>1153</v>
      </c>
      <c r="S115" s="102" t="s">
        <v>819</v>
      </c>
      <c r="T115" s="102" t="s">
        <v>1199</v>
      </c>
      <c r="U115" s="116">
        <v>0.2964669738863287</v>
      </c>
      <c r="V115" s="116">
        <v>0.12749615975422426</v>
      </c>
      <c r="W115" s="116">
        <v>0.45110087045570918</v>
      </c>
      <c r="X115" s="27">
        <v>0.12493599590373784</v>
      </c>
      <c r="Y115" s="116">
        <v>0.42396313364055294</v>
      </c>
      <c r="Z115" s="27">
        <v>-3.8877952755905554E-2</v>
      </c>
      <c r="AA115" s="27">
        <v>-6.0606060606060552E-2</v>
      </c>
    </row>
    <row r="116" spans="1:27" x14ac:dyDescent="0.25">
      <c r="A116" s="102" t="s">
        <v>1339</v>
      </c>
      <c r="B116" s="102" t="s">
        <v>312</v>
      </c>
      <c r="C116" s="102" t="s">
        <v>625</v>
      </c>
      <c r="D116" s="102" t="s">
        <v>1143</v>
      </c>
      <c r="E116" s="102" t="s">
        <v>631</v>
      </c>
      <c r="F116" s="102" t="s">
        <v>1319</v>
      </c>
      <c r="G116" s="116">
        <v>0.25</v>
      </c>
      <c r="H116" s="116">
        <v>6.25E-2</v>
      </c>
      <c r="I116" s="116">
        <v>0.5625</v>
      </c>
      <c r="J116" s="27">
        <v>0.125</v>
      </c>
      <c r="K116" s="116">
        <v>0.3125</v>
      </c>
      <c r="L116" s="27">
        <v>-0.98230088495575218</v>
      </c>
      <c r="M116" s="27">
        <v>-0.98353909465020573</v>
      </c>
      <c r="O116" s="102" t="s">
        <v>1339</v>
      </c>
      <c r="P116" s="102" t="s">
        <v>312</v>
      </c>
      <c r="Q116" s="102" t="s">
        <v>625</v>
      </c>
      <c r="R116" s="102" t="s">
        <v>1143</v>
      </c>
      <c r="S116" s="102" t="s">
        <v>631</v>
      </c>
      <c r="T116" s="102" t="s">
        <v>1319</v>
      </c>
      <c r="U116" s="116">
        <v>0.25</v>
      </c>
      <c r="V116" s="116">
        <v>6.25E-2</v>
      </c>
      <c r="W116" s="116">
        <v>0.5625</v>
      </c>
      <c r="X116" s="27">
        <v>0.125</v>
      </c>
      <c r="Y116" s="116">
        <v>0.3125</v>
      </c>
      <c r="Z116" s="27">
        <v>-0.98230088495575218</v>
      </c>
      <c r="AA116" s="27">
        <v>-0.98353909465020573</v>
      </c>
    </row>
    <row r="117" spans="1:27" x14ac:dyDescent="0.25">
      <c r="A117" s="102" t="s">
        <v>1339</v>
      </c>
      <c r="B117" s="102" t="s">
        <v>312</v>
      </c>
      <c r="C117" s="102" t="s">
        <v>976</v>
      </c>
      <c r="D117" s="102" t="s">
        <v>977</v>
      </c>
      <c r="E117" s="102" t="s">
        <v>1003</v>
      </c>
      <c r="F117" s="102" t="s">
        <v>1248</v>
      </c>
      <c r="G117" s="116">
        <v>0.35731414868105515</v>
      </c>
      <c r="H117" s="116">
        <v>0.1342925659472422</v>
      </c>
      <c r="I117" s="116">
        <v>0.38129496402877699</v>
      </c>
      <c r="J117" s="27">
        <v>0.12709832134292565</v>
      </c>
      <c r="K117" s="116">
        <v>0.49160671462829736</v>
      </c>
      <c r="L117" s="27">
        <v>-0.11839323467230445</v>
      </c>
      <c r="M117" s="27">
        <v>-0.20114942528735635</v>
      </c>
      <c r="O117" s="102" t="s">
        <v>1339</v>
      </c>
      <c r="P117" s="102" t="s">
        <v>312</v>
      </c>
      <c r="Q117" s="102" t="s">
        <v>976</v>
      </c>
      <c r="R117" s="102" t="s">
        <v>977</v>
      </c>
      <c r="S117" s="102" t="s">
        <v>1003</v>
      </c>
      <c r="T117" s="102" t="s">
        <v>1248</v>
      </c>
      <c r="U117" s="116">
        <v>0.35731414868105515</v>
      </c>
      <c r="V117" s="116">
        <v>0.1342925659472422</v>
      </c>
      <c r="W117" s="116">
        <v>0.38129496402877699</v>
      </c>
      <c r="X117" s="27">
        <v>0.12709832134292565</v>
      </c>
      <c r="Y117" s="116">
        <v>0.49160671462829736</v>
      </c>
      <c r="Z117" s="27">
        <v>-0.11839323467230445</v>
      </c>
      <c r="AA117" s="27">
        <v>-0.20114942528735635</v>
      </c>
    </row>
    <row r="118" spans="1:27" x14ac:dyDescent="0.25">
      <c r="A118" s="102" t="s">
        <v>1339</v>
      </c>
      <c r="B118" s="102" t="s">
        <v>312</v>
      </c>
      <c r="C118" s="102" t="s">
        <v>599</v>
      </c>
      <c r="D118" s="102" t="s">
        <v>1165</v>
      </c>
      <c r="E118" s="102" t="s">
        <v>620</v>
      </c>
      <c r="F118" s="102" t="s">
        <v>1190</v>
      </c>
      <c r="G118" s="116">
        <v>0.31135531135531136</v>
      </c>
      <c r="H118" s="116">
        <v>0.10622710622710622</v>
      </c>
      <c r="I118" s="116">
        <v>0.44688644688644691</v>
      </c>
      <c r="J118" s="27">
        <v>0.13553113553113552</v>
      </c>
      <c r="K118" s="116">
        <v>0.4175824175824176</v>
      </c>
      <c r="L118" s="27">
        <v>-0.67806603773584906</v>
      </c>
      <c r="M118" s="27">
        <v>-0.70261437908496727</v>
      </c>
      <c r="O118" s="102" t="s">
        <v>1339</v>
      </c>
      <c r="P118" s="102" t="s">
        <v>312</v>
      </c>
      <c r="Q118" s="102" t="s">
        <v>599</v>
      </c>
      <c r="R118" s="102" t="s">
        <v>1165</v>
      </c>
      <c r="S118" s="102" t="s">
        <v>620</v>
      </c>
      <c r="T118" s="102" t="s">
        <v>1190</v>
      </c>
      <c r="U118" s="116">
        <v>0.31135531135531136</v>
      </c>
      <c r="V118" s="116">
        <v>0.10622710622710622</v>
      </c>
      <c r="W118" s="116">
        <v>0.44688644688644691</v>
      </c>
      <c r="X118" s="27">
        <v>0.13553113553113552</v>
      </c>
      <c r="Y118" s="116">
        <v>0.4175824175824176</v>
      </c>
      <c r="Z118" s="27">
        <v>-0.67806603773584906</v>
      </c>
      <c r="AA118" s="27">
        <v>-0.70261437908496727</v>
      </c>
    </row>
    <row r="119" spans="1:27" x14ac:dyDescent="0.25">
      <c r="A119" s="102" t="s">
        <v>1339</v>
      </c>
      <c r="B119" s="102" t="s">
        <v>312</v>
      </c>
      <c r="C119" s="102" t="s">
        <v>1037</v>
      </c>
      <c r="D119" s="102" t="s">
        <v>1038</v>
      </c>
      <c r="E119" s="102" t="s">
        <v>1118</v>
      </c>
      <c r="F119" s="102" t="s">
        <v>1213</v>
      </c>
      <c r="G119" s="116">
        <v>0.32636655948553056</v>
      </c>
      <c r="H119" s="116">
        <v>0.15916398713826366</v>
      </c>
      <c r="I119" s="116">
        <v>0.3762057877813505</v>
      </c>
      <c r="J119" s="27">
        <v>0.13826366559485531</v>
      </c>
      <c r="K119" s="116">
        <v>0.48553054662379425</v>
      </c>
      <c r="L119" s="27">
        <v>-4.6012269938650263E-2</v>
      </c>
      <c r="M119" s="27">
        <v>-0.12885154061624648</v>
      </c>
      <c r="O119" s="102" t="s">
        <v>1339</v>
      </c>
      <c r="P119" s="102" t="s">
        <v>312</v>
      </c>
      <c r="Q119" s="102" t="s">
        <v>1037</v>
      </c>
      <c r="R119" s="102" t="s">
        <v>1038</v>
      </c>
      <c r="S119" s="102" t="s">
        <v>1118</v>
      </c>
      <c r="T119" s="102" t="s">
        <v>1213</v>
      </c>
      <c r="U119" s="116">
        <v>0.32636655948553056</v>
      </c>
      <c r="V119" s="116">
        <v>0.15916398713826366</v>
      </c>
      <c r="W119" s="116">
        <v>0.3762057877813505</v>
      </c>
      <c r="X119" s="27">
        <v>0.13826366559485531</v>
      </c>
      <c r="Y119" s="116">
        <v>0.48553054662379425</v>
      </c>
      <c r="Z119" s="27">
        <v>-4.6012269938650263E-2</v>
      </c>
      <c r="AA119" s="27">
        <v>-0.12885154061624648</v>
      </c>
    </row>
    <row r="120" spans="1:27" x14ac:dyDescent="0.25">
      <c r="A120" s="102" t="s">
        <v>1339</v>
      </c>
      <c r="B120" s="102" t="s">
        <v>312</v>
      </c>
      <c r="C120" s="102" t="s">
        <v>1037</v>
      </c>
      <c r="D120" s="102" t="s">
        <v>1038</v>
      </c>
      <c r="E120" s="102" t="s">
        <v>1109</v>
      </c>
      <c r="F120" s="102" t="s">
        <v>22</v>
      </c>
      <c r="G120" s="116">
        <v>0.31644518272425248</v>
      </c>
      <c r="H120" s="116">
        <v>0.29734219269102991</v>
      </c>
      <c r="I120" s="116">
        <v>0.24750830564784054</v>
      </c>
      <c r="J120" s="27">
        <v>0.13870431893687707</v>
      </c>
      <c r="K120" s="116">
        <v>0.61378737541528239</v>
      </c>
      <c r="L120" s="27">
        <v>5.1528384279476036E-2</v>
      </c>
      <c r="M120" s="27">
        <v>-4.6714172604908955E-2</v>
      </c>
      <c r="O120" s="102" t="s">
        <v>1339</v>
      </c>
      <c r="P120" s="102" t="s">
        <v>312</v>
      </c>
      <c r="Q120" s="102" t="s">
        <v>1037</v>
      </c>
      <c r="R120" s="102" t="s">
        <v>1038</v>
      </c>
      <c r="S120" s="102" t="s">
        <v>1109</v>
      </c>
      <c r="T120" s="102" t="s">
        <v>22</v>
      </c>
      <c r="U120" s="116">
        <v>0.31644518272425248</v>
      </c>
      <c r="V120" s="116">
        <v>0.29734219269102991</v>
      </c>
      <c r="W120" s="116">
        <v>0.24750830564784054</v>
      </c>
      <c r="X120" s="27">
        <v>0.13870431893687707</v>
      </c>
      <c r="Y120" s="116">
        <v>0.61378737541528239</v>
      </c>
      <c r="Z120" s="27">
        <v>5.1528384279476036E-2</v>
      </c>
      <c r="AA120" s="27">
        <v>-4.6714172604908955E-2</v>
      </c>
    </row>
    <row r="121" spans="1:27" x14ac:dyDescent="0.25">
      <c r="A121" s="102" t="s">
        <v>1339</v>
      </c>
      <c r="B121" s="102" t="s">
        <v>312</v>
      </c>
      <c r="C121" s="102" t="s">
        <v>847</v>
      </c>
      <c r="D121" s="102" t="s">
        <v>1158</v>
      </c>
      <c r="E121" s="102" t="s">
        <v>859</v>
      </c>
      <c r="F121" s="102" t="s">
        <v>1189</v>
      </c>
      <c r="G121" s="116">
        <v>0.24199288256227758</v>
      </c>
      <c r="H121" s="116">
        <v>9.4306049822064059E-2</v>
      </c>
      <c r="I121" s="116">
        <v>0.51245551601423489</v>
      </c>
      <c r="J121" s="27">
        <v>0.1512455516014235</v>
      </c>
      <c r="K121" s="116">
        <v>0.33629893238434161</v>
      </c>
      <c r="L121" s="27">
        <v>6.6413662239089177E-2</v>
      </c>
      <c r="M121" s="27">
        <v>-8.0196399345335512E-2</v>
      </c>
      <c r="O121" s="102" t="s">
        <v>1339</v>
      </c>
      <c r="P121" s="102" t="s">
        <v>312</v>
      </c>
      <c r="Q121" s="102" t="s">
        <v>847</v>
      </c>
      <c r="R121" s="102" t="s">
        <v>1158</v>
      </c>
      <c r="S121" s="102" t="s">
        <v>859</v>
      </c>
      <c r="T121" s="102" t="s">
        <v>1189</v>
      </c>
      <c r="U121" s="116">
        <v>0.24199288256227758</v>
      </c>
      <c r="V121" s="116">
        <v>9.4306049822064059E-2</v>
      </c>
      <c r="W121" s="116">
        <v>0.51245551601423489</v>
      </c>
      <c r="X121" s="27">
        <v>0.1512455516014235</v>
      </c>
      <c r="Y121" s="116">
        <v>0.33629893238434161</v>
      </c>
      <c r="Z121" s="27">
        <v>6.6413662239089177E-2</v>
      </c>
      <c r="AA121" s="27">
        <v>-8.0196399345335512E-2</v>
      </c>
    </row>
    <row r="122" spans="1:27" x14ac:dyDescent="0.25">
      <c r="A122" s="102" t="s">
        <v>1339</v>
      </c>
      <c r="B122" s="102" t="s">
        <v>312</v>
      </c>
      <c r="C122" s="102" t="s">
        <v>976</v>
      </c>
      <c r="D122" s="102" t="s">
        <v>977</v>
      </c>
      <c r="E122" s="102" t="s">
        <v>997</v>
      </c>
      <c r="F122" s="102" t="s">
        <v>1201</v>
      </c>
      <c r="G122" s="116">
        <v>0.30245746691871456</v>
      </c>
      <c r="H122" s="116">
        <v>0.20604914933837429</v>
      </c>
      <c r="I122" s="116">
        <v>0.33837429111531192</v>
      </c>
      <c r="J122" s="27">
        <v>0.15311909262759923</v>
      </c>
      <c r="K122" s="116">
        <v>0.50850661625708882</v>
      </c>
      <c r="L122" s="27">
        <v>0.17035398230088505</v>
      </c>
      <c r="M122" s="27">
        <v>-1.8867924528301883E-3</v>
      </c>
      <c r="O122" s="102" t="s">
        <v>1339</v>
      </c>
      <c r="P122" s="102" t="s">
        <v>312</v>
      </c>
      <c r="Q122" s="102" t="s">
        <v>976</v>
      </c>
      <c r="R122" s="102" t="s">
        <v>977</v>
      </c>
      <c r="S122" s="102" t="s">
        <v>997</v>
      </c>
      <c r="T122" s="102" t="s">
        <v>1201</v>
      </c>
      <c r="U122" s="116">
        <v>0.30245746691871456</v>
      </c>
      <c r="V122" s="116">
        <v>0.20604914933837429</v>
      </c>
      <c r="W122" s="116">
        <v>0.33837429111531192</v>
      </c>
      <c r="X122" s="27">
        <v>0.15311909262759923</v>
      </c>
      <c r="Y122" s="116">
        <v>0.50850661625708882</v>
      </c>
      <c r="Z122" s="27">
        <v>0.17035398230088505</v>
      </c>
      <c r="AA122" s="27">
        <v>-1.8867924528301883E-3</v>
      </c>
    </row>
    <row r="123" spans="1:27" x14ac:dyDescent="0.25">
      <c r="A123" s="102" t="s">
        <v>1339</v>
      </c>
      <c r="B123" s="102" t="s">
        <v>312</v>
      </c>
      <c r="C123" s="102" t="s">
        <v>527</v>
      </c>
      <c r="D123" s="102" t="s">
        <v>528</v>
      </c>
      <c r="E123" s="102" t="s">
        <v>530</v>
      </c>
      <c r="F123" s="102" t="s">
        <v>408</v>
      </c>
      <c r="G123" s="116">
        <v>0.14157303370786517</v>
      </c>
      <c r="H123" s="116">
        <v>0.11910112359550562</v>
      </c>
      <c r="I123" s="116">
        <v>0.5842696629213483</v>
      </c>
      <c r="J123" s="27">
        <v>0.15505617977528091</v>
      </c>
      <c r="K123" s="116">
        <v>0.26067415730337079</v>
      </c>
      <c r="L123" s="27">
        <v>8.801955990220045E-2</v>
      </c>
      <c r="M123" s="27">
        <v>-4.094827586206895E-2</v>
      </c>
      <c r="O123" s="102" t="s">
        <v>1339</v>
      </c>
      <c r="P123" s="102" t="s">
        <v>312</v>
      </c>
      <c r="Q123" s="102" t="s">
        <v>527</v>
      </c>
      <c r="R123" s="102" t="s">
        <v>528</v>
      </c>
      <c r="S123" s="102" t="s">
        <v>530</v>
      </c>
      <c r="T123" s="102" t="s">
        <v>408</v>
      </c>
      <c r="U123" s="116">
        <v>0.14157303370786517</v>
      </c>
      <c r="V123" s="116">
        <v>0.11910112359550562</v>
      </c>
      <c r="W123" s="116">
        <v>0.5842696629213483</v>
      </c>
      <c r="X123" s="27">
        <v>0.15505617977528091</v>
      </c>
      <c r="Y123" s="116">
        <v>0.26067415730337079</v>
      </c>
      <c r="Z123" s="27">
        <v>8.801955990220045E-2</v>
      </c>
      <c r="AA123" s="27">
        <v>-4.094827586206895E-2</v>
      </c>
    </row>
    <row r="124" spans="1:27" x14ac:dyDescent="0.25">
      <c r="A124" s="102" t="s">
        <v>1339</v>
      </c>
      <c r="B124" s="102" t="s">
        <v>312</v>
      </c>
      <c r="C124" s="102" t="s">
        <v>976</v>
      </c>
      <c r="D124" s="102" t="s">
        <v>977</v>
      </c>
      <c r="E124" s="102" t="s">
        <v>985</v>
      </c>
      <c r="F124" s="102" t="s">
        <v>1279</v>
      </c>
      <c r="G124" s="116">
        <v>0.34848484848484851</v>
      </c>
      <c r="H124" s="116">
        <v>0.12424242424242424</v>
      </c>
      <c r="I124" s="116">
        <v>0.36666666666666664</v>
      </c>
      <c r="J124" s="27">
        <v>0.16060606060606061</v>
      </c>
      <c r="K124" s="116">
        <v>0.47272727272727277</v>
      </c>
      <c r="L124" s="27">
        <v>2.8037383177569986E-2</v>
      </c>
      <c r="M124" s="27">
        <v>-3.5087719298245612E-2</v>
      </c>
      <c r="O124" s="102" t="s">
        <v>1339</v>
      </c>
      <c r="P124" s="102" t="s">
        <v>312</v>
      </c>
      <c r="Q124" s="102" t="s">
        <v>976</v>
      </c>
      <c r="R124" s="102" t="s">
        <v>977</v>
      </c>
      <c r="S124" s="102" t="s">
        <v>985</v>
      </c>
      <c r="T124" s="102" t="s">
        <v>1279</v>
      </c>
      <c r="U124" s="116">
        <v>0.34848484848484851</v>
      </c>
      <c r="V124" s="116">
        <v>0.12424242424242424</v>
      </c>
      <c r="W124" s="116">
        <v>0.36666666666666664</v>
      </c>
      <c r="X124" s="27">
        <v>0.16060606060606061</v>
      </c>
      <c r="Y124" s="116">
        <v>0.47272727272727277</v>
      </c>
      <c r="Z124" s="27">
        <v>2.8037383177569986E-2</v>
      </c>
      <c r="AA124" s="27">
        <v>-3.5087719298245612E-2</v>
      </c>
    </row>
    <row r="125" spans="1:27" x14ac:dyDescent="0.25">
      <c r="A125" s="102" t="s">
        <v>1339</v>
      </c>
      <c r="B125" s="102" t="s">
        <v>312</v>
      </c>
      <c r="C125" s="102" t="s">
        <v>976</v>
      </c>
      <c r="D125" s="102" t="s">
        <v>977</v>
      </c>
      <c r="E125" s="102" t="s">
        <v>988</v>
      </c>
      <c r="F125" s="102" t="s">
        <v>1197</v>
      </c>
      <c r="G125" s="116">
        <v>0.3392857142857143</v>
      </c>
      <c r="H125" s="116">
        <v>0.17857142857142858</v>
      </c>
      <c r="I125" s="116">
        <v>0.32142857142857145</v>
      </c>
      <c r="J125" s="27">
        <v>0.16071428571428573</v>
      </c>
      <c r="K125" s="116">
        <v>0.5178571428571429</v>
      </c>
      <c r="L125" s="27">
        <v>7.348242811501593E-2</v>
      </c>
      <c r="M125" s="27">
        <v>-5.8823529411764719E-2</v>
      </c>
      <c r="O125" s="102" t="s">
        <v>1339</v>
      </c>
      <c r="P125" s="102" t="s">
        <v>312</v>
      </c>
      <c r="Q125" s="102" t="s">
        <v>976</v>
      </c>
      <c r="R125" s="102" t="s">
        <v>977</v>
      </c>
      <c r="S125" s="102" t="s">
        <v>988</v>
      </c>
      <c r="T125" s="102" t="s">
        <v>1197</v>
      </c>
      <c r="U125" s="116">
        <v>0.3392857142857143</v>
      </c>
      <c r="V125" s="116">
        <v>0.17857142857142858</v>
      </c>
      <c r="W125" s="116">
        <v>0.32142857142857145</v>
      </c>
      <c r="X125" s="27">
        <v>0.16071428571428573</v>
      </c>
      <c r="Y125" s="116">
        <v>0.5178571428571429</v>
      </c>
      <c r="Z125" s="27">
        <v>7.348242811501593E-2</v>
      </c>
      <c r="AA125" s="27">
        <v>-5.8823529411764719E-2</v>
      </c>
    </row>
    <row r="126" spans="1:27" x14ac:dyDescent="0.25">
      <c r="A126" s="102" t="s">
        <v>1339</v>
      </c>
      <c r="B126" s="102" t="s">
        <v>312</v>
      </c>
      <c r="C126" s="102" t="s">
        <v>599</v>
      </c>
      <c r="D126" s="102" t="s">
        <v>1165</v>
      </c>
      <c r="E126" s="102" t="s">
        <v>617</v>
      </c>
      <c r="F126" s="102" t="s">
        <v>1166</v>
      </c>
      <c r="G126" s="116">
        <v>0.21232876712328766</v>
      </c>
      <c r="H126" s="116">
        <v>7.1917808219178078E-2</v>
      </c>
      <c r="I126" s="116">
        <v>0.55136986301369861</v>
      </c>
      <c r="J126" s="27">
        <v>0.16438356164383561</v>
      </c>
      <c r="K126" s="116">
        <v>0.28424657534246572</v>
      </c>
      <c r="L126" s="27">
        <v>0.17741935483870974</v>
      </c>
      <c r="M126" s="27">
        <v>-5.5016181229773475E-2</v>
      </c>
      <c r="O126" s="102" t="s">
        <v>1339</v>
      </c>
      <c r="P126" s="102" t="s">
        <v>312</v>
      </c>
      <c r="Q126" s="102" t="s">
        <v>599</v>
      </c>
      <c r="R126" s="102" t="s">
        <v>1165</v>
      </c>
      <c r="S126" s="102" t="s">
        <v>617</v>
      </c>
      <c r="T126" s="102" t="s">
        <v>1166</v>
      </c>
      <c r="U126" s="116">
        <v>0.21232876712328766</v>
      </c>
      <c r="V126" s="116">
        <v>7.1917808219178078E-2</v>
      </c>
      <c r="W126" s="116">
        <v>0.55136986301369861</v>
      </c>
      <c r="X126" s="27">
        <v>0.16438356164383561</v>
      </c>
      <c r="Y126" s="116">
        <v>0.28424657534246572</v>
      </c>
      <c r="Z126" s="27">
        <v>0.17741935483870974</v>
      </c>
      <c r="AA126" s="27">
        <v>-5.5016181229773475E-2</v>
      </c>
    </row>
    <row r="127" spans="1:27" x14ac:dyDescent="0.25">
      <c r="A127" s="102" t="s">
        <v>1339</v>
      </c>
      <c r="B127" s="102" t="s">
        <v>312</v>
      </c>
      <c r="C127" s="102" t="s">
        <v>527</v>
      </c>
      <c r="D127" s="102" t="s">
        <v>528</v>
      </c>
      <c r="E127" s="102" t="s">
        <v>525</v>
      </c>
      <c r="F127" s="102" t="s">
        <v>1188</v>
      </c>
      <c r="G127" s="116">
        <v>0.23460898502495842</v>
      </c>
      <c r="H127" s="116">
        <v>9.4841930116472545E-2</v>
      </c>
      <c r="I127" s="116">
        <v>0.50249584026622296</v>
      </c>
      <c r="J127" s="27">
        <v>0.16805324459234608</v>
      </c>
      <c r="K127" s="116">
        <v>0.32945091514143099</v>
      </c>
      <c r="L127" s="27">
        <v>0.11090573012939009</v>
      </c>
      <c r="M127" s="27">
        <v>5.0167224080268635E-3</v>
      </c>
      <c r="O127" s="102" t="s">
        <v>1339</v>
      </c>
      <c r="P127" s="102" t="s">
        <v>312</v>
      </c>
      <c r="Q127" s="102" t="s">
        <v>527</v>
      </c>
      <c r="R127" s="102" t="s">
        <v>528</v>
      </c>
      <c r="S127" s="102" t="s">
        <v>525</v>
      </c>
      <c r="T127" s="102" t="s">
        <v>1188</v>
      </c>
      <c r="U127" s="116">
        <v>0.23460898502495842</v>
      </c>
      <c r="V127" s="116">
        <v>9.4841930116472545E-2</v>
      </c>
      <c r="W127" s="116">
        <v>0.50249584026622296</v>
      </c>
      <c r="X127" s="27">
        <v>0.16805324459234608</v>
      </c>
      <c r="Y127" s="116">
        <v>0.32945091514143099</v>
      </c>
      <c r="Z127" s="27">
        <v>0.11090573012939009</v>
      </c>
      <c r="AA127" s="27">
        <v>5.0167224080268635E-3</v>
      </c>
    </row>
    <row r="128" spans="1:27" x14ac:dyDescent="0.25">
      <c r="A128" s="102" t="s">
        <v>1339</v>
      </c>
      <c r="B128" s="102" t="s">
        <v>312</v>
      </c>
      <c r="C128" s="102" t="s">
        <v>489</v>
      </c>
      <c r="D128" s="102" t="s">
        <v>490</v>
      </c>
      <c r="E128" s="102" t="s">
        <v>516</v>
      </c>
      <c r="F128" s="102" t="s">
        <v>1254</v>
      </c>
      <c r="G128" s="116">
        <v>0.20869565217391303</v>
      </c>
      <c r="H128" s="116">
        <v>8.4472049689440998E-2</v>
      </c>
      <c r="I128" s="116">
        <v>0.53788819875776395</v>
      </c>
      <c r="J128" s="27">
        <v>0.168944099378882</v>
      </c>
      <c r="K128" s="116">
        <v>0.29316770186335406</v>
      </c>
      <c r="L128" s="27">
        <v>-3.0120481927710885E-2</v>
      </c>
      <c r="M128" s="27">
        <v>-0.1015625</v>
      </c>
      <c r="O128" s="102" t="s">
        <v>1339</v>
      </c>
      <c r="P128" s="102" t="s">
        <v>312</v>
      </c>
      <c r="Q128" s="102" t="s">
        <v>489</v>
      </c>
      <c r="R128" s="102" t="s">
        <v>490</v>
      </c>
      <c r="S128" s="102" t="s">
        <v>516</v>
      </c>
      <c r="T128" s="102" t="s">
        <v>1254</v>
      </c>
      <c r="U128" s="116">
        <v>0.20869565217391303</v>
      </c>
      <c r="V128" s="116">
        <v>8.4472049689440998E-2</v>
      </c>
      <c r="W128" s="116">
        <v>0.53788819875776395</v>
      </c>
      <c r="X128" s="27">
        <v>0.168944099378882</v>
      </c>
      <c r="Y128" s="116">
        <v>0.29316770186335406</v>
      </c>
      <c r="Z128" s="27">
        <v>-3.0120481927710885E-2</v>
      </c>
      <c r="AA128" s="27">
        <v>-0.1015625</v>
      </c>
    </row>
    <row r="129" spans="1:27" x14ac:dyDescent="0.25">
      <c r="A129" s="102" t="s">
        <v>1339</v>
      </c>
      <c r="B129" s="102" t="s">
        <v>312</v>
      </c>
      <c r="C129" s="102" t="s">
        <v>599</v>
      </c>
      <c r="D129" s="102" t="s">
        <v>1165</v>
      </c>
      <c r="E129" s="102" t="s">
        <v>602</v>
      </c>
      <c r="F129" s="102" t="s">
        <v>1204</v>
      </c>
      <c r="G129" s="116">
        <v>0.31791907514450868</v>
      </c>
      <c r="H129" s="116">
        <v>8.9595375722543349E-2</v>
      </c>
      <c r="I129" s="116">
        <v>0.42196531791907516</v>
      </c>
      <c r="J129" s="27">
        <v>0.17052023121387283</v>
      </c>
      <c r="K129" s="116">
        <v>0.40751445086705201</v>
      </c>
      <c r="L129" s="27">
        <v>-4.1551246537396169E-2</v>
      </c>
      <c r="M129" s="27">
        <v>-0.1328320802005013</v>
      </c>
      <c r="O129" s="102" t="s">
        <v>1339</v>
      </c>
      <c r="P129" s="102" t="s">
        <v>312</v>
      </c>
      <c r="Q129" s="102" t="s">
        <v>599</v>
      </c>
      <c r="R129" s="102" t="s">
        <v>1165</v>
      </c>
      <c r="S129" s="102" t="s">
        <v>602</v>
      </c>
      <c r="T129" s="102" t="s">
        <v>1204</v>
      </c>
      <c r="U129" s="116">
        <v>0.31791907514450868</v>
      </c>
      <c r="V129" s="116">
        <v>8.9595375722543349E-2</v>
      </c>
      <c r="W129" s="116">
        <v>0.42196531791907516</v>
      </c>
      <c r="X129" s="27">
        <v>0.17052023121387283</v>
      </c>
      <c r="Y129" s="116">
        <v>0.40751445086705201</v>
      </c>
      <c r="Z129" s="27">
        <v>-4.1551246537396169E-2</v>
      </c>
      <c r="AA129" s="27">
        <v>-0.1328320802005013</v>
      </c>
    </row>
    <row r="130" spans="1:27" x14ac:dyDescent="0.25">
      <c r="A130" s="102" t="s">
        <v>1339</v>
      </c>
      <c r="B130" s="102" t="s">
        <v>312</v>
      </c>
      <c r="C130" s="102" t="s">
        <v>1037</v>
      </c>
      <c r="D130" s="102" t="s">
        <v>1038</v>
      </c>
      <c r="E130" s="102" t="s">
        <v>1103</v>
      </c>
      <c r="F130" s="102" t="s">
        <v>1243</v>
      </c>
      <c r="G130" s="116">
        <v>0.40386940749697703</v>
      </c>
      <c r="H130" s="116">
        <v>0.23216444981862153</v>
      </c>
      <c r="I130" s="116">
        <v>0.18863361547763</v>
      </c>
      <c r="J130" s="27">
        <v>0.17533252720677148</v>
      </c>
      <c r="K130" s="116">
        <v>0.63603385731559858</v>
      </c>
      <c r="L130" s="27">
        <v>-7.2028811524610381E-3</v>
      </c>
      <c r="M130" s="27">
        <v>-0.10400866738894909</v>
      </c>
      <c r="O130" s="102" t="s">
        <v>1339</v>
      </c>
      <c r="P130" s="102" t="s">
        <v>312</v>
      </c>
      <c r="Q130" s="102" t="s">
        <v>1037</v>
      </c>
      <c r="R130" s="102" t="s">
        <v>1038</v>
      </c>
      <c r="S130" s="102" t="s">
        <v>1103</v>
      </c>
      <c r="T130" s="102" t="s">
        <v>1243</v>
      </c>
      <c r="U130" s="116">
        <v>0.40386940749697703</v>
      </c>
      <c r="V130" s="116">
        <v>0.23216444981862153</v>
      </c>
      <c r="W130" s="116">
        <v>0.18863361547763</v>
      </c>
      <c r="X130" s="27">
        <v>0.17533252720677148</v>
      </c>
      <c r="Y130" s="116">
        <v>0.63603385731559858</v>
      </c>
      <c r="Z130" s="27">
        <v>-7.2028811524610381E-3</v>
      </c>
      <c r="AA130" s="27">
        <v>-0.10400866738894909</v>
      </c>
    </row>
    <row r="131" spans="1:27" x14ac:dyDescent="0.25">
      <c r="A131" s="102" t="s">
        <v>1339</v>
      </c>
      <c r="B131" s="102" t="s">
        <v>312</v>
      </c>
      <c r="C131" s="102" t="s">
        <v>847</v>
      </c>
      <c r="D131" s="102" t="s">
        <v>1158</v>
      </c>
      <c r="E131" s="102" t="s">
        <v>845</v>
      </c>
      <c r="F131" s="102" t="s">
        <v>1273</v>
      </c>
      <c r="G131" s="116">
        <v>0.18274111675126903</v>
      </c>
      <c r="H131" s="116">
        <v>6.8527918781725886E-2</v>
      </c>
      <c r="I131" s="116">
        <v>0.56852791878172593</v>
      </c>
      <c r="J131" s="27">
        <v>0.1802030456852792</v>
      </c>
      <c r="K131" s="116">
        <v>0.2512690355329949</v>
      </c>
      <c r="L131" s="27">
        <v>0.1387283236994219</v>
      </c>
      <c r="M131" s="27">
        <v>-8.3720930232558111E-2</v>
      </c>
      <c r="O131" s="102" t="s">
        <v>1339</v>
      </c>
      <c r="P131" s="102" t="s">
        <v>312</v>
      </c>
      <c r="Q131" s="102" t="s">
        <v>847</v>
      </c>
      <c r="R131" s="102" t="s">
        <v>1158</v>
      </c>
      <c r="S131" s="102" t="s">
        <v>845</v>
      </c>
      <c r="T131" s="102" t="s">
        <v>1273</v>
      </c>
      <c r="U131" s="116">
        <v>0.18274111675126903</v>
      </c>
      <c r="V131" s="116">
        <v>6.8527918781725886E-2</v>
      </c>
      <c r="W131" s="116">
        <v>0.56852791878172593</v>
      </c>
      <c r="X131" s="27">
        <v>0.1802030456852792</v>
      </c>
      <c r="Y131" s="116">
        <v>0.2512690355329949</v>
      </c>
      <c r="Z131" s="27">
        <v>0.1387283236994219</v>
      </c>
      <c r="AA131" s="27">
        <v>-8.3720930232558111E-2</v>
      </c>
    </row>
    <row r="132" spans="1:27" x14ac:dyDescent="0.25">
      <c r="A132" s="102" t="s">
        <v>1339</v>
      </c>
      <c r="B132" s="102" t="s">
        <v>312</v>
      </c>
      <c r="C132" s="102" t="s">
        <v>778</v>
      </c>
      <c r="D132" s="102" t="s">
        <v>779</v>
      </c>
      <c r="E132" s="102" t="s">
        <v>776</v>
      </c>
      <c r="F132" s="102" t="s">
        <v>1287</v>
      </c>
      <c r="G132" s="116">
        <v>0.2284688995215311</v>
      </c>
      <c r="H132" s="116">
        <v>0.10406698564593302</v>
      </c>
      <c r="I132" s="116">
        <v>0.48444976076555024</v>
      </c>
      <c r="J132" s="27">
        <v>0.18301435406698566</v>
      </c>
      <c r="K132" s="116">
        <v>0.33253588516746413</v>
      </c>
      <c r="L132" s="27">
        <v>0.10728476821192046</v>
      </c>
      <c r="M132" s="27">
        <v>-6.4876957494407139E-2</v>
      </c>
      <c r="O132" s="102" t="s">
        <v>1339</v>
      </c>
      <c r="P132" s="102" t="s">
        <v>312</v>
      </c>
      <c r="Q132" s="102" t="s">
        <v>778</v>
      </c>
      <c r="R132" s="102" t="s">
        <v>779</v>
      </c>
      <c r="S132" s="102" t="s">
        <v>776</v>
      </c>
      <c r="T132" s="102" t="s">
        <v>1287</v>
      </c>
      <c r="U132" s="116">
        <v>0.2284688995215311</v>
      </c>
      <c r="V132" s="116">
        <v>0.10406698564593302</v>
      </c>
      <c r="W132" s="116">
        <v>0.48444976076555024</v>
      </c>
      <c r="X132" s="27">
        <v>0.18301435406698566</v>
      </c>
      <c r="Y132" s="116">
        <v>0.33253588516746413</v>
      </c>
      <c r="Z132" s="27">
        <v>0.10728476821192046</v>
      </c>
      <c r="AA132" s="27">
        <v>-6.4876957494407139E-2</v>
      </c>
    </row>
    <row r="133" spans="1:27" x14ac:dyDescent="0.25">
      <c r="A133" s="102" t="s">
        <v>1339</v>
      </c>
      <c r="B133" s="102" t="s">
        <v>312</v>
      </c>
      <c r="C133" s="102" t="s">
        <v>847</v>
      </c>
      <c r="D133" s="102" t="s">
        <v>1158</v>
      </c>
      <c r="E133" s="102" t="s">
        <v>862</v>
      </c>
      <c r="F133" s="102" t="s">
        <v>1303</v>
      </c>
      <c r="G133" s="116">
        <v>0.26420454545454547</v>
      </c>
      <c r="H133" s="116">
        <v>8.2386363636363633E-2</v>
      </c>
      <c r="I133" s="116">
        <v>0.44886363636363635</v>
      </c>
      <c r="J133" s="27">
        <v>0.20454545454545456</v>
      </c>
      <c r="K133" s="116">
        <v>0.34659090909090912</v>
      </c>
      <c r="L133" s="27">
        <v>4.7619047619047672E-2</v>
      </c>
      <c r="M133" s="27">
        <v>-7.6115485564304475E-2</v>
      </c>
      <c r="O133" s="102" t="s">
        <v>1339</v>
      </c>
      <c r="P133" s="102" t="s">
        <v>312</v>
      </c>
      <c r="Q133" s="102" t="s">
        <v>847</v>
      </c>
      <c r="R133" s="102" t="s">
        <v>1158</v>
      </c>
      <c r="S133" s="102" t="s">
        <v>862</v>
      </c>
      <c r="T133" s="102" t="s">
        <v>1303</v>
      </c>
      <c r="U133" s="116">
        <v>0.26420454545454547</v>
      </c>
      <c r="V133" s="116">
        <v>8.2386363636363633E-2</v>
      </c>
      <c r="W133" s="116">
        <v>0.44886363636363635</v>
      </c>
      <c r="X133" s="27">
        <v>0.20454545454545456</v>
      </c>
      <c r="Y133" s="116">
        <v>0.34659090909090912</v>
      </c>
      <c r="Z133" s="27">
        <v>4.7619047619047672E-2</v>
      </c>
      <c r="AA133" s="27">
        <v>-7.6115485564304475E-2</v>
      </c>
    </row>
    <row r="134" spans="1:27" x14ac:dyDescent="0.25">
      <c r="A134" s="102" t="s">
        <v>1339</v>
      </c>
      <c r="B134" s="102" t="s">
        <v>312</v>
      </c>
      <c r="C134" s="102" t="s">
        <v>527</v>
      </c>
      <c r="D134" s="102" t="s">
        <v>528</v>
      </c>
      <c r="E134" s="102" t="s">
        <v>539</v>
      </c>
      <c r="F134" s="102" t="s">
        <v>1295</v>
      </c>
      <c r="G134" s="116">
        <v>0.22254335260115607</v>
      </c>
      <c r="H134" s="116">
        <v>6.6473988439306353E-2</v>
      </c>
      <c r="I134" s="116">
        <v>0.5057803468208093</v>
      </c>
      <c r="J134" s="27">
        <v>0.20520231213872833</v>
      </c>
      <c r="K134" s="116">
        <v>0.28901734104046239</v>
      </c>
      <c r="L134" s="27">
        <v>-2.8089887640449396E-2</v>
      </c>
      <c r="M134" s="27">
        <v>-0.11282051282051286</v>
      </c>
      <c r="O134" s="102" t="s">
        <v>1339</v>
      </c>
      <c r="P134" s="102" t="s">
        <v>312</v>
      </c>
      <c r="Q134" s="102" t="s">
        <v>527</v>
      </c>
      <c r="R134" s="102" t="s">
        <v>528</v>
      </c>
      <c r="S134" s="102" t="s">
        <v>539</v>
      </c>
      <c r="T134" s="102" t="s">
        <v>1295</v>
      </c>
      <c r="U134" s="116">
        <v>0.22254335260115607</v>
      </c>
      <c r="V134" s="116">
        <v>6.6473988439306353E-2</v>
      </c>
      <c r="W134" s="116">
        <v>0.5057803468208093</v>
      </c>
      <c r="X134" s="27">
        <v>0.20520231213872833</v>
      </c>
      <c r="Y134" s="116">
        <v>0.28901734104046239</v>
      </c>
      <c r="Z134" s="27">
        <v>-2.8089887640449396E-2</v>
      </c>
      <c r="AA134" s="27">
        <v>-0.11282051282051286</v>
      </c>
    </row>
    <row r="135" spans="1:27" x14ac:dyDescent="0.25">
      <c r="A135" s="102" t="s">
        <v>1339</v>
      </c>
      <c r="B135" s="102" t="s">
        <v>312</v>
      </c>
      <c r="C135" s="102" t="s">
        <v>938</v>
      </c>
      <c r="D135" s="102" t="s">
        <v>1177</v>
      </c>
      <c r="E135" s="102" t="s">
        <v>944</v>
      </c>
      <c r="F135" s="102" t="s">
        <v>1211</v>
      </c>
      <c r="G135" s="116">
        <v>0.2608695652173913</v>
      </c>
      <c r="H135" s="116">
        <v>0.14645308924485126</v>
      </c>
      <c r="I135" s="116">
        <v>0.35926773455377575</v>
      </c>
      <c r="J135" s="27">
        <v>0.23340961098398169</v>
      </c>
      <c r="K135" s="116">
        <v>0.40732265446224258</v>
      </c>
      <c r="L135" s="27">
        <v>0.12628865979381443</v>
      </c>
      <c r="M135" s="27">
        <v>-9.0702947845805459E-3</v>
      </c>
      <c r="O135" s="102" t="s">
        <v>1339</v>
      </c>
      <c r="P135" s="102" t="s">
        <v>312</v>
      </c>
      <c r="Q135" s="102" t="s">
        <v>938</v>
      </c>
      <c r="R135" s="102" t="s">
        <v>1177</v>
      </c>
      <c r="S135" s="102" t="s">
        <v>944</v>
      </c>
      <c r="T135" s="102" t="s">
        <v>1211</v>
      </c>
      <c r="U135" s="116">
        <v>0.2608695652173913</v>
      </c>
      <c r="V135" s="116">
        <v>0.14645308924485126</v>
      </c>
      <c r="W135" s="116">
        <v>0.35926773455377575</v>
      </c>
      <c r="X135" s="27">
        <v>0.23340961098398169</v>
      </c>
      <c r="Y135" s="116">
        <v>0.40732265446224258</v>
      </c>
      <c r="Z135" s="27">
        <v>0.12628865979381443</v>
      </c>
      <c r="AA135" s="27">
        <v>-9.0702947845805459E-3</v>
      </c>
    </row>
    <row r="136" spans="1:27" x14ac:dyDescent="0.25">
      <c r="A136" s="102" t="s">
        <v>1339</v>
      </c>
      <c r="B136" s="102" t="s">
        <v>312</v>
      </c>
      <c r="C136" s="102" t="s">
        <v>847</v>
      </c>
      <c r="D136" s="102" t="s">
        <v>1158</v>
      </c>
      <c r="E136" s="102" t="s">
        <v>850</v>
      </c>
      <c r="F136" s="102" t="s">
        <v>1159</v>
      </c>
      <c r="G136" s="116">
        <v>0.21319796954314721</v>
      </c>
      <c r="H136" s="116">
        <v>9.8984771573604066E-2</v>
      </c>
      <c r="I136" s="116">
        <v>0.43908629441624364</v>
      </c>
      <c r="J136" s="27">
        <v>0.24873096446700507</v>
      </c>
      <c r="K136" s="116">
        <v>0.31218274111675126</v>
      </c>
      <c r="L136" s="27">
        <v>5.3475935828876997E-2</v>
      </c>
      <c r="M136" s="27">
        <v>-6.1904761904761907E-2</v>
      </c>
      <c r="O136" s="102" t="s">
        <v>1339</v>
      </c>
      <c r="P136" s="102" t="s">
        <v>312</v>
      </c>
      <c r="Q136" s="102" t="s">
        <v>847</v>
      </c>
      <c r="R136" s="102" t="s">
        <v>1158</v>
      </c>
      <c r="S136" s="102" t="s">
        <v>850</v>
      </c>
      <c r="T136" s="102" t="s">
        <v>1159</v>
      </c>
      <c r="U136" s="116">
        <v>0.21319796954314721</v>
      </c>
      <c r="V136" s="116">
        <v>9.8984771573604066E-2</v>
      </c>
      <c r="W136" s="116">
        <v>0.43908629441624364</v>
      </c>
      <c r="X136" s="27">
        <v>0.24873096446700507</v>
      </c>
      <c r="Y136" s="116">
        <v>0.31218274111675126</v>
      </c>
      <c r="Z136" s="27">
        <v>5.3475935828876997E-2</v>
      </c>
      <c r="AA136" s="27">
        <v>-6.1904761904761907E-2</v>
      </c>
    </row>
    <row r="137" spans="1:27" x14ac:dyDescent="0.25">
      <c r="A137" s="102" t="s">
        <v>1339</v>
      </c>
      <c r="B137" s="102" t="s">
        <v>312</v>
      </c>
      <c r="C137" s="102" t="s">
        <v>573</v>
      </c>
      <c r="D137" s="102" t="s">
        <v>1170</v>
      </c>
      <c r="E137" s="102" t="s">
        <v>571</v>
      </c>
      <c r="F137" s="102" t="s">
        <v>1171</v>
      </c>
      <c r="G137" s="116">
        <v>0.19843749999999999</v>
      </c>
      <c r="H137" s="116">
        <v>4.8437500000000001E-2</v>
      </c>
      <c r="I137" s="116">
        <v>0.48906250000000001</v>
      </c>
      <c r="J137" s="27">
        <v>0.26406249999999998</v>
      </c>
      <c r="K137" s="116">
        <v>0.24687499999999998</v>
      </c>
      <c r="L137" s="27">
        <v>5.8726220016542596E-2</v>
      </c>
      <c r="M137" s="27">
        <v>-2.8831562974203306E-2</v>
      </c>
      <c r="O137" s="102" t="s">
        <v>1339</v>
      </c>
      <c r="P137" s="102" t="s">
        <v>312</v>
      </c>
      <c r="Q137" s="102" t="s">
        <v>573</v>
      </c>
      <c r="R137" s="102" t="s">
        <v>1170</v>
      </c>
      <c r="S137" s="102" t="s">
        <v>571</v>
      </c>
      <c r="T137" s="102" t="s">
        <v>1171</v>
      </c>
      <c r="U137" s="116">
        <v>0.19843749999999999</v>
      </c>
      <c r="V137" s="116">
        <v>4.8437500000000001E-2</v>
      </c>
      <c r="W137" s="116">
        <v>0.48906250000000001</v>
      </c>
      <c r="X137" s="27">
        <v>0.26406249999999998</v>
      </c>
      <c r="Y137" s="116">
        <v>0.24687499999999998</v>
      </c>
      <c r="Z137" s="27">
        <v>5.8726220016542596E-2</v>
      </c>
      <c r="AA137" s="27">
        <v>-2.8831562974203306E-2</v>
      </c>
    </row>
    <row r="138" spans="1:27" x14ac:dyDescent="0.25">
      <c r="A138" s="102" t="s">
        <v>1339</v>
      </c>
      <c r="B138" s="102" t="s">
        <v>312</v>
      </c>
      <c r="C138" s="102" t="s">
        <v>1037</v>
      </c>
      <c r="D138" s="102" t="s">
        <v>1038</v>
      </c>
      <c r="E138" s="102" t="s">
        <v>1082</v>
      </c>
      <c r="F138" s="102" t="s">
        <v>9</v>
      </c>
      <c r="G138" s="116">
        <v>0.15836298932384341</v>
      </c>
      <c r="H138" s="116">
        <v>0.14857651245551601</v>
      </c>
      <c r="I138" s="116">
        <v>0.41281138790035588</v>
      </c>
      <c r="J138" s="27">
        <v>0.28024911032028471</v>
      </c>
      <c r="K138" s="116">
        <v>0.30693950177935941</v>
      </c>
      <c r="L138" s="27">
        <v>0.63134978229317862</v>
      </c>
      <c r="M138" s="27">
        <v>0.49866666666666659</v>
      </c>
      <c r="O138" s="102" t="s">
        <v>1339</v>
      </c>
      <c r="P138" s="102" t="s">
        <v>312</v>
      </c>
      <c r="Q138" s="102" t="s">
        <v>1037</v>
      </c>
      <c r="R138" s="102" t="s">
        <v>1038</v>
      </c>
      <c r="S138" s="102" t="s">
        <v>1082</v>
      </c>
      <c r="T138" s="102" t="s">
        <v>9</v>
      </c>
      <c r="U138" s="116">
        <v>0.15836298932384341</v>
      </c>
      <c r="V138" s="116">
        <v>0.14857651245551601</v>
      </c>
      <c r="W138" s="116">
        <v>0.41281138790035588</v>
      </c>
      <c r="X138" s="27">
        <v>0.28024911032028471</v>
      </c>
      <c r="Y138" s="116">
        <v>0.30693950177935941</v>
      </c>
      <c r="Z138" s="27">
        <v>0.63134978229317862</v>
      </c>
      <c r="AA138" s="27">
        <v>0.49866666666666659</v>
      </c>
    </row>
    <row r="139" spans="1:27" x14ac:dyDescent="0.25">
      <c r="A139" s="102" t="s">
        <v>1339</v>
      </c>
      <c r="B139" s="102" t="s">
        <v>312</v>
      </c>
      <c r="C139" s="102" t="s">
        <v>1037</v>
      </c>
      <c r="D139" s="102" t="s">
        <v>1038</v>
      </c>
      <c r="E139" s="102" t="s">
        <v>1035</v>
      </c>
      <c r="F139" s="102" t="s">
        <v>1228</v>
      </c>
      <c r="G139" s="116">
        <v>0.18508535489667566</v>
      </c>
      <c r="H139" s="116">
        <v>0.25426774483378256</v>
      </c>
      <c r="I139" s="116">
        <v>0.27852650494159931</v>
      </c>
      <c r="J139" s="27">
        <v>0.28212039532794247</v>
      </c>
      <c r="K139" s="116">
        <v>0.43935309973045822</v>
      </c>
      <c r="L139" s="27">
        <v>0.18027571580063628</v>
      </c>
      <c r="M139" s="27">
        <v>5.0000000000000044E-2</v>
      </c>
      <c r="O139" s="102" t="s">
        <v>1339</v>
      </c>
      <c r="P139" s="102" t="s">
        <v>312</v>
      </c>
      <c r="Q139" s="102" t="s">
        <v>1037</v>
      </c>
      <c r="R139" s="102" t="s">
        <v>1038</v>
      </c>
      <c r="S139" s="102" t="s">
        <v>1035</v>
      </c>
      <c r="T139" s="102" t="s">
        <v>1228</v>
      </c>
      <c r="U139" s="116">
        <v>0.18508535489667566</v>
      </c>
      <c r="V139" s="116">
        <v>0.25426774483378256</v>
      </c>
      <c r="W139" s="116">
        <v>0.27852650494159931</v>
      </c>
      <c r="X139" s="27">
        <v>0.28212039532794247</v>
      </c>
      <c r="Y139" s="116">
        <v>0.43935309973045822</v>
      </c>
      <c r="Z139" s="27">
        <v>0.18027571580063628</v>
      </c>
      <c r="AA139" s="27">
        <v>5.0000000000000044E-2</v>
      </c>
    </row>
    <row r="140" spans="1:27" x14ac:dyDescent="0.25">
      <c r="A140" s="102" t="s">
        <v>1339</v>
      </c>
      <c r="B140" s="102" t="s">
        <v>312</v>
      </c>
      <c r="C140" s="102" t="s">
        <v>527</v>
      </c>
      <c r="D140" s="102" t="s">
        <v>528</v>
      </c>
      <c r="E140" s="102" t="s">
        <v>536</v>
      </c>
      <c r="F140" s="102" t="s">
        <v>1180</v>
      </c>
      <c r="G140" s="116">
        <v>0.18835616438356165</v>
      </c>
      <c r="H140" s="116">
        <v>7.7910958904109595E-2</v>
      </c>
      <c r="I140" s="116">
        <v>0.44777397260273971</v>
      </c>
      <c r="J140" s="27">
        <v>0.28595890410958902</v>
      </c>
      <c r="K140" s="116">
        <v>0.26626712328767121</v>
      </c>
      <c r="L140" s="27">
        <v>4.2992261392948983E-3</v>
      </c>
      <c r="M140" s="27">
        <v>-9.5274980635166484E-2</v>
      </c>
      <c r="O140" s="102" t="s">
        <v>1339</v>
      </c>
      <c r="P140" s="102" t="s">
        <v>312</v>
      </c>
      <c r="Q140" s="102" t="s">
        <v>527</v>
      </c>
      <c r="R140" s="102" t="s">
        <v>528</v>
      </c>
      <c r="S140" s="102" t="s">
        <v>536</v>
      </c>
      <c r="T140" s="102" t="s">
        <v>1180</v>
      </c>
      <c r="U140" s="116">
        <v>0.18835616438356165</v>
      </c>
      <c r="V140" s="116">
        <v>7.7910958904109595E-2</v>
      </c>
      <c r="W140" s="116">
        <v>0.44777397260273971</v>
      </c>
      <c r="X140" s="27">
        <v>0.28595890410958902</v>
      </c>
      <c r="Y140" s="116">
        <v>0.26626712328767121</v>
      </c>
      <c r="Z140" s="27">
        <v>4.2992261392948983E-3</v>
      </c>
      <c r="AA140" s="27">
        <v>-9.5274980635166484E-2</v>
      </c>
    </row>
    <row r="141" spans="1:27" x14ac:dyDescent="0.25">
      <c r="A141" s="102" t="s">
        <v>1339</v>
      </c>
      <c r="B141" s="102" t="s">
        <v>312</v>
      </c>
      <c r="C141" s="102" t="s">
        <v>801</v>
      </c>
      <c r="D141" s="102" t="s">
        <v>1153</v>
      </c>
      <c r="E141" s="102" t="s">
        <v>807</v>
      </c>
      <c r="F141" s="102" t="s">
        <v>1309</v>
      </c>
      <c r="G141" s="116">
        <v>0.23765252760023242</v>
      </c>
      <c r="H141" s="116">
        <v>0.11563044741429401</v>
      </c>
      <c r="I141" s="116">
        <v>0.33643230679837305</v>
      </c>
      <c r="J141" s="27">
        <v>0.31028471818710052</v>
      </c>
      <c r="K141" s="116">
        <v>0.35328297501452643</v>
      </c>
      <c r="L141" s="27">
        <v>2.3795359904818625E-2</v>
      </c>
      <c r="M141" s="27">
        <v>-1.9373219373219341E-2</v>
      </c>
      <c r="O141" s="102" t="s">
        <v>1339</v>
      </c>
      <c r="P141" s="102" t="s">
        <v>312</v>
      </c>
      <c r="Q141" s="102" t="s">
        <v>801</v>
      </c>
      <c r="R141" s="102" t="s">
        <v>1153</v>
      </c>
      <c r="S141" s="102" t="s">
        <v>807</v>
      </c>
      <c r="T141" s="102" t="s">
        <v>1309</v>
      </c>
      <c r="U141" s="116">
        <v>0.23765252760023242</v>
      </c>
      <c r="V141" s="116">
        <v>0.11563044741429401</v>
      </c>
      <c r="W141" s="116">
        <v>0.33643230679837305</v>
      </c>
      <c r="X141" s="27">
        <v>0.31028471818710052</v>
      </c>
      <c r="Y141" s="116">
        <v>0.35328297501452643</v>
      </c>
      <c r="Z141" s="27">
        <v>2.3795359904818625E-2</v>
      </c>
      <c r="AA141" s="27">
        <v>-1.9373219373219341E-2</v>
      </c>
    </row>
    <row r="142" spans="1:27" x14ac:dyDescent="0.25">
      <c r="A142" s="102" t="s">
        <v>1339</v>
      </c>
      <c r="B142" s="102" t="s">
        <v>312</v>
      </c>
      <c r="C142" s="102" t="s">
        <v>976</v>
      </c>
      <c r="D142" s="102" t="s">
        <v>977</v>
      </c>
      <c r="E142" s="102" t="s">
        <v>982</v>
      </c>
      <c r="F142" s="102" t="s">
        <v>1300</v>
      </c>
      <c r="G142" s="116">
        <v>0.24891774891774893</v>
      </c>
      <c r="H142" s="116">
        <v>0.13528138528138528</v>
      </c>
      <c r="I142" s="116">
        <v>0.29761904761904762</v>
      </c>
      <c r="J142" s="27">
        <v>0.31818181818181818</v>
      </c>
      <c r="K142" s="116">
        <v>0.38419913419913421</v>
      </c>
      <c r="L142" s="27">
        <v>0</v>
      </c>
      <c r="M142" s="27">
        <v>-3.6496350364963459E-2</v>
      </c>
      <c r="O142" s="102" t="s">
        <v>1339</v>
      </c>
      <c r="P142" s="102" t="s">
        <v>312</v>
      </c>
      <c r="Q142" s="102" t="s">
        <v>976</v>
      </c>
      <c r="R142" s="102" t="s">
        <v>977</v>
      </c>
      <c r="S142" s="102" t="s">
        <v>982</v>
      </c>
      <c r="T142" s="102" t="s">
        <v>1300</v>
      </c>
      <c r="U142" s="116">
        <v>0.24891774891774893</v>
      </c>
      <c r="V142" s="116">
        <v>0.13528138528138528</v>
      </c>
      <c r="W142" s="116">
        <v>0.29761904761904762</v>
      </c>
      <c r="X142" s="27">
        <v>0.31818181818181818</v>
      </c>
      <c r="Y142" s="116">
        <v>0.38419913419913421</v>
      </c>
      <c r="Z142" s="27">
        <v>0</v>
      </c>
      <c r="AA142" s="27">
        <v>-3.6496350364963459E-2</v>
      </c>
    </row>
    <row r="143" spans="1:27" x14ac:dyDescent="0.25">
      <c r="A143" s="102" t="s">
        <v>1339</v>
      </c>
      <c r="B143" s="102" t="s">
        <v>312</v>
      </c>
      <c r="C143" s="102" t="s">
        <v>938</v>
      </c>
      <c r="D143" s="102" t="s">
        <v>1177</v>
      </c>
      <c r="E143" s="102" t="s">
        <v>962</v>
      </c>
      <c r="F143" s="102" t="s">
        <v>1262</v>
      </c>
      <c r="G143" s="116">
        <v>0.30914826498422715</v>
      </c>
      <c r="H143" s="116">
        <v>9.1482649842271294E-2</v>
      </c>
      <c r="I143" s="116">
        <v>0.2665615141955836</v>
      </c>
      <c r="J143" s="27">
        <v>0.33280757097791797</v>
      </c>
      <c r="K143" s="116">
        <v>0.40063091482649843</v>
      </c>
      <c r="L143" s="27">
        <v>9.4991364421416202E-2</v>
      </c>
      <c r="M143" s="27">
        <v>2.4232633279483107E-2</v>
      </c>
      <c r="O143" s="102" t="s">
        <v>1339</v>
      </c>
      <c r="P143" s="102" t="s">
        <v>312</v>
      </c>
      <c r="Q143" s="102" t="s">
        <v>938</v>
      </c>
      <c r="R143" s="102" t="s">
        <v>1177</v>
      </c>
      <c r="S143" s="102" t="s">
        <v>962</v>
      </c>
      <c r="T143" s="102" t="s">
        <v>1262</v>
      </c>
      <c r="U143" s="116">
        <v>0.30914826498422715</v>
      </c>
      <c r="V143" s="116">
        <v>9.1482649842271294E-2</v>
      </c>
      <c r="W143" s="116">
        <v>0.2665615141955836</v>
      </c>
      <c r="X143" s="27">
        <v>0.33280757097791797</v>
      </c>
      <c r="Y143" s="116">
        <v>0.40063091482649843</v>
      </c>
      <c r="Z143" s="27">
        <v>9.4991364421416202E-2</v>
      </c>
      <c r="AA143" s="27">
        <v>2.4232633279483107E-2</v>
      </c>
    </row>
    <row r="144" spans="1:27" x14ac:dyDescent="0.25">
      <c r="A144" s="102" t="s">
        <v>1339</v>
      </c>
      <c r="B144" s="102" t="s">
        <v>312</v>
      </c>
      <c r="C144" s="102" t="s">
        <v>599</v>
      </c>
      <c r="D144" s="102" t="s">
        <v>1165</v>
      </c>
      <c r="E144" s="102" t="s">
        <v>597</v>
      </c>
      <c r="F144" s="102" t="s">
        <v>1289</v>
      </c>
      <c r="G144" s="116">
        <v>0.22222222222222221</v>
      </c>
      <c r="H144" s="116">
        <v>0.22222222222222221</v>
      </c>
      <c r="I144" s="116">
        <v>0.22222222222222221</v>
      </c>
      <c r="J144" s="27">
        <v>0.33333333333333331</v>
      </c>
      <c r="K144" s="116">
        <v>0.44444444444444442</v>
      </c>
      <c r="L144" s="27">
        <v>-0.98770491803278693</v>
      </c>
      <c r="M144" s="27">
        <v>-0.98862199747155499</v>
      </c>
      <c r="O144" s="102" t="s">
        <v>1339</v>
      </c>
      <c r="P144" s="102" t="s">
        <v>312</v>
      </c>
      <c r="Q144" s="102" t="s">
        <v>599</v>
      </c>
      <c r="R144" s="102" t="s">
        <v>1165</v>
      </c>
      <c r="S144" s="102" t="s">
        <v>597</v>
      </c>
      <c r="T144" s="102" t="s">
        <v>1289</v>
      </c>
      <c r="U144" s="116">
        <v>0.22222222222222221</v>
      </c>
      <c r="V144" s="116">
        <v>0.22222222222222221</v>
      </c>
      <c r="W144" s="116">
        <v>0.22222222222222221</v>
      </c>
      <c r="X144" s="27">
        <v>0.33333333333333331</v>
      </c>
      <c r="Y144" s="116">
        <v>0.44444444444444442</v>
      </c>
      <c r="Z144" s="27">
        <v>-0.98770491803278693</v>
      </c>
      <c r="AA144" s="27">
        <v>-0.98862199747155499</v>
      </c>
    </row>
    <row r="145" spans="1:27" x14ac:dyDescent="0.25">
      <c r="A145" s="102" t="s">
        <v>1339</v>
      </c>
      <c r="B145" s="102" t="s">
        <v>312</v>
      </c>
      <c r="C145" s="102" t="s">
        <v>938</v>
      </c>
      <c r="D145" s="102" t="s">
        <v>1177</v>
      </c>
      <c r="E145" s="102" t="s">
        <v>941</v>
      </c>
      <c r="F145" s="102" t="s">
        <v>1206</v>
      </c>
      <c r="G145" s="116">
        <v>0.25391849529780564</v>
      </c>
      <c r="H145" s="116">
        <v>8.4639498432601878E-2</v>
      </c>
      <c r="I145" s="116">
        <v>0.32053291536050155</v>
      </c>
      <c r="J145" s="27">
        <v>0.34090909090909088</v>
      </c>
      <c r="K145" s="116">
        <v>0.33855799373040751</v>
      </c>
      <c r="L145" s="27">
        <v>3.8242473555736289E-2</v>
      </c>
      <c r="M145" s="27">
        <v>-2.8919330289193357E-2</v>
      </c>
      <c r="O145" s="102" t="s">
        <v>1339</v>
      </c>
      <c r="P145" s="102" t="s">
        <v>312</v>
      </c>
      <c r="Q145" s="102" t="s">
        <v>938</v>
      </c>
      <c r="R145" s="102" t="s">
        <v>1177</v>
      </c>
      <c r="S145" s="102" t="s">
        <v>941</v>
      </c>
      <c r="T145" s="102" t="s">
        <v>1206</v>
      </c>
      <c r="U145" s="116">
        <v>0.25391849529780564</v>
      </c>
      <c r="V145" s="116">
        <v>8.4639498432601878E-2</v>
      </c>
      <c r="W145" s="116">
        <v>0.32053291536050155</v>
      </c>
      <c r="X145" s="27">
        <v>0.34090909090909088</v>
      </c>
      <c r="Y145" s="116">
        <v>0.33855799373040751</v>
      </c>
      <c r="Z145" s="27">
        <v>3.8242473555736289E-2</v>
      </c>
      <c r="AA145" s="27">
        <v>-2.8919330289193357E-2</v>
      </c>
    </row>
    <row r="146" spans="1:27" x14ac:dyDescent="0.25">
      <c r="A146" s="102" t="s">
        <v>1339</v>
      </c>
      <c r="B146" s="102" t="s">
        <v>312</v>
      </c>
      <c r="C146" s="102" t="s">
        <v>1037</v>
      </c>
      <c r="D146" s="102" t="s">
        <v>1038</v>
      </c>
      <c r="E146" s="102" t="s">
        <v>1124</v>
      </c>
      <c r="F146" s="102" t="s">
        <v>8</v>
      </c>
      <c r="G146" s="116">
        <v>0.2483974358974359</v>
      </c>
      <c r="H146" s="116">
        <v>0.19070512820512819</v>
      </c>
      <c r="I146" s="116">
        <v>0.1578525641025641</v>
      </c>
      <c r="J146" s="27">
        <v>0.40304487179487181</v>
      </c>
      <c r="K146" s="116">
        <v>0.4391025641025641</v>
      </c>
      <c r="L146" s="27">
        <v>6.2127659574467975E-2</v>
      </c>
      <c r="M146" s="27">
        <v>1.6286644951140072E-2</v>
      </c>
      <c r="O146" s="102" t="s">
        <v>1339</v>
      </c>
      <c r="P146" s="102" t="s">
        <v>312</v>
      </c>
      <c r="Q146" s="102" t="s">
        <v>1037</v>
      </c>
      <c r="R146" s="102" t="s">
        <v>1038</v>
      </c>
      <c r="S146" s="102" t="s">
        <v>1124</v>
      </c>
      <c r="T146" s="102" t="s">
        <v>8</v>
      </c>
      <c r="U146" s="116">
        <v>0.2483974358974359</v>
      </c>
      <c r="V146" s="116">
        <v>0.19070512820512819</v>
      </c>
      <c r="W146" s="116">
        <v>0.1578525641025641</v>
      </c>
      <c r="X146" s="27">
        <v>0.40304487179487181</v>
      </c>
      <c r="Y146" s="116">
        <v>0.4391025641025641</v>
      </c>
      <c r="Z146" s="27">
        <v>6.2127659574467975E-2</v>
      </c>
      <c r="AA146" s="27">
        <v>1.6286644951140072E-2</v>
      </c>
    </row>
    <row r="147" spans="1:27" x14ac:dyDescent="0.25">
      <c r="A147" s="102" t="s">
        <v>1339</v>
      </c>
      <c r="B147" s="102" t="s">
        <v>312</v>
      </c>
      <c r="C147" s="102" t="s">
        <v>1008</v>
      </c>
      <c r="D147" s="102" t="s">
        <v>1009</v>
      </c>
      <c r="E147" s="102" t="s">
        <v>1017</v>
      </c>
      <c r="F147" s="102" t="s">
        <v>1209</v>
      </c>
      <c r="G147" s="116">
        <v>0.23880597014925373</v>
      </c>
      <c r="H147" s="116">
        <v>0.11194029850746269</v>
      </c>
      <c r="I147" s="116">
        <v>0.22388059701492538</v>
      </c>
      <c r="J147" s="27">
        <v>0.42537313432835822</v>
      </c>
      <c r="K147" s="116">
        <v>0.35074626865671643</v>
      </c>
      <c r="L147" s="27">
        <v>0.50320512820512819</v>
      </c>
      <c r="M147" s="27">
        <v>0.36139332365747467</v>
      </c>
      <c r="O147" s="102" t="s">
        <v>1339</v>
      </c>
      <c r="P147" s="102" t="s">
        <v>312</v>
      </c>
      <c r="Q147" s="102" t="s">
        <v>1008</v>
      </c>
      <c r="R147" s="102" t="s">
        <v>1009</v>
      </c>
      <c r="S147" s="102" t="s">
        <v>1017</v>
      </c>
      <c r="T147" s="102" t="s">
        <v>1209</v>
      </c>
      <c r="U147" s="116">
        <v>0.23880597014925373</v>
      </c>
      <c r="V147" s="116">
        <v>0.11194029850746269</v>
      </c>
      <c r="W147" s="116">
        <v>0.22388059701492538</v>
      </c>
      <c r="X147" s="27">
        <v>0.42537313432835822</v>
      </c>
      <c r="Y147" s="116">
        <v>0.35074626865671643</v>
      </c>
      <c r="Z147" s="27">
        <v>0.50320512820512819</v>
      </c>
      <c r="AA147" s="27">
        <v>0.36139332365747467</v>
      </c>
    </row>
    <row r="148" spans="1:27" x14ac:dyDescent="0.25">
      <c r="A148" s="102" t="s">
        <v>1339</v>
      </c>
      <c r="B148" s="102" t="s">
        <v>312</v>
      </c>
      <c r="C148" s="102" t="s">
        <v>1008</v>
      </c>
      <c r="D148" s="102" t="s">
        <v>1009</v>
      </c>
      <c r="E148" s="102" t="s">
        <v>1032</v>
      </c>
      <c r="F148" s="102" t="s">
        <v>1301</v>
      </c>
      <c r="G148" s="116">
        <v>0.2880690737833595</v>
      </c>
      <c r="H148" s="116">
        <v>8.2810047095761383E-2</v>
      </c>
      <c r="I148" s="116">
        <v>0.2021193092621664</v>
      </c>
      <c r="J148" s="27">
        <v>0.42700156985871274</v>
      </c>
      <c r="K148" s="116">
        <v>0.37087912087912089</v>
      </c>
      <c r="L148" s="27">
        <v>0.78431372549019618</v>
      </c>
      <c r="M148" s="27">
        <v>0.68630046326935812</v>
      </c>
      <c r="O148" s="102" t="s">
        <v>1339</v>
      </c>
      <c r="P148" s="102" t="s">
        <v>312</v>
      </c>
      <c r="Q148" s="102" t="s">
        <v>1008</v>
      </c>
      <c r="R148" s="102" t="s">
        <v>1009</v>
      </c>
      <c r="S148" s="102" t="s">
        <v>1032</v>
      </c>
      <c r="T148" s="102" t="s">
        <v>1301</v>
      </c>
      <c r="U148" s="116">
        <v>0.2880690737833595</v>
      </c>
      <c r="V148" s="116">
        <v>8.2810047095761383E-2</v>
      </c>
      <c r="W148" s="116">
        <v>0.2021193092621664</v>
      </c>
      <c r="X148" s="27">
        <v>0.42700156985871274</v>
      </c>
      <c r="Y148" s="116">
        <v>0.37087912087912089</v>
      </c>
      <c r="Z148" s="27">
        <v>0.78431372549019618</v>
      </c>
      <c r="AA148" s="27">
        <v>0.68630046326935812</v>
      </c>
    </row>
    <row r="149" spans="1:27" x14ac:dyDescent="0.25">
      <c r="A149" s="102" t="s">
        <v>1339</v>
      </c>
      <c r="B149" s="102" t="s">
        <v>312</v>
      </c>
      <c r="C149" s="102" t="s">
        <v>801</v>
      </c>
      <c r="D149" s="102" t="s">
        <v>1153</v>
      </c>
      <c r="E149" s="102" t="s">
        <v>810</v>
      </c>
      <c r="F149" s="102" t="s">
        <v>1261</v>
      </c>
      <c r="G149" s="116">
        <v>0.23824130879345604</v>
      </c>
      <c r="H149" s="116">
        <v>0.11758691206543967</v>
      </c>
      <c r="I149" s="116">
        <v>0.21574642126789367</v>
      </c>
      <c r="J149" s="27">
        <v>0.42842535787321062</v>
      </c>
      <c r="K149" s="116">
        <v>0.35582822085889571</v>
      </c>
      <c r="L149" s="27">
        <v>1.0852713178294504E-2</v>
      </c>
      <c r="M149" s="27">
        <v>-2.0408163265306367E-3</v>
      </c>
      <c r="O149" s="102" t="s">
        <v>1339</v>
      </c>
      <c r="P149" s="102" t="s">
        <v>312</v>
      </c>
      <c r="Q149" s="102" t="s">
        <v>801</v>
      </c>
      <c r="R149" s="102" t="s">
        <v>1153</v>
      </c>
      <c r="S149" s="102" t="s">
        <v>810</v>
      </c>
      <c r="T149" s="102" t="s">
        <v>1261</v>
      </c>
      <c r="U149" s="116">
        <v>0.23824130879345604</v>
      </c>
      <c r="V149" s="116">
        <v>0.11758691206543967</v>
      </c>
      <c r="W149" s="116">
        <v>0.21574642126789367</v>
      </c>
      <c r="X149" s="27">
        <v>0.42842535787321062</v>
      </c>
      <c r="Y149" s="116">
        <v>0.35582822085889571</v>
      </c>
      <c r="Z149" s="27">
        <v>1.0852713178294504E-2</v>
      </c>
      <c r="AA149" s="27">
        <v>-2.0408163265306367E-3</v>
      </c>
    </row>
    <row r="150" spans="1:27" x14ac:dyDescent="0.25">
      <c r="A150" s="102" t="s">
        <v>1339</v>
      </c>
      <c r="B150" s="102" t="s">
        <v>312</v>
      </c>
      <c r="C150" s="102" t="s">
        <v>1008</v>
      </c>
      <c r="D150" s="102" t="s">
        <v>1009</v>
      </c>
      <c r="E150" s="102" t="s">
        <v>1011</v>
      </c>
      <c r="F150" s="102" t="s">
        <v>1241</v>
      </c>
      <c r="G150" s="116">
        <v>0.23785166240409208</v>
      </c>
      <c r="H150" s="116">
        <v>8.9514066496163683E-2</v>
      </c>
      <c r="I150" s="116">
        <v>0.2442455242966752</v>
      </c>
      <c r="J150" s="27">
        <v>0.42838874680306904</v>
      </c>
      <c r="K150" s="116">
        <v>0.32736572890025578</v>
      </c>
      <c r="L150" s="27">
        <v>0.53033268101761255</v>
      </c>
      <c r="M150" s="27">
        <v>0.38652482269503552</v>
      </c>
      <c r="O150" s="102" t="s">
        <v>1339</v>
      </c>
      <c r="P150" s="102" t="s">
        <v>312</v>
      </c>
      <c r="Q150" s="102" t="s">
        <v>1008</v>
      </c>
      <c r="R150" s="102" t="s">
        <v>1009</v>
      </c>
      <c r="S150" s="102" t="s">
        <v>1011</v>
      </c>
      <c r="T150" s="102" t="s">
        <v>1241</v>
      </c>
      <c r="U150" s="116">
        <v>0.23785166240409208</v>
      </c>
      <c r="V150" s="116">
        <v>8.9514066496163683E-2</v>
      </c>
      <c r="W150" s="116">
        <v>0.2442455242966752</v>
      </c>
      <c r="X150" s="27">
        <v>0.42838874680306904</v>
      </c>
      <c r="Y150" s="116">
        <v>0.32736572890025578</v>
      </c>
      <c r="Z150" s="27">
        <v>0.53033268101761255</v>
      </c>
      <c r="AA150" s="27">
        <v>0.38652482269503552</v>
      </c>
    </row>
    <row r="151" spans="1:27" x14ac:dyDescent="0.25">
      <c r="A151" s="102" t="s">
        <v>1339</v>
      </c>
      <c r="B151" s="102" t="s">
        <v>312</v>
      </c>
      <c r="C151" s="102" t="s">
        <v>1008</v>
      </c>
      <c r="D151" s="102" t="s">
        <v>1009</v>
      </c>
      <c r="E151" s="102" t="s">
        <v>1020</v>
      </c>
      <c r="F151" s="102" t="s">
        <v>1302</v>
      </c>
      <c r="G151" s="116">
        <v>0.27272727272727271</v>
      </c>
      <c r="H151" s="116">
        <v>0.10401310401310401</v>
      </c>
      <c r="I151" s="116">
        <v>0.19164619164619165</v>
      </c>
      <c r="J151" s="27">
        <v>0.43161343161343163</v>
      </c>
      <c r="K151" s="116">
        <v>0.37674037674037675</v>
      </c>
      <c r="L151" s="27">
        <v>0.76190476190476186</v>
      </c>
      <c r="M151" s="27">
        <v>0.63892617449664435</v>
      </c>
      <c r="O151" s="102" t="s">
        <v>1339</v>
      </c>
      <c r="P151" s="102" t="s">
        <v>312</v>
      </c>
      <c r="Q151" s="102" t="s">
        <v>1008</v>
      </c>
      <c r="R151" s="102" t="s">
        <v>1009</v>
      </c>
      <c r="S151" s="102" t="s">
        <v>1020</v>
      </c>
      <c r="T151" s="102" t="s">
        <v>1302</v>
      </c>
      <c r="U151" s="116">
        <v>0.27272727272727271</v>
      </c>
      <c r="V151" s="116">
        <v>0.10401310401310401</v>
      </c>
      <c r="W151" s="116">
        <v>0.19164619164619165</v>
      </c>
      <c r="X151" s="27">
        <v>0.43161343161343163</v>
      </c>
      <c r="Y151" s="116">
        <v>0.37674037674037675</v>
      </c>
      <c r="Z151" s="27">
        <v>0.76190476190476186</v>
      </c>
      <c r="AA151" s="27">
        <v>0.63892617449664435</v>
      </c>
    </row>
    <row r="152" spans="1:27" x14ac:dyDescent="0.25">
      <c r="A152" s="102" t="s">
        <v>1339</v>
      </c>
      <c r="B152" s="102" t="s">
        <v>312</v>
      </c>
      <c r="C152" s="102" t="s">
        <v>1037</v>
      </c>
      <c r="D152" s="102" t="s">
        <v>1038</v>
      </c>
      <c r="E152" s="102" t="s">
        <v>1088</v>
      </c>
      <c r="F152" s="102" t="s">
        <v>10</v>
      </c>
      <c r="G152" s="116">
        <v>0.25962399283795884</v>
      </c>
      <c r="H152" s="116">
        <v>0.15756490599820949</v>
      </c>
      <c r="I152" s="116">
        <v>0.14950760966875559</v>
      </c>
      <c r="J152" s="27">
        <v>0.43330349149507608</v>
      </c>
      <c r="K152" s="116">
        <v>0.41718889883616833</v>
      </c>
      <c r="L152" s="27">
        <v>4.4964028776979248E-3</v>
      </c>
      <c r="M152" s="27">
        <v>-5.7383966244725748E-2</v>
      </c>
      <c r="O152" s="102" t="s">
        <v>1339</v>
      </c>
      <c r="P152" s="102" t="s">
        <v>312</v>
      </c>
      <c r="Q152" s="102" t="s">
        <v>1037</v>
      </c>
      <c r="R152" s="102" t="s">
        <v>1038</v>
      </c>
      <c r="S152" s="102" t="s">
        <v>1088</v>
      </c>
      <c r="T152" s="102" t="s">
        <v>10</v>
      </c>
      <c r="U152" s="116">
        <v>0.25962399283795884</v>
      </c>
      <c r="V152" s="116">
        <v>0.15756490599820949</v>
      </c>
      <c r="W152" s="116">
        <v>0.14950760966875559</v>
      </c>
      <c r="X152" s="27">
        <v>0.43330349149507608</v>
      </c>
      <c r="Y152" s="116">
        <v>0.41718889883616833</v>
      </c>
      <c r="Z152" s="27">
        <v>4.4964028776979248E-3</v>
      </c>
      <c r="AA152" s="27">
        <v>-5.7383966244725748E-2</v>
      </c>
    </row>
    <row r="153" spans="1:27" x14ac:dyDescent="0.25">
      <c r="A153" s="102" t="s">
        <v>1339</v>
      </c>
      <c r="B153" s="102" t="s">
        <v>312</v>
      </c>
      <c r="C153" s="102" t="s">
        <v>1008</v>
      </c>
      <c r="D153" s="102" t="s">
        <v>1009</v>
      </c>
      <c r="E153" s="102" t="s">
        <v>1026</v>
      </c>
      <c r="F153" s="102" t="s">
        <v>1237</v>
      </c>
      <c r="G153" s="116">
        <v>0.19828641370869032</v>
      </c>
      <c r="H153" s="116">
        <v>7.4663402692778463E-2</v>
      </c>
      <c r="I153" s="116">
        <v>0.26438188494492043</v>
      </c>
      <c r="J153" s="27">
        <v>0.46266829865361075</v>
      </c>
      <c r="K153" s="116">
        <v>0.27294981640146876</v>
      </c>
      <c r="L153" s="27">
        <v>0.43082311733800349</v>
      </c>
      <c r="M153" s="27">
        <v>0.36166666666666658</v>
      </c>
      <c r="O153" s="102" t="s">
        <v>1339</v>
      </c>
      <c r="P153" s="102" t="s">
        <v>312</v>
      </c>
      <c r="Q153" s="102" t="s">
        <v>1008</v>
      </c>
      <c r="R153" s="102" t="s">
        <v>1009</v>
      </c>
      <c r="S153" s="102" t="s">
        <v>1026</v>
      </c>
      <c r="T153" s="102" t="s">
        <v>1237</v>
      </c>
      <c r="U153" s="116">
        <v>0.19828641370869032</v>
      </c>
      <c r="V153" s="116">
        <v>7.4663402692778463E-2</v>
      </c>
      <c r="W153" s="116">
        <v>0.26438188494492043</v>
      </c>
      <c r="X153" s="27">
        <v>0.46266829865361075</v>
      </c>
      <c r="Y153" s="116">
        <v>0.27294981640146876</v>
      </c>
      <c r="Z153" s="27">
        <v>0.43082311733800349</v>
      </c>
      <c r="AA153" s="27">
        <v>0.36166666666666658</v>
      </c>
    </row>
    <row r="154" spans="1:27" x14ac:dyDescent="0.25">
      <c r="A154" s="102" t="s">
        <v>1339</v>
      </c>
      <c r="B154" s="102" t="s">
        <v>312</v>
      </c>
      <c r="C154" s="102" t="s">
        <v>697</v>
      </c>
      <c r="D154" s="102" t="s">
        <v>1146</v>
      </c>
      <c r="E154" s="102" t="s">
        <v>706</v>
      </c>
      <c r="F154" s="102" t="s">
        <v>1226</v>
      </c>
      <c r="G154" s="116">
        <v>0.16816976127320954</v>
      </c>
      <c r="H154" s="116">
        <v>0.14748010610079576</v>
      </c>
      <c r="I154" s="116">
        <v>0.19681697612732096</v>
      </c>
      <c r="J154" s="27">
        <v>0.48753315649867374</v>
      </c>
      <c r="K154" s="116">
        <v>0.3156498673740053</v>
      </c>
      <c r="L154" s="27">
        <v>-4.8460373548712798E-2</v>
      </c>
      <c r="M154" s="27">
        <v>-0.10578747628083496</v>
      </c>
      <c r="O154" s="102" t="s">
        <v>1339</v>
      </c>
      <c r="P154" s="102" t="s">
        <v>312</v>
      </c>
      <c r="Q154" s="102" t="s">
        <v>697</v>
      </c>
      <c r="R154" s="102" t="s">
        <v>1146</v>
      </c>
      <c r="S154" s="102" t="s">
        <v>706</v>
      </c>
      <c r="T154" s="102" t="s">
        <v>1226</v>
      </c>
      <c r="U154" s="116">
        <v>0.16816976127320954</v>
      </c>
      <c r="V154" s="116">
        <v>0.14748010610079576</v>
      </c>
      <c r="W154" s="116">
        <v>0.19681697612732096</v>
      </c>
      <c r="X154" s="27">
        <v>0.48753315649867374</v>
      </c>
      <c r="Y154" s="116">
        <v>0.3156498673740053</v>
      </c>
      <c r="Z154" s="27">
        <v>-4.8460373548712798E-2</v>
      </c>
      <c r="AA154" s="27">
        <v>-0.10578747628083496</v>
      </c>
    </row>
    <row r="155" spans="1:27" x14ac:dyDescent="0.25">
      <c r="A155" s="102" t="s">
        <v>1339</v>
      </c>
      <c r="B155" s="102" t="s">
        <v>312</v>
      </c>
      <c r="C155" s="102" t="s">
        <v>599</v>
      </c>
      <c r="D155" s="102" t="s">
        <v>1165</v>
      </c>
      <c r="E155" s="102" t="s">
        <v>608</v>
      </c>
      <c r="F155" s="102" t="s">
        <v>1322</v>
      </c>
      <c r="G155" s="116">
        <v>0</v>
      </c>
      <c r="H155" s="116">
        <v>0</v>
      </c>
      <c r="I155" s="116">
        <v>0.5</v>
      </c>
      <c r="J155" s="27">
        <v>0.5</v>
      </c>
      <c r="K155" s="116">
        <v>0</v>
      </c>
      <c r="L155" s="27">
        <v>-0.99789251844046367</v>
      </c>
      <c r="M155" s="27">
        <v>-0.99797570850202433</v>
      </c>
      <c r="O155" s="102" t="s">
        <v>1339</v>
      </c>
      <c r="P155" s="102" t="s">
        <v>312</v>
      </c>
      <c r="Q155" s="102" t="s">
        <v>599</v>
      </c>
      <c r="R155" s="102" t="s">
        <v>1165</v>
      </c>
      <c r="S155" s="102" t="s">
        <v>608</v>
      </c>
      <c r="T155" s="102" t="s">
        <v>1322</v>
      </c>
      <c r="U155" s="116">
        <v>0</v>
      </c>
      <c r="V155" s="116">
        <v>0</v>
      </c>
      <c r="W155" s="116">
        <v>0.5</v>
      </c>
      <c r="X155" s="27">
        <v>0.5</v>
      </c>
      <c r="Y155" s="116">
        <v>0</v>
      </c>
      <c r="Z155" s="27">
        <v>-0.99789251844046367</v>
      </c>
      <c r="AA155" s="27">
        <v>-0.99797570850202433</v>
      </c>
    </row>
    <row r="156" spans="1:27" x14ac:dyDescent="0.25">
      <c r="A156" s="102" t="s">
        <v>1339</v>
      </c>
      <c r="B156" s="102" t="s">
        <v>312</v>
      </c>
      <c r="C156" s="102" t="s">
        <v>752</v>
      </c>
      <c r="D156" s="102" t="s">
        <v>753</v>
      </c>
      <c r="E156" s="102" t="s">
        <v>767</v>
      </c>
      <c r="F156" s="102" t="s">
        <v>1176</v>
      </c>
      <c r="G156" s="116">
        <v>0</v>
      </c>
      <c r="H156" s="116">
        <v>0</v>
      </c>
      <c r="I156" s="116">
        <v>0.5</v>
      </c>
      <c r="J156" s="27">
        <v>0.5</v>
      </c>
      <c r="K156" s="116">
        <v>0</v>
      </c>
      <c r="L156" s="27">
        <v>-0.99676375404530748</v>
      </c>
      <c r="M156" s="27">
        <v>-0.99715909090909094</v>
      </c>
      <c r="O156" s="102" t="s">
        <v>1339</v>
      </c>
      <c r="P156" s="102" t="s">
        <v>312</v>
      </c>
      <c r="Q156" s="102" t="s">
        <v>752</v>
      </c>
      <c r="R156" s="102" t="s">
        <v>753</v>
      </c>
      <c r="S156" s="102" t="s">
        <v>767</v>
      </c>
      <c r="T156" s="102" t="s">
        <v>1176</v>
      </c>
      <c r="U156" s="116">
        <v>0</v>
      </c>
      <c r="V156" s="116">
        <v>0</v>
      </c>
      <c r="W156" s="116">
        <v>0.5</v>
      </c>
      <c r="X156" s="27">
        <v>0.5</v>
      </c>
      <c r="Y156" s="116">
        <v>0</v>
      </c>
      <c r="Z156" s="27">
        <v>-0.99676375404530748</v>
      </c>
      <c r="AA156" s="27">
        <v>-0.99715909090909094</v>
      </c>
    </row>
    <row r="157" spans="1:27" x14ac:dyDescent="0.25">
      <c r="A157" s="102" t="s">
        <v>1339</v>
      </c>
      <c r="B157" s="102" t="s">
        <v>312</v>
      </c>
      <c r="C157" s="102" t="s">
        <v>642</v>
      </c>
      <c r="D157" s="102" t="s">
        <v>643</v>
      </c>
      <c r="E157" s="102" t="s">
        <v>654</v>
      </c>
      <c r="F157" s="102" t="s">
        <v>1304</v>
      </c>
      <c r="G157" s="116">
        <v>0</v>
      </c>
      <c r="H157" s="116">
        <v>0</v>
      </c>
      <c r="I157" s="116">
        <v>0.5</v>
      </c>
      <c r="J157" s="27">
        <v>0.5</v>
      </c>
      <c r="K157" s="116">
        <v>0</v>
      </c>
      <c r="L157" s="27">
        <v>-0.99727148703956348</v>
      </c>
      <c r="M157" s="27">
        <v>-0.99736842105263157</v>
      </c>
      <c r="O157" s="102" t="s">
        <v>1339</v>
      </c>
      <c r="P157" s="102" t="s">
        <v>312</v>
      </c>
      <c r="Q157" s="102" t="s">
        <v>642</v>
      </c>
      <c r="R157" s="102" t="s">
        <v>643</v>
      </c>
      <c r="S157" s="102" t="s">
        <v>654</v>
      </c>
      <c r="T157" s="102" t="s">
        <v>1304</v>
      </c>
      <c r="U157" s="116">
        <v>0</v>
      </c>
      <c r="V157" s="116">
        <v>0</v>
      </c>
      <c r="W157" s="116">
        <v>0.5</v>
      </c>
      <c r="X157" s="27">
        <v>0.5</v>
      </c>
      <c r="Y157" s="116">
        <v>0</v>
      </c>
      <c r="Z157" s="27">
        <v>-0.99727148703956348</v>
      </c>
      <c r="AA157" s="27">
        <v>-0.99736842105263157</v>
      </c>
    </row>
    <row r="158" spans="1:27" x14ac:dyDescent="0.25">
      <c r="A158" s="102" t="s">
        <v>1339</v>
      </c>
      <c r="B158" s="102" t="s">
        <v>312</v>
      </c>
      <c r="C158" s="102" t="s">
        <v>976</v>
      </c>
      <c r="D158" s="102" t="s">
        <v>977</v>
      </c>
      <c r="E158" s="102" t="s">
        <v>974</v>
      </c>
      <c r="F158" s="102" t="s">
        <v>1293</v>
      </c>
      <c r="G158" s="116">
        <v>0.19931856899488926</v>
      </c>
      <c r="H158" s="116">
        <v>7.8364565587734247E-2</v>
      </c>
      <c r="I158" s="116">
        <v>0.19591141396933562</v>
      </c>
      <c r="J158" s="27">
        <v>0.52640545144804085</v>
      </c>
      <c r="K158" s="116">
        <v>0.2776831345826235</v>
      </c>
      <c r="L158" s="27">
        <v>-2.0033388981636091E-2</v>
      </c>
      <c r="M158" s="27">
        <v>-7.4132492113564652E-2</v>
      </c>
      <c r="O158" s="102" t="s">
        <v>1339</v>
      </c>
      <c r="P158" s="102" t="s">
        <v>312</v>
      </c>
      <c r="Q158" s="102" t="s">
        <v>976</v>
      </c>
      <c r="R158" s="102" t="s">
        <v>977</v>
      </c>
      <c r="S158" s="102" t="s">
        <v>974</v>
      </c>
      <c r="T158" s="102" t="s">
        <v>1293</v>
      </c>
      <c r="U158" s="116">
        <v>0.19931856899488926</v>
      </c>
      <c r="V158" s="116">
        <v>7.8364565587734247E-2</v>
      </c>
      <c r="W158" s="116">
        <v>0.19591141396933562</v>
      </c>
      <c r="X158" s="27">
        <v>0.52640545144804085</v>
      </c>
      <c r="Y158" s="116">
        <v>0.2776831345826235</v>
      </c>
      <c r="Z158" s="27">
        <v>-2.0033388981636091E-2</v>
      </c>
      <c r="AA158" s="27">
        <v>-7.4132492113564652E-2</v>
      </c>
    </row>
    <row r="159" spans="1:27" x14ac:dyDescent="0.25">
      <c r="A159" s="102" t="s">
        <v>1339</v>
      </c>
      <c r="B159" s="102" t="s">
        <v>312</v>
      </c>
      <c r="C159" s="102" t="s">
        <v>847</v>
      </c>
      <c r="D159" s="102" t="s">
        <v>1158</v>
      </c>
      <c r="E159" s="102" t="s">
        <v>865</v>
      </c>
      <c r="F159" s="102" t="s">
        <v>1315</v>
      </c>
      <c r="G159" s="116">
        <v>3.8419319429198684E-2</v>
      </c>
      <c r="H159" s="116">
        <v>1.3172338090010977E-2</v>
      </c>
      <c r="I159" s="116">
        <v>0.29088913282107576</v>
      </c>
      <c r="J159" s="27">
        <v>0.65751920965971455</v>
      </c>
      <c r="K159" s="116">
        <v>5.159165751920966E-2</v>
      </c>
      <c r="L159" s="27">
        <v>2.2446689113355678E-2</v>
      </c>
      <c r="M159" s="27">
        <v>-7.7001013171225985E-2</v>
      </c>
      <c r="O159" s="102" t="s">
        <v>1339</v>
      </c>
      <c r="P159" s="102" t="s">
        <v>312</v>
      </c>
      <c r="Q159" s="102" t="s">
        <v>847</v>
      </c>
      <c r="R159" s="102" t="s">
        <v>1158</v>
      </c>
      <c r="S159" s="102" t="s">
        <v>865</v>
      </c>
      <c r="T159" s="102" t="s">
        <v>1315</v>
      </c>
      <c r="U159" s="116">
        <v>3.8419319429198684E-2</v>
      </c>
      <c r="V159" s="116">
        <v>1.3172338090010977E-2</v>
      </c>
      <c r="W159" s="116">
        <v>0.29088913282107576</v>
      </c>
      <c r="X159" s="27">
        <v>0.65751920965971455</v>
      </c>
      <c r="Y159" s="116">
        <v>5.159165751920966E-2</v>
      </c>
      <c r="Z159" s="27">
        <v>2.2446689113355678E-2</v>
      </c>
      <c r="AA159" s="27">
        <v>-7.7001013171225985E-2</v>
      </c>
    </row>
    <row r="160" spans="1:27" x14ac:dyDescent="0.25">
      <c r="A160" s="102" t="s">
        <v>1339</v>
      </c>
      <c r="B160" s="102" t="s">
        <v>312</v>
      </c>
      <c r="C160" s="102" t="s">
        <v>938</v>
      </c>
      <c r="D160" s="102" t="s">
        <v>1177</v>
      </c>
      <c r="E160" s="102" t="s">
        <v>947</v>
      </c>
      <c r="F160" s="102" t="s">
        <v>1232</v>
      </c>
      <c r="G160" s="116">
        <v>0.33333333333333331</v>
      </c>
      <c r="H160" s="116">
        <v>0</v>
      </c>
      <c r="I160" s="116">
        <v>0</v>
      </c>
      <c r="J160" s="27">
        <v>0.66666666666666663</v>
      </c>
      <c r="K160" s="116">
        <v>0.33333333333333331</v>
      </c>
      <c r="L160" s="27">
        <v>-0.99475524475524479</v>
      </c>
      <c r="M160" s="27">
        <v>-0.99492385786802029</v>
      </c>
      <c r="O160" s="102" t="s">
        <v>1339</v>
      </c>
      <c r="P160" s="102" t="s">
        <v>312</v>
      </c>
      <c r="Q160" s="102" t="s">
        <v>938</v>
      </c>
      <c r="R160" s="102" t="s">
        <v>1177</v>
      </c>
      <c r="S160" s="102" t="s">
        <v>947</v>
      </c>
      <c r="T160" s="102" t="s">
        <v>1232</v>
      </c>
      <c r="U160" s="116">
        <v>0.33333333333333331</v>
      </c>
      <c r="V160" s="116">
        <v>0</v>
      </c>
      <c r="W160" s="116">
        <v>0</v>
      </c>
      <c r="X160" s="27">
        <v>0.66666666666666663</v>
      </c>
      <c r="Y160" s="116">
        <v>0.33333333333333331</v>
      </c>
      <c r="Z160" s="27">
        <v>-0.99475524475524479</v>
      </c>
      <c r="AA160" s="27">
        <v>-0.99492385786802029</v>
      </c>
    </row>
    <row r="161" spans="1:27" x14ac:dyDescent="0.25">
      <c r="A161" s="102" t="s">
        <v>1339</v>
      </c>
      <c r="B161" s="102" t="s">
        <v>312</v>
      </c>
      <c r="C161" s="102" t="s">
        <v>489</v>
      </c>
      <c r="D161" s="102" t="s">
        <v>490</v>
      </c>
      <c r="E161" s="102" t="s">
        <v>501</v>
      </c>
      <c r="F161" s="102" t="s">
        <v>1164</v>
      </c>
      <c r="G161" s="116">
        <v>6.8350668647845461E-2</v>
      </c>
      <c r="H161" s="116">
        <v>4.6062407132243688E-2</v>
      </c>
      <c r="I161" s="116">
        <v>0.1337295690936107</v>
      </c>
      <c r="J161" s="27">
        <v>0.75185735512630014</v>
      </c>
      <c r="K161" s="116">
        <v>0.11441307578008915</v>
      </c>
      <c r="L161" s="27">
        <v>1.9696969696969768E-2</v>
      </c>
      <c r="M161" s="27">
        <v>-5.211267605633807E-2</v>
      </c>
      <c r="O161" s="102" t="s">
        <v>1339</v>
      </c>
      <c r="P161" s="102" t="s">
        <v>312</v>
      </c>
      <c r="Q161" s="102" t="s">
        <v>489</v>
      </c>
      <c r="R161" s="102" t="s">
        <v>490</v>
      </c>
      <c r="S161" s="102" t="s">
        <v>501</v>
      </c>
      <c r="T161" s="102" t="s">
        <v>1164</v>
      </c>
      <c r="U161" s="116">
        <v>6.8350668647845461E-2</v>
      </c>
      <c r="V161" s="116">
        <v>4.6062407132243688E-2</v>
      </c>
      <c r="W161" s="116">
        <v>0.1337295690936107</v>
      </c>
      <c r="X161" s="27">
        <v>0.75185735512630014</v>
      </c>
      <c r="Y161" s="116">
        <v>0.11441307578008915</v>
      </c>
      <c r="Z161" s="27">
        <v>1.9696969696969768E-2</v>
      </c>
      <c r="AA161" s="27">
        <v>-5.211267605633807E-2</v>
      </c>
    </row>
    <row r="162" spans="1:27" x14ac:dyDescent="0.25">
      <c r="A162" s="102" t="s">
        <v>1339</v>
      </c>
      <c r="B162" s="102" t="s">
        <v>312</v>
      </c>
      <c r="C162" s="102" t="s">
        <v>847</v>
      </c>
      <c r="D162" s="102" t="s">
        <v>1158</v>
      </c>
      <c r="E162" s="102" t="s">
        <v>853</v>
      </c>
      <c r="F162" s="102" t="s">
        <v>1313</v>
      </c>
      <c r="G162" s="116">
        <v>3.9292730844793712E-2</v>
      </c>
      <c r="H162" s="116">
        <v>1.37524557956778E-2</v>
      </c>
      <c r="I162" s="116">
        <v>0.19056974459724951</v>
      </c>
      <c r="J162" s="27">
        <v>0.75638506876227896</v>
      </c>
      <c r="K162" s="116">
        <v>5.304518664047151E-2</v>
      </c>
      <c r="L162" s="27">
        <v>1.1928429423459175E-2</v>
      </c>
      <c r="M162" s="27">
        <v>-0.12241379310344824</v>
      </c>
      <c r="O162" s="102" t="s">
        <v>1339</v>
      </c>
      <c r="P162" s="102" t="s">
        <v>312</v>
      </c>
      <c r="Q162" s="102" t="s">
        <v>847</v>
      </c>
      <c r="R162" s="102" t="s">
        <v>1158</v>
      </c>
      <c r="S162" s="102" t="s">
        <v>853</v>
      </c>
      <c r="T162" s="102" t="s">
        <v>1313</v>
      </c>
      <c r="U162" s="116">
        <v>3.9292730844793712E-2</v>
      </c>
      <c r="V162" s="116">
        <v>1.37524557956778E-2</v>
      </c>
      <c r="W162" s="116">
        <v>0.19056974459724951</v>
      </c>
      <c r="X162" s="27">
        <v>0.75638506876227896</v>
      </c>
      <c r="Y162" s="116">
        <v>5.304518664047151E-2</v>
      </c>
      <c r="Z162" s="27">
        <v>1.1928429423459175E-2</v>
      </c>
      <c r="AA162" s="27">
        <v>-0.12241379310344824</v>
      </c>
    </row>
    <row r="163" spans="1:27" x14ac:dyDescent="0.25">
      <c r="A163" s="102" t="s">
        <v>1339</v>
      </c>
      <c r="B163" s="102" t="s">
        <v>312</v>
      </c>
      <c r="C163" s="102" t="s">
        <v>489</v>
      </c>
      <c r="D163" s="102" t="s">
        <v>490</v>
      </c>
      <c r="E163" s="102" t="s">
        <v>510</v>
      </c>
      <c r="F163" s="102" t="s">
        <v>1191</v>
      </c>
      <c r="G163" s="116">
        <v>6.5510597302504817E-2</v>
      </c>
      <c r="H163" s="116">
        <v>3.2755298651252408E-2</v>
      </c>
      <c r="I163" s="116">
        <v>7.7071290944123308E-2</v>
      </c>
      <c r="J163" s="27">
        <v>0.82466281310211942</v>
      </c>
      <c r="K163" s="116">
        <v>9.8265895953757232E-2</v>
      </c>
      <c r="L163" s="27">
        <v>-0.11282051282051286</v>
      </c>
      <c r="M163" s="27">
        <v>-0.1262626262626263</v>
      </c>
      <c r="O163" s="102" t="s">
        <v>1339</v>
      </c>
      <c r="P163" s="102" t="s">
        <v>312</v>
      </c>
      <c r="Q163" s="102" t="s">
        <v>489</v>
      </c>
      <c r="R163" s="102" t="s">
        <v>490</v>
      </c>
      <c r="S163" s="102" t="s">
        <v>510</v>
      </c>
      <c r="T163" s="102" t="s">
        <v>1191</v>
      </c>
      <c r="U163" s="116">
        <v>6.5510597302504817E-2</v>
      </c>
      <c r="V163" s="116">
        <v>3.2755298651252408E-2</v>
      </c>
      <c r="W163" s="116">
        <v>7.7071290944123308E-2</v>
      </c>
      <c r="X163" s="27">
        <v>0.82466281310211942</v>
      </c>
      <c r="Y163" s="116">
        <v>9.8265895953757232E-2</v>
      </c>
      <c r="Z163" s="27">
        <v>-0.11282051282051286</v>
      </c>
      <c r="AA163" s="27">
        <v>-0.1262626262626263</v>
      </c>
    </row>
    <row r="164" spans="1:27" x14ac:dyDescent="0.25">
      <c r="A164" s="102" t="s">
        <v>1339</v>
      </c>
      <c r="B164" s="102" t="s">
        <v>312</v>
      </c>
      <c r="C164" s="102" t="s">
        <v>489</v>
      </c>
      <c r="D164" s="102" t="s">
        <v>490</v>
      </c>
      <c r="E164" s="102" t="s">
        <v>495</v>
      </c>
      <c r="F164" s="102" t="s">
        <v>1161</v>
      </c>
      <c r="G164" s="116">
        <v>6.2413314840499307E-2</v>
      </c>
      <c r="H164" s="116">
        <v>4.0221914008321778E-2</v>
      </c>
      <c r="I164" s="116">
        <v>4.4382801664355064E-2</v>
      </c>
      <c r="J164" s="27">
        <v>0.85298196948682381</v>
      </c>
      <c r="K164" s="116">
        <v>0.10263522884882109</v>
      </c>
      <c r="L164" s="27">
        <v>3.5919540229885083E-2</v>
      </c>
      <c r="M164" s="27">
        <v>-0.11533742331288344</v>
      </c>
      <c r="O164" s="102" t="s">
        <v>1339</v>
      </c>
      <c r="P164" s="102" t="s">
        <v>312</v>
      </c>
      <c r="Q164" s="102" t="s">
        <v>489</v>
      </c>
      <c r="R164" s="102" t="s">
        <v>490</v>
      </c>
      <c r="S164" s="102" t="s">
        <v>495</v>
      </c>
      <c r="T164" s="102" t="s">
        <v>1161</v>
      </c>
      <c r="U164" s="116">
        <v>6.2413314840499307E-2</v>
      </c>
      <c r="V164" s="116">
        <v>4.0221914008321778E-2</v>
      </c>
      <c r="W164" s="116">
        <v>4.4382801664355064E-2</v>
      </c>
      <c r="X164" s="27">
        <v>0.85298196948682381</v>
      </c>
      <c r="Y164" s="116">
        <v>0.10263522884882109</v>
      </c>
      <c r="Z164" s="27">
        <v>3.5919540229885083E-2</v>
      </c>
      <c r="AA164" s="27">
        <v>-0.11533742331288344</v>
      </c>
    </row>
    <row r="165" spans="1:27" x14ac:dyDescent="0.25">
      <c r="A165" s="102" t="s">
        <v>1339</v>
      </c>
      <c r="B165" s="102" t="s">
        <v>312</v>
      </c>
      <c r="C165" s="102" t="s">
        <v>1037</v>
      </c>
      <c r="D165" s="102" t="s">
        <v>1038</v>
      </c>
      <c r="E165" s="102" t="s">
        <v>1112</v>
      </c>
      <c r="F165" s="102" t="s">
        <v>1276</v>
      </c>
      <c r="G165" s="116">
        <v>6.6115702479338845E-2</v>
      </c>
      <c r="H165" s="116">
        <v>3.0303030303030304E-2</v>
      </c>
      <c r="I165" s="116">
        <v>2.8925619834710745E-2</v>
      </c>
      <c r="J165" s="27">
        <v>0.87465564738292012</v>
      </c>
      <c r="K165" s="116">
        <v>9.6418732782369149E-2</v>
      </c>
      <c r="L165" s="27">
        <v>2.3977433004231274E-2</v>
      </c>
      <c r="M165" s="27">
        <v>-2.2880215343203281E-2</v>
      </c>
      <c r="O165" s="102" t="s">
        <v>1339</v>
      </c>
      <c r="P165" s="102" t="s">
        <v>312</v>
      </c>
      <c r="Q165" s="102" t="s">
        <v>1037</v>
      </c>
      <c r="R165" s="102" t="s">
        <v>1038</v>
      </c>
      <c r="S165" s="102" t="s">
        <v>1112</v>
      </c>
      <c r="T165" s="102" t="s">
        <v>1276</v>
      </c>
      <c r="U165" s="116">
        <v>6.6115702479338845E-2</v>
      </c>
      <c r="V165" s="116">
        <v>3.0303030303030304E-2</v>
      </c>
      <c r="W165" s="116">
        <v>2.8925619834710745E-2</v>
      </c>
      <c r="X165" s="27">
        <v>0.87465564738292012</v>
      </c>
      <c r="Y165" s="116">
        <v>9.6418732782369149E-2</v>
      </c>
      <c r="Z165" s="27">
        <v>2.3977433004231274E-2</v>
      </c>
      <c r="AA165" s="27">
        <v>-2.2880215343203281E-2</v>
      </c>
    </row>
    <row r="166" spans="1:27" x14ac:dyDescent="0.25">
      <c r="A166" s="102" t="s">
        <v>1339</v>
      </c>
      <c r="B166" s="102" t="s">
        <v>312</v>
      </c>
      <c r="C166" s="102" t="s">
        <v>452</v>
      </c>
      <c r="D166" s="102" t="s">
        <v>1138</v>
      </c>
      <c r="E166" s="102" t="s">
        <v>467</v>
      </c>
      <c r="F166" s="102" t="s">
        <v>1264</v>
      </c>
      <c r="G166" s="116">
        <v>0</v>
      </c>
      <c r="H166" s="116">
        <v>0</v>
      </c>
      <c r="I166" s="116">
        <v>0</v>
      </c>
      <c r="J166" s="27">
        <v>1</v>
      </c>
      <c r="K166" s="116">
        <v>0</v>
      </c>
      <c r="L166" s="27">
        <v>-0.99893276414087517</v>
      </c>
      <c r="M166" s="27">
        <v>-0.99897225077081198</v>
      </c>
      <c r="O166" s="102" t="s">
        <v>1339</v>
      </c>
      <c r="P166" s="102" t="s">
        <v>312</v>
      </c>
      <c r="Q166" s="102" t="s">
        <v>452</v>
      </c>
      <c r="R166" s="102" t="s">
        <v>1138</v>
      </c>
      <c r="S166" s="102" t="s">
        <v>467</v>
      </c>
      <c r="T166" s="102" t="s">
        <v>1264</v>
      </c>
      <c r="U166" s="116">
        <v>0</v>
      </c>
      <c r="V166" s="116">
        <v>0</v>
      </c>
      <c r="W166" s="116">
        <v>0</v>
      </c>
      <c r="X166" s="27">
        <v>1</v>
      </c>
      <c r="Y166" s="116">
        <v>0</v>
      </c>
      <c r="Z166" s="27">
        <v>-0.99893276414087517</v>
      </c>
      <c r="AA166" s="27">
        <v>-0.99897225077081198</v>
      </c>
    </row>
    <row r="167" spans="1:27" x14ac:dyDescent="0.25">
      <c r="A167" s="102" t="s">
        <v>1339</v>
      </c>
      <c r="B167" s="102" t="s">
        <v>312</v>
      </c>
      <c r="C167" s="102" t="s">
        <v>1037</v>
      </c>
      <c r="D167" s="102" t="s">
        <v>1038</v>
      </c>
      <c r="E167" s="102" t="s">
        <v>1040</v>
      </c>
      <c r="F167" s="102" t="s">
        <v>14</v>
      </c>
      <c r="G167" s="116">
        <v>0</v>
      </c>
      <c r="H167" s="116">
        <v>0</v>
      </c>
      <c r="I167" s="116">
        <v>0</v>
      </c>
      <c r="J167" s="27">
        <v>1</v>
      </c>
      <c r="K167" s="116">
        <v>0</v>
      </c>
      <c r="L167" s="27">
        <v>-0.99778434268833083</v>
      </c>
      <c r="M167" s="27">
        <v>-0.99790062981105665</v>
      </c>
      <c r="O167" s="102" t="s">
        <v>1339</v>
      </c>
      <c r="P167" s="102" t="s">
        <v>312</v>
      </c>
      <c r="Q167" s="102" t="s">
        <v>1037</v>
      </c>
      <c r="R167" s="102" t="s">
        <v>1038</v>
      </c>
      <c r="S167" s="102" t="s">
        <v>1040</v>
      </c>
      <c r="T167" s="102" t="s">
        <v>14</v>
      </c>
      <c r="U167" s="116">
        <v>0</v>
      </c>
      <c r="V167" s="116">
        <v>0</v>
      </c>
      <c r="W167" s="116">
        <v>0</v>
      </c>
      <c r="X167" s="27">
        <v>1</v>
      </c>
      <c r="Y167" s="116">
        <v>0</v>
      </c>
      <c r="Z167" s="27">
        <v>-0.99778434268833083</v>
      </c>
      <c r="AA167" s="27">
        <v>-0.99790062981105665</v>
      </c>
    </row>
    <row r="168" spans="1:27" x14ac:dyDescent="0.25">
      <c r="A168" s="102" t="s">
        <v>1339</v>
      </c>
      <c r="B168" s="102" t="s">
        <v>312</v>
      </c>
      <c r="C168" s="102" t="s">
        <v>489</v>
      </c>
      <c r="D168" s="102" t="s">
        <v>490</v>
      </c>
      <c r="E168" s="102" t="s">
        <v>513</v>
      </c>
      <c r="F168" s="102" t="s">
        <v>340</v>
      </c>
      <c r="G168" s="116">
        <v>0.40179299103504484</v>
      </c>
      <c r="H168" s="116">
        <v>7.5387123064384678E-2</v>
      </c>
      <c r="I168" s="116">
        <v>0.52037489812550941</v>
      </c>
      <c r="J168" s="27">
        <v>2.4449877750611247E-3</v>
      </c>
      <c r="K168" s="116">
        <v>0.47718011409942951</v>
      </c>
      <c r="L168" s="27">
        <v>1.8337182448036953</v>
      </c>
      <c r="M168" s="27">
        <v>1.6761177753544168</v>
      </c>
      <c r="O168" s="102" t="s">
        <v>1339</v>
      </c>
      <c r="P168" s="102" t="s">
        <v>312</v>
      </c>
      <c r="Q168" s="102" t="s">
        <v>489</v>
      </c>
      <c r="R168" s="102" t="s">
        <v>490</v>
      </c>
      <c r="S168" s="102" t="s">
        <v>513</v>
      </c>
      <c r="T168" s="102" t="s">
        <v>340</v>
      </c>
      <c r="U168" s="116">
        <v>0.40179299103504484</v>
      </c>
      <c r="V168" s="116">
        <v>7.5387123064384678E-2</v>
      </c>
      <c r="W168" s="116">
        <v>0.52037489812550941</v>
      </c>
      <c r="X168" s="27">
        <v>2.4449877750611247E-3</v>
      </c>
      <c r="Y168" s="116">
        <v>0.47718011409942951</v>
      </c>
      <c r="Z168" s="27">
        <v>1.8337182448036953</v>
      </c>
      <c r="AA168" s="27">
        <v>1.6761177753544168</v>
      </c>
    </row>
    <row r="169" spans="1:27" x14ac:dyDescent="0.25">
      <c r="A169" s="102" t="s">
        <v>1339</v>
      </c>
      <c r="B169" s="102" t="s">
        <v>312</v>
      </c>
      <c r="C169" s="102" t="s">
        <v>553</v>
      </c>
      <c r="D169" s="102" t="s">
        <v>554</v>
      </c>
      <c r="E169" s="102" t="s">
        <v>568</v>
      </c>
      <c r="F169" s="102" t="s">
        <v>1134</v>
      </c>
      <c r="G169" s="116">
        <v>0.16079295154185022</v>
      </c>
      <c r="H169" s="116">
        <v>6.3876651982378851E-2</v>
      </c>
      <c r="I169" s="116">
        <v>0.75330396475770922</v>
      </c>
      <c r="J169" s="27">
        <v>2.2026431718061675E-2</v>
      </c>
      <c r="K169" s="116">
        <v>0.22466960352422907</v>
      </c>
      <c r="L169" s="27">
        <v>-0.10453648915187375</v>
      </c>
      <c r="M169" s="27">
        <v>-0.19073083778966127</v>
      </c>
      <c r="O169" s="102" t="s">
        <v>1339</v>
      </c>
      <c r="P169" s="102" t="s">
        <v>312</v>
      </c>
      <c r="Q169" s="102" t="s">
        <v>553</v>
      </c>
      <c r="R169" s="102" t="s">
        <v>554</v>
      </c>
      <c r="S169" s="102" t="s">
        <v>568</v>
      </c>
      <c r="T169" s="102" t="s">
        <v>1134</v>
      </c>
      <c r="U169" s="116">
        <v>0.16079295154185022</v>
      </c>
      <c r="V169" s="116">
        <v>6.3876651982378851E-2</v>
      </c>
      <c r="W169" s="116">
        <v>0.75330396475770922</v>
      </c>
      <c r="X169" s="27">
        <v>2.2026431718061675E-2</v>
      </c>
      <c r="Y169" s="116">
        <v>0.22466960352422907</v>
      </c>
      <c r="Z169" s="27">
        <v>-0.10453648915187375</v>
      </c>
      <c r="AA169" s="27">
        <v>-0.19073083778966127</v>
      </c>
    </row>
    <row r="170" spans="1:27" x14ac:dyDescent="0.25">
      <c r="A170" s="102" t="s">
        <v>1339</v>
      </c>
      <c r="B170" s="102" t="s">
        <v>312</v>
      </c>
      <c r="C170" s="102" t="s">
        <v>1037</v>
      </c>
      <c r="D170" s="102" t="s">
        <v>1038</v>
      </c>
      <c r="E170" s="102" t="s">
        <v>1085</v>
      </c>
      <c r="F170" s="102" t="s">
        <v>20</v>
      </c>
      <c r="G170" s="116">
        <v>0.3781855249745158</v>
      </c>
      <c r="H170" s="116">
        <v>0.23955147808358818</v>
      </c>
      <c r="I170" s="116">
        <v>0.37614678899082571</v>
      </c>
      <c r="J170" s="27">
        <v>6.1162079510703364E-3</v>
      </c>
      <c r="K170" s="116">
        <v>0.61773700305810397</v>
      </c>
      <c r="L170" s="27">
        <v>-0.10492700729927007</v>
      </c>
      <c r="M170" s="27">
        <v>-0.18318068276436306</v>
      </c>
      <c r="O170" s="102" t="s">
        <v>1339</v>
      </c>
      <c r="P170" s="102" t="s">
        <v>312</v>
      </c>
      <c r="Q170" s="102" t="s">
        <v>1037</v>
      </c>
      <c r="R170" s="102" t="s">
        <v>1038</v>
      </c>
      <c r="S170" s="102" t="s">
        <v>1085</v>
      </c>
      <c r="T170" s="102" t="s">
        <v>20</v>
      </c>
      <c r="U170" s="116">
        <v>0.3781855249745158</v>
      </c>
      <c r="V170" s="116">
        <v>0.23955147808358818</v>
      </c>
      <c r="W170" s="116">
        <v>0.37614678899082571</v>
      </c>
      <c r="X170" s="27">
        <v>6.1162079510703364E-3</v>
      </c>
      <c r="Y170" s="116">
        <v>0.61773700305810397</v>
      </c>
      <c r="Z170" s="27">
        <v>-0.10492700729927007</v>
      </c>
      <c r="AA170" s="27">
        <v>-0.18318068276436306</v>
      </c>
    </row>
    <row r="171" spans="1:27" x14ac:dyDescent="0.25">
      <c r="A171" s="102" t="s">
        <v>1339</v>
      </c>
      <c r="B171" s="102" t="s">
        <v>312</v>
      </c>
      <c r="C171" s="102" t="s">
        <v>1037</v>
      </c>
      <c r="D171" s="102" t="s">
        <v>1038</v>
      </c>
      <c r="E171" s="102" t="s">
        <v>1073</v>
      </c>
      <c r="F171" s="102" t="s">
        <v>1278</v>
      </c>
      <c r="G171" s="116">
        <v>0.49566724436741766</v>
      </c>
      <c r="H171" s="116">
        <v>0.29462738301559793</v>
      </c>
      <c r="I171" s="116">
        <v>0.20623916811091855</v>
      </c>
      <c r="J171" s="27">
        <v>3.4662045060658577E-3</v>
      </c>
      <c r="K171" s="116">
        <v>0.79029462738301559</v>
      </c>
      <c r="L171" s="27">
        <v>-0.10819165378670792</v>
      </c>
      <c r="M171" s="27">
        <v>-0.14771048744460857</v>
      </c>
      <c r="O171" s="102" t="s">
        <v>1339</v>
      </c>
      <c r="P171" s="102" t="s">
        <v>312</v>
      </c>
      <c r="Q171" s="102" t="s">
        <v>1037</v>
      </c>
      <c r="R171" s="102" t="s">
        <v>1038</v>
      </c>
      <c r="S171" s="102" t="s">
        <v>1073</v>
      </c>
      <c r="T171" s="102" t="s">
        <v>1278</v>
      </c>
      <c r="U171" s="116">
        <v>0.49566724436741766</v>
      </c>
      <c r="V171" s="116">
        <v>0.29462738301559793</v>
      </c>
      <c r="W171" s="116">
        <v>0.20623916811091855</v>
      </c>
      <c r="X171" s="27">
        <v>3.4662045060658577E-3</v>
      </c>
      <c r="Y171" s="116">
        <v>0.79029462738301559</v>
      </c>
      <c r="Z171" s="27">
        <v>-0.10819165378670792</v>
      </c>
      <c r="AA171" s="27">
        <v>-0.14771048744460857</v>
      </c>
    </row>
    <row r="172" spans="1:27" x14ac:dyDescent="0.25">
      <c r="A172" s="102" t="s">
        <v>1339</v>
      </c>
      <c r="B172" s="102" t="s">
        <v>312</v>
      </c>
      <c r="C172" s="102" t="s">
        <v>1008</v>
      </c>
      <c r="D172" s="102" t="s">
        <v>1009</v>
      </c>
      <c r="E172" s="102" t="s">
        <v>1006</v>
      </c>
      <c r="F172" s="102" t="s">
        <v>1281</v>
      </c>
      <c r="G172" s="116">
        <v>0.41256157635467983</v>
      </c>
      <c r="H172" s="116">
        <v>0.13793103448275862</v>
      </c>
      <c r="I172" s="116">
        <v>0.42918719211822659</v>
      </c>
      <c r="J172" s="27">
        <v>2.0320197044334975E-2</v>
      </c>
      <c r="K172" s="116">
        <v>0.55049261083743839</v>
      </c>
      <c r="L172" s="27">
        <v>-0.13340448239060831</v>
      </c>
      <c r="M172" s="27">
        <v>-0.1658962506420133</v>
      </c>
      <c r="O172" s="102" t="s">
        <v>1339</v>
      </c>
      <c r="P172" s="102" t="s">
        <v>312</v>
      </c>
      <c r="Q172" s="102" t="s">
        <v>1008</v>
      </c>
      <c r="R172" s="102" t="s">
        <v>1009</v>
      </c>
      <c r="S172" s="102" t="s">
        <v>1006</v>
      </c>
      <c r="T172" s="102" t="s">
        <v>1281</v>
      </c>
      <c r="U172" s="116">
        <v>0.41256157635467983</v>
      </c>
      <c r="V172" s="116">
        <v>0.13793103448275862</v>
      </c>
      <c r="W172" s="116">
        <v>0.42918719211822659</v>
      </c>
      <c r="X172" s="27">
        <v>2.0320197044334975E-2</v>
      </c>
      <c r="Y172" s="116">
        <v>0.55049261083743839</v>
      </c>
      <c r="Z172" s="27">
        <v>-0.13340448239060831</v>
      </c>
      <c r="AA172" s="27">
        <v>-0.1658962506420133</v>
      </c>
    </row>
    <row r="173" spans="1:27" x14ac:dyDescent="0.25">
      <c r="A173" s="102" t="s">
        <v>1339</v>
      </c>
      <c r="B173" s="102" t="s">
        <v>312</v>
      </c>
      <c r="C173" s="102" t="s">
        <v>1037</v>
      </c>
      <c r="D173" s="102" t="s">
        <v>1038</v>
      </c>
      <c r="E173" s="102" t="s">
        <v>1115</v>
      </c>
      <c r="F173" s="102" t="s">
        <v>24</v>
      </c>
      <c r="G173" s="116">
        <v>0.53941120607787274</v>
      </c>
      <c r="H173" s="116">
        <v>0.29439696106362773</v>
      </c>
      <c r="I173" s="116">
        <v>0.14624881291547959</v>
      </c>
      <c r="J173" s="27">
        <v>1.9943019943019943E-2</v>
      </c>
      <c r="K173" s="116">
        <v>0.83380816714150052</v>
      </c>
      <c r="L173" s="27">
        <v>-0.13404605263157898</v>
      </c>
      <c r="M173" s="27">
        <v>-0.21064467766116945</v>
      </c>
      <c r="O173" s="102" t="s">
        <v>1339</v>
      </c>
      <c r="P173" s="102" t="s">
        <v>312</v>
      </c>
      <c r="Q173" s="102" t="s">
        <v>1037</v>
      </c>
      <c r="R173" s="102" t="s">
        <v>1038</v>
      </c>
      <c r="S173" s="102" t="s">
        <v>1115</v>
      </c>
      <c r="T173" s="102" t="s">
        <v>24</v>
      </c>
      <c r="U173" s="116">
        <v>0.53941120607787274</v>
      </c>
      <c r="V173" s="116">
        <v>0.29439696106362773</v>
      </c>
      <c r="W173" s="116">
        <v>0.14624881291547959</v>
      </c>
      <c r="X173" s="27">
        <v>1.9943019943019943E-2</v>
      </c>
      <c r="Y173" s="116">
        <v>0.83380816714150052</v>
      </c>
      <c r="Z173" s="27">
        <v>-0.13404605263157898</v>
      </c>
      <c r="AA173" s="27">
        <v>-0.21064467766116945</v>
      </c>
    </row>
    <row r="174" spans="1:27" x14ac:dyDescent="0.25">
      <c r="A174" s="102" t="s">
        <v>1339</v>
      </c>
      <c r="B174" s="102" t="s">
        <v>312</v>
      </c>
      <c r="C174" s="102" t="s">
        <v>674</v>
      </c>
      <c r="D174" s="102" t="s">
        <v>1140</v>
      </c>
      <c r="E174" s="102" t="s">
        <v>680</v>
      </c>
      <c r="F174" s="102" t="s">
        <v>1222</v>
      </c>
      <c r="G174" s="116">
        <v>0.30843373493975906</v>
      </c>
      <c r="H174" s="116">
        <v>0.12530120481927712</v>
      </c>
      <c r="I174" s="116">
        <v>0.53253012048192772</v>
      </c>
      <c r="J174" s="27">
        <v>3.3734939759036145E-2</v>
      </c>
      <c r="K174" s="116">
        <v>0.43373493975903621</v>
      </c>
      <c r="L174" s="27">
        <v>-0.16498993963782693</v>
      </c>
      <c r="M174" s="27">
        <v>-0.28076256499133445</v>
      </c>
      <c r="O174" s="102" t="s">
        <v>1339</v>
      </c>
      <c r="P174" s="102" t="s">
        <v>312</v>
      </c>
      <c r="Q174" s="102" t="s">
        <v>674</v>
      </c>
      <c r="R174" s="102" t="s">
        <v>1140</v>
      </c>
      <c r="S174" s="102" t="s">
        <v>680</v>
      </c>
      <c r="T174" s="102" t="s">
        <v>1222</v>
      </c>
      <c r="U174" s="116">
        <v>0.30843373493975906</v>
      </c>
      <c r="V174" s="116">
        <v>0.12530120481927712</v>
      </c>
      <c r="W174" s="116">
        <v>0.53253012048192772</v>
      </c>
      <c r="X174" s="27">
        <v>3.3734939759036145E-2</v>
      </c>
      <c r="Y174" s="116">
        <v>0.43373493975903621</v>
      </c>
      <c r="Z174" s="27">
        <v>-0.16498993963782693</v>
      </c>
      <c r="AA174" s="27">
        <v>-0.28076256499133445</v>
      </c>
    </row>
    <row r="175" spans="1:27" x14ac:dyDescent="0.25">
      <c r="A175" s="102" t="s">
        <v>1339</v>
      </c>
      <c r="B175" s="102" t="s">
        <v>312</v>
      </c>
      <c r="C175" s="102" t="s">
        <v>720</v>
      </c>
      <c r="D175" s="102" t="s">
        <v>1155</v>
      </c>
      <c r="E175" s="102" t="s">
        <v>741</v>
      </c>
      <c r="F175" s="102" t="s">
        <v>1311</v>
      </c>
      <c r="G175" s="116">
        <v>0.35907335907335908</v>
      </c>
      <c r="H175" s="116">
        <v>8.8803088803088806E-2</v>
      </c>
      <c r="I175" s="116">
        <v>0.54054054054054057</v>
      </c>
      <c r="J175" s="27">
        <v>1.1583011583011582E-2</v>
      </c>
      <c r="K175" s="116">
        <v>0.44787644787644787</v>
      </c>
      <c r="L175" s="27">
        <v>-0.16720257234726688</v>
      </c>
      <c r="M175" s="27">
        <v>-0.19314641744548289</v>
      </c>
      <c r="O175" s="102" t="s">
        <v>1339</v>
      </c>
      <c r="P175" s="102" t="s">
        <v>312</v>
      </c>
      <c r="Q175" s="102" t="s">
        <v>720</v>
      </c>
      <c r="R175" s="102" t="s">
        <v>1155</v>
      </c>
      <c r="S175" s="102" t="s">
        <v>741</v>
      </c>
      <c r="T175" s="102" t="s">
        <v>1311</v>
      </c>
      <c r="U175" s="116">
        <v>0.35907335907335908</v>
      </c>
      <c r="V175" s="116">
        <v>8.8803088803088806E-2</v>
      </c>
      <c r="W175" s="116">
        <v>0.54054054054054057</v>
      </c>
      <c r="X175" s="27">
        <v>1.1583011583011582E-2</v>
      </c>
      <c r="Y175" s="116">
        <v>0.44787644787644787</v>
      </c>
      <c r="Z175" s="27">
        <v>-0.16720257234726688</v>
      </c>
      <c r="AA175" s="27">
        <v>-0.19314641744548289</v>
      </c>
    </row>
    <row r="176" spans="1:27" x14ac:dyDescent="0.25">
      <c r="A176" s="102" t="s">
        <v>1339</v>
      </c>
      <c r="B176" s="102" t="s">
        <v>312</v>
      </c>
      <c r="C176" s="102" t="s">
        <v>625</v>
      </c>
      <c r="D176" s="102" t="s">
        <v>1143</v>
      </c>
      <c r="E176" s="102" t="s">
        <v>637</v>
      </c>
      <c r="F176" s="102" t="s">
        <v>433</v>
      </c>
      <c r="G176" s="116">
        <v>0.37661406025824962</v>
      </c>
      <c r="H176" s="116">
        <v>0.13701578192252512</v>
      </c>
      <c r="I176" s="116">
        <v>0.4648493543758967</v>
      </c>
      <c r="J176" s="27">
        <v>2.1520803443328552E-2</v>
      </c>
      <c r="K176" s="116">
        <v>0.51362984218077479</v>
      </c>
      <c r="L176" s="27">
        <v>-0.17319098457888493</v>
      </c>
      <c r="M176" s="27">
        <v>-0.22079373951928449</v>
      </c>
      <c r="O176" s="102" t="s">
        <v>1339</v>
      </c>
      <c r="P176" s="102" t="s">
        <v>312</v>
      </c>
      <c r="Q176" s="102" t="s">
        <v>625</v>
      </c>
      <c r="R176" s="102" t="s">
        <v>1143</v>
      </c>
      <c r="S176" s="102" t="s">
        <v>637</v>
      </c>
      <c r="T176" s="102" t="s">
        <v>433</v>
      </c>
      <c r="U176" s="116">
        <v>0.37661406025824962</v>
      </c>
      <c r="V176" s="116">
        <v>0.13701578192252512</v>
      </c>
      <c r="W176" s="116">
        <v>0.4648493543758967</v>
      </c>
      <c r="X176" s="27">
        <v>2.1520803443328552E-2</v>
      </c>
      <c r="Y176" s="116">
        <v>0.51362984218077479</v>
      </c>
      <c r="Z176" s="27">
        <v>-0.17319098457888493</v>
      </c>
      <c r="AA176" s="27">
        <v>-0.22079373951928449</v>
      </c>
    </row>
    <row r="177" spans="1:27" x14ac:dyDescent="0.25">
      <c r="A177" s="102" t="s">
        <v>1339</v>
      </c>
      <c r="B177" s="102" t="s">
        <v>312</v>
      </c>
      <c r="C177" s="102" t="s">
        <v>1037</v>
      </c>
      <c r="D177" s="102" t="s">
        <v>1038</v>
      </c>
      <c r="E177" s="102" t="s">
        <v>1130</v>
      </c>
      <c r="F177" s="102" t="s">
        <v>1277</v>
      </c>
      <c r="G177" s="116">
        <v>0.51567944250871078</v>
      </c>
      <c r="H177" s="116">
        <v>0.29616724738675959</v>
      </c>
      <c r="I177" s="116">
        <v>0.18815331010452963</v>
      </c>
      <c r="J177" s="27">
        <v>0</v>
      </c>
      <c r="K177" s="116">
        <v>0.81184668989547037</v>
      </c>
      <c r="L177" s="27">
        <v>-0.1834992887624467</v>
      </c>
      <c r="M177" s="27">
        <v>-0.26972010178117045</v>
      </c>
      <c r="O177" s="102" t="s">
        <v>1339</v>
      </c>
      <c r="P177" s="102" t="s">
        <v>312</v>
      </c>
      <c r="Q177" s="102" t="s">
        <v>1037</v>
      </c>
      <c r="R177" s="102" t="s">
        <v>1038</v>
      </c>
      <c r="S177" s="102" t="s">
        <v>1130</v>
      </c>
      <c r="T177" s="102" t="s">
        <v>1277</v>
      </c>
      <c r="U177" s="116">
        <v>0.51567944250871078</v>
      </c>
      <c r="V177" s="116">
        <v>0.29616724738675959</v>
      </c>
      <c r="W177" s="116">
        <v>0.18815331010452963</v>
      </c>
      <c r="X177" s="27">
        <v>0</v>
      </c>
      <c r="Y177" s="116">
        <v>0.81184668989547037</v>
      </c>
      <c r="Z177" s="27">
        <v>-0.1834992887624467</v>
      </c>
      <c r="AA177" s="27">
        <v>-0.26972010178117045</v>
      </c>
    </row>
    <row r="178" spans="1:27" x14ac:dyDescent="0.25">
      <c r="A178" s="102" t="s">
        <v>1339</v>
      </c>
      <c r="B178" s="102" t="s">
        <v>312</v>
      </c>
      <c r="C178" s="102" t="s">
        <v>489</v>
      </c>
      <c r="D178" s="102" t="s">
        <v>490</v>
      </c>
      <c r="E178" s="102" t="s">
        <v>498</v>
      </c>
      <c r="F178" s="102" t="s">
        <v>1173</v>
      </c>
      <c r="G178" s="116">
        <v>0.4408783783783784</v>
      </c>
      <c r="H178" s="116">
        <v>0.13006756756756757</v>
      </c>
      <c r="I178" s="116">
        <v>0.42905405405405406</v>
      </c>
      <c r="J178" s="27">
        <v>0</v>
      </c>
      <c r="K178" s="116">
        <v>0.57094594594594594</v>
      </c>
      <c r="L178" s="27">
        <v>-0.18457300275482091</v>
      </c>
      <c r="M178" s="27">
        <v>-0.23514211886304914</v>
      </c>
      <c r="O178" s="102" t="s">
        <v>1339</v>
      </c>
      <c r="P178" s="102" t="s">
        <v>312</v>
      </c>
      <c r="Q178" s="102" t="s">
        <v>489</v>
      </c>
      <c r="R178" s="102" t="s">
        <v>490</v>
      </c>
      <c r="S178" s="102" t="s">
        <v>498</v>
      </c>
      <c r="T178" s="102" t="s">
        <v>1173</v>
      </c>
      <c r="U178" s="116">
        <v>0.4408783783783784</v>
      </c>
      <c r="V178" s="116">
        <v>0.13006756756756757</v>
      </c>
      <c r="W178" s="116">
        <v>0.42905405405405406</v>
      </c>
      <c r="X178" s="27">
        <v>0</v>
      </c>
      <c r="Y178" s="116">
        <v>0.57094594594594594</v>
      </c>
      <c r="Z178" s="27">
        <v>-0.18457300275482091</v>
      </c>
      <c r="AA178" s="27">
        <v>-0.23514211886304914</v>
      </c>
    </row>
    <row r="179" spans="1:27" x14ac:dyDescent="0.25">
      <c r="A179" s="102" t="s">
        <v>1339</v>
      </c>
      <c r="B179" s="102" t="s">
        <v>312</v>
      </c>
      <c r="C179" s="102" t="s">
        <v>674</v>
      </c>
      <c r="D179" s="102" t="s">
        <v>1140</v>
      </c>
      <c r="E179" s="102" t="s">
        <v>686</v>
      </c>
      <c r="F179" s="102" t="s">
        <v>1179</v>
      </c>
      <c r="G179" s="116">
        <v>0.3645320197044335</v>
      </c>
      <c r="H179" s="116">
        <v>0.11658456486042693</v>
      </c>
      <c r="I179" s="116">
        <v>0.48604269293924468</v>
      </c>
      <c r="J179" s="27">
        <v>3.2840722495894911E-2</v>
      </c>
      <c r="K179" s="116">
        <v>0.48111658456486039</v>
      </c>
      <c r="L179" s="27">
        <v>-0.1986842105263158</v>
      </c>
      <c r="M179" s="27">
        <v>-0.29757785467128028</v>
      </c>
      <c r="O179" s="102" t="s">
        <v>1339</v>
      </c>
      <c r="P179" s="102" t="s">
        <v>312</v>
      </c>
      <c r="Q179" s="102" t="s">
        <v>674</v>
      </c>
      <c r="R179" s="102" t="s">
        <v>1140</v>
      </c>
      <c r="S179" s="102" t="s">
        <v>686</v>
      </c>
      <c r="T179" s="102" t="s">
        <v>1179</v>
      </c>
      <c r="U179" s="116">
        <v>0.3645320197044335</v>
      </c>
      <c r="V179" s="116">
        <v>0.11658456486042693</v>
      </c>
      <c r="W179" s="116">
        <v>0.48604269293924468</v>
      </c>
      <c r="X179" s="27">
        <v>3.2840722495894911E-2</v>
      </c>
      <c r="Y179" s="116">
        <v>0.48111658456486039</v>
      </c>
      <c r="Z179" s="27">
        <v>-0.1986842105263158</v>
      </c>
      <c r="AA179" s="27">
        <v>-0.29757785467128028</v>
      </c>
    </row>
    <row r="180" spans="1:27" x14ac:dyDescent="0.25">
      <c r="A180" s="102" t="s">
        <v>1339</v>
      </c>
      <c r="B180" s="102" t="s">
        <v>312</v>
      </c>
      <c r="C180" s="102" t="s">
        <v>1037</v>
      </c>
      <c r="D180" s="102" t="s">
        <v>1038</v>
      </c>
      <c r="E180" s="102" t="s">
        <v>1043</v>
      </c>
      <c r="F180" s="102" t="s">
        <v>1234</v>
      </c>
      <c r="G180" s="116">
        <v>0.32040472175379425</v>
      </c>
      <c r="H180" s="116">
        <v>0.18043844856661045</v>
      </c>
      <c r="I180" s="116">
        <v>0.49915682967959529</v>
      </c>
      <c r="J180" s="27">
        <v>0</v>
      </c>
      <c r="K180" s="116">
        <v>0.50084317032040471</v>
      </c>
      <c r="L180" s="27">
        <v>-0.22076215505913277</v>
      </c>
      <c r="M180" s="27">
        <v>-0.23680823680823682</v>
      </c>
      <c r="O180" s="102" t="s">
        <v>1339</v>
      </c>
      <c r="P180" s="102" t="s">
        <v>312</v>
      </c>
      <c r="Q180" s="102" t="s">
        <v>1037</v>
      </c>
      <c r="R180" s="102" t="s">
        <v>1038</v>
      </c>
      <c r="S180" s="102" t="s">
        <v>1043</v>
      </c>
      <c r="T180" s="102" t="s">
        <v>1234</v>
      </c>
      <c r="U180" s="116">
        <v>0.32040472175379425</v>
      </c>
      <c r="V180" s="116">
        <v>0.18043844856661045</v>
      </c>
      <c r="W180" s="116">
        <v>0.49915682967959529</v>
      </c>
      <c r="X180" s="27">
        <v>0</v>
      </c>
      <c r="Y180" s="116">
        <v>0.50084317032040471</v>
      </c>
      <c r="Z180" s="27">
        <v>-0.22076215505913277</v>
      </c>
      <c r="AA180" s="27">
        <v>-0.23680823680823682</v>
      </c>
    </row>
    <row r="181" spans="1:27" x14ac:dyDescent="0.25">
      <c r="A181" s="102" t="s">
        <v>1339</v>
      </c>
      <c r="B181" s="102" t="s">
        <v>312</v>
      </c>
      <c r="C181" s="102" t="s">
        <v>1037</v>
      </c>
      <c r="D181" s="102" t="s">
        <v>1038</v>
      </c>
      <c r="E181" s="102" t="s">
        <v>1067</v>
      </c>
      <c r="F181" s="102" t="s">
        <v>13</v>
      </c>
      <c r="G181" s="116">
        <v>0.34878819810326661</v>
      </c>
      <c r="H181" s="116">
        <v>0.28029504741833511</v>
      </c>
      <c r="I181" s="116">
        <v>0.32876712328767121</v>
      </c>
      <c r="J181" s="27">
        <v>4.214963119072708E-2</v>
      </c>
      <c r="K181" s="116">
        <v>0.62908324552160177</v>
      </c>
      <c r="L181" s="27">
        <v>-0.23095623987034031</v>
      </c>
      <c r="M181" s="27">
        <v>-0.27112135176651309</v>
      </c>
      <c r="O181" s="102" t="s">
        <v>1339</v>
      </c>
      <c r="P181" s="102" t="s">
        <v>312</v>
      </c>
      <c r="Q181" s="102" t="s">
        <v>1037</v>
      </c>
      <c r="R181" s="102" t="s">
        <v>1038</v>
      </c>
      <c r="S181" s="102" t="s">
        <v>1067</v>
      </c>
      <c r="T181" s="102" t="s">
        <v>13</v>
      </c>
      <c r="U181" s="116">
        <v>0.34878819810326661</v>
      </c>
      <c r="V181" s="116">
        <v>0.28029504741833511</v>
      </c>
      <c r="W181" s="116">
        <v>0.32876712328767121</v>
      </c>
      <c r="X181" s="27">
        <v>4.214963119072708E-2</v>
      </c>
      <c r="Y181" s="116">
        <v>0.62908324552160177</v>
      </c>
      <c r="Z181" s="27">
        <v>-0.23095623987034031</v>
      </c>
      <c r="AA181" s="27">
        <v>-0.27112135176651309</v>
      </c>
    </row>
    <row r="182" spans="1:27" x14ac:dyDescent="0.25">
      <c r="A182" s="102" t="s">
        <v>1339</v>
      </c>
      <c r="B182" s="102" t="s">
        <v>312</v>
      </c>
      <c r="C182" s="102" t="s">
        <v>720</v>
      </c>
      <c r="D182" s="102" t="s">
        <v>1155</v>
      </c>
      <c r="E182" s="102" t="s">
        <v>723</v>
      </c>
      <c r="F182" s="102" t="s">
        <v>1267</v>
      </c>
      <c r="G182" s="116">
        <v>0.21461187214611871</v>
      </c>
      <c r="H182" s="116">
        <v>8.6757990867579904E-2</v>
      </c>
      <c r="I182" s="116">
        <v>0.69406392694063923</v>
      </c>
      <c r="J182" s="27">
        <v>4.5662100456621002E-3</v>
      </c>
      <c r="K182" s="116">
        <v>0.30136986301369861</v>
      </c>
      <c r="L182" s="27">
        <v>-0.27483443708609268</v>
      </c>
      <c r="M182" s="27">
        <v>-0.36151603498542273</v>
      </c>
      <c r="O182" s="102" t="s">
        <v>1339</v>
      </c>
      <c r="P182" s="102" t="s">
        <v>312</v>
      </c>
      <c r="Q182" s="102" t="s">
        <v>720</v>
      </c>
      <c r="R182" s="102" t="s">
        <v>1155</v>
      </c>
      <c r="S182" s="102" t="s">
        <v>723</v>
      </c>
      <c r="T182" s="102" t="s">
        <v>1267</v>
      </c>
      <c r="U182" s="116">
        <v>0.21461187214611871</v>
      </c>
      <c r="V182" s="116">
        <v>8.6757990867579904E-2</v>
      </c>
      <c r="W182" s="116">
        <v>0.69406392694063923</v>
      </c>
      <c r="X182" s="27">
        <v>4.5662100456621002E-3</v>
      </c>
      <c r="Y182" s="116">
        <v>0.30136986301369861</v>
      </c>
      <c r="Z182" s="27">
        <v>-0.27483443708609268</v>
      </c>
      <c r="AA182" s="27">
        <v>-0.36151603498542273</v>
      </c>
    </row>
    <row r="183" spans="1:27" x14ac:dyDescent="0.25">
      <c r="A183" s="102" t="s">
        <v>1339</v>
      </c>
      <c r="B183" s="102" t="s">
        <v>312</v>
      </c>
      <c r="C183" s="102" t="s">
        <v>599</v>
      </c>
      <c r="D183" s="102" t="s">
        <v>1165</v>
      </c>
      <c r="E183" s="102" t="s">
        <v>614</v>
      </c>
      <c r="F183" s="102" t="s">
        <v>1314</v>
      </c>
      <c r="G183" s="116">
        <v>0.28086419753086422</v>
      </c>
      <c r="H183" s="116">
        <v>0.1111111111111111</v>
      </c>
      <c r="I183" s="116">
        <v>0.59567901234567899</v>
      </c>
      <c r="J183" s="27">
        <v>1.2345679012345678E-2</v>
      </c>
      <c r="K183" s="116">
        <v>0.39197530864197533</v>
      </c>
      <c r="L183" s="27">
        <v>-0.31501057082452433</v>
      </c>
      <c r="M183" s="27">
        <v>-0.36964980544747084</v>
      </c>
      <c r="O183" s="102" t="s">
        <v>1339</v>
      </c>
      <c r="P183" s="102" t="s">
        <v>312</v>
      </c>
      <c r="Q183" s="102" t="s">
        <v>599</v>
      </c>
      <c r="R183" s="102" t="s">
        <v>1165</v>
      </c>
      <c r="S183" s="102" t="s">
        <v>614</v>
      </c>
      <c r="T183" s="102" t="s">
        <v>1314</v>
      </c>
      <c r="U183" s="116">
        <v>0.28086419753086422</v>
      </c>
      <c r="V183" s="116">
        <v>0.1111111111111111</v>
      </c>
      <c r="W183" s="116">
        <v>0.59567901234567899</v>
      </c>
      <c r="X183" s="27">
        <v>1.2345679012345678E-2</v>
      </c>
      <c r="Y183" s="116">
        <v>0.39197530864197533</v>
      </c>
      <c r="Z183" s="27">
        <v>-0.31501057082452433</v>
      </c>
      <c r="AA183" s="27">
        <v>-0.36964980544747084</v>
      </c>
    </row>
    <row r="184" spans="1:27" x14ac:dyDescent="0.25">
      <c r="A184" s="102" t="s">
        <v>1339</v>
      </c>
      <c r="B184" s="102" t="s">
        <v>312</v>
      </c>
      <c r="C184" s="102" t="s">
        <v>674</v>
      </c>
      <c r="D184" s="102" t="s">
        <v>1140</v>
      </c>
      <c r="E184" s="102" t="s">
        <v>683</v>
      </c>
      <c r="F184" s="102" t="s">
        <v>377</v>
      </c>
      <c r="G184" s="116">
        <v>0.36744186046511629</v>
      </c>
      <c r="H184" s="116">
        <v>0.1558139534883721</v>
      </c>
      <c r="I184" s="116">
        <v>0.47209302325581393</v>
      </c>
      <c r="J184" s="27">
        <v>4.6511627906976744E-3</v>
      </c>
      <c r="K184" s="116">
        <v>0.52325581395348841</v>
      </c>
      <c r="L184" s="27">
        <v>-0.34749620637329282</v>
      </c>
      <c r="M184" s="27">
        <v>-0.40689655172413797</v>
      </c>
      <c r="O184" s="102" t="s">
        <v>1339</v>
      </c>
      <c r="P184" s="102" t="s">
        <v>312</v>
      </c>
      <c r="Q184" s="102" t="s">
        <v>674</v>
      </c>
      <c r="R184" s="102" t="s">
        <v>1140</v>
      </c>
      <c r="S184" s="102" t="s">
        <v>683</v>
      </c>
      <c r="T184" s="102" t="s">
        <v>377</v>
      </c>
      <c r="U184" s="116">
        <v>0.36744186046511629</v>
      </c>
      <c r="V184" s="116">
        <v>0.1558139534883721</v>
      </c>
      <c r="W184" s="116">
        <v>0.47209302325581393</v>
      </c>
      <c r="X184" s="27">
        <v>4.6511627906976744E-3</v>
      </c>
      <c r="Y184" s="116">
        <v>0.52325581395348841</v>
      </c>
      <c r="Z184" s="27">
        <v>-0.34749620637329282</v>
      </c>
      <c r="AA184" s="27">
        <v>-0.40689655172413797</v>
      </c>
    </row>
    <row r="185" spans="1:27" x14ac:dyDescent="0.25">
      <c r="A185" s="102" t="s">
        <v>1339</v>
      </c>
      <c r="B185" s="102" t="s">
        <v>312</v>
      </c>
      <c r="C185" s="102" t="s">
        <v>674</v>
      </c>
      <c r="D185" s="102" t="s">
        <v>1140</v>
      </c>
      <c r="E185" s="102" t="s">
        <v>689</v>
      </c>
      <c r="F185" s="102" t="s">
        <v>1212</v>
      </c>
      <c r="G185" s="116">
        <v>0.28034682080924855</v>
      </c>
      <c r="H185" s="116">
        <v>8.6705202312138727E-2</v>
      </c>
      <c r="I185" s="116">
        <v>0.63294797687861271</v>
      </c>
      <c r="J185" s="27">
        <v>0</v>
      </c>
      <c r="K185" s="116">
        <v>0.36705202312138729</v>
      </c>
      <c r="L185" s="27">
        <v>-0.36745886654478976</v>
      </c>
      <c r="M185" s="27">
        <v>-0.42904290429042902</v>
      </c>
      <c r="O185" s="102" t="s">
        <v>1339</v>
      </c>
      <c r="P185" s="102" t="s">
        <v>312</v>
      </c>
      <c r="Q185" s="102" t="s">
        <v>674</v>
      </c>
      <c r="R185" s="102" t="s">
        <v>1140</v>
      </c>
      <c r="S185" s="102" t="s">
        <v>689</v>
      </c>
      <c r="T185" s="102" t="s">
        <v>1212</v>
      </c>
      <c r="U185" s="116">
        <v>0.28034682080924855</v>
      </c>
      <c r="V185" s="116">
        <v>8.6705202312138727E-2</v>
      </c>
      <c r="W185" s="116">
        <v>0.63294797687861271</v>
      </c>
      <c r="X185" s="27">
        <v>0</v>
      </c>
      <c r="Y185" s="116">
        <v>0.36705202312138729</v>
      </c>
      <c r="Z185" s="27">
        <v>-0.36745886654478976</v>
      </c>
      <c r="AA185" s="27">
        <v>-0.42904290429042902</v>
      </c>
    </row>
    <row r="186" spans="1:27" x14ac:dyDescent="0.25">
      <c r="A186" s="102" t="s">
        <v>1339</v>
      </c>
      <c r="B186" s="102" t="s">
        <v>312</v>
      </c>
      <c r="C186" s="102" t="s">
        <v>901</v>
      </c>
      <c r="D186" s="102" t="s">
        <v>1217</v>
      </c>
      <c r="E186" s="102" t="s">
        <v>904</v>
      </c>
      <c r="F186" s="102" t="s">
        <v>1260</v>
      </c>
      <c r="G186" s="116">
        <v>0.36791758646063283</v>
      </c>
      <c r="H186" s="116">
        <v>9.860191317144959E-2</v>
      </c>
      <c r="I186" s="116">
        <v>0.51140544518027964</v>
      </c>
      <c r="J186" s="27">
        <v>2.2075055187637971E-2</v>
      </c>
      <c r="K186" s="116">
        <v>0.46651949963208239</v>
      </c>
      <c r="L186" s="27">
        <v>-0.42682412484183885</v>
      </c>
      <c r="M186" s="27">
        <v>-0.4546548956661316</v>
      </c>
      <c r="O186" s="102" t="s">
        <v>1339</v>
      </c>
      <c r="P186" s="102" t="s">
        <v>312</v>
      </c>
      <c r="Q186" s="102" t="s">
        <v>901</v>
      </c>
      <c r="R186" s="102" t="s">
        <v>1217</v>
      </c>
      <c r="S186" s="102" t="s">
        <v>904</v>
      </c>
      <c r="T186" s="102" t="s">
        <v>1260</v>
      </c>
      <c r="U186" s="116">
        <v>0.36791758646063283</v>
      </c>
      <c r="V186" s="116">
        <v>9.860191317144959E-2</v>
      </c>
      <c r="W186" s="116">
        <v>0.51140544518027964</v>
      </c>
      <c r="X186" s="27">
        <v>2.2075055187637971E-2</v>
      </c>
      <c r="Y186" s="116">
        <v>0.46651949963208239</v>
      </c>
      <c r="Z186" s="27">
        <v>-0.42682412484183885</v>
      </c>
      <c r="AA186" s="27">
        <v>-0.4546548956661316</v>
      </c>
    </row>
    <row r="187" spans="1:27" x14ac:dyDescent="0.25">
      <c r="A187" s="102" t="s">
        <v>1339</v>
      </c>
      <c r="B187" s="102" t="s">
        <v>312</v>
      </c>
      <c r="C187" s="102" t="s">
        <v>1037</v>
      </c>
      <c r="D187" s="102" t="s">
        <v>1038</v>
      </c>
      <c r="E187" s="102" t="s">
        <v>1106</v>
      </c>
      <c r="F187" s="102" t="s">
        <v>7</v>
      </c>
      <c r="G187" s="116">
        <v>0.28608923884514437</v>
      </c>
      <c r="H187" s="116">
        <v>0.41601049868766404</v>
      </c>
      <c r="I187" s="116">
        <v>0.29396325459317585</v>
      </c>
      <c r="J187" s="27">
        <v>3.937007874015748E-3</v>
      </c>
      <c r="K187" s="116">
        <v>0.70209973753280841</v>
      </c>
      <c r="L187" s="27">
        <v>-0.51588310038119434</v>
      </c>
      <c r="M187" s="27">
        <v>-0.53874092009685226</v>
      </c>
      <c r="O187" s="102" t="s">
        <v>1339</v>
      </c>
      <c r="P187" s="102" t="s">
        <v>312</v>
      </c>
      <c r="Q187" s="102" t="s">
        <v>1037</v>
      </c>
      <c r="R187" s="102" t="s">
        <v>1038</v>
      </c>
      <c r="S187" s="102" t="s">
        <v>1106</v>
      </c>
      <c r="T187" s="102" t="s">
        <v>7</v>
      </c>
      <c r="U187" s="116">
        <v>0.28608923884514437</v>
      </c>
      <c r="V187" s="116">
        <v>0.41601049868766404</v>
      </c>
      <c r="W187" s="116">
        <v>0.29396325459317585</v>
      </c>
      <c r="X187" s="27">
        <v>3.937007874015748E-3</v>
      </c>
      <c r="Y187" s="116">
        <v>0.70209973753280841</v>
      </c>
      <c r="Z187" s="27">
        <v>-0.51588310038119434</v>
      </c>
      <c r="AA187" s="27">
        <v>-0.53874092009685226</v>
      </c>
    </row>
    <row r="188" spans="1:27" x14ac:dyDescent="0.25">
      <c r="A188" s="102" t="s">
        <v>1339</v>
      </c>
      <c r="B188" s="102" t="s">
        <v>312</v>
      </c>
      <c r="C188" s="102" t="s">
        <v>720</v>
      </c>
      <c r="D188" s="102" t="s">
        <v>1155</v>
      </c>
      <c r="E188" s="102" t="s">
        <v>747</v>
      </c>
      <c r="F188" s="102" t="s">
        <v>1157</v>
      </c>
      <c r="G188" s="116">
        <v>0.2857142857142857</v>
      </c>
      <c r="H188" s="116">
        <v>0.11607142857142858</v>
      </c>
      <c r="I188" s="116">
        <v>0.5892857142857143</v>
      </c>
      <c r="J188" s="27">
        <v>8.9285714285714281E-3</v>
      </c>
      <c r="K188" s="116">
        <v>0.4017857142857143</v>
      </c>
      <c r="L188" s="27">
        <v>-0.63754045307443363</v>
      </c>
      <c r="M188" s="27">
        <v>-0.6696165191740413</v>
      </c>
      <c r="O188" s="102" t="s">
        <v>1339</v>
      </c>
      <c r="P188" s="102" t="s">
        <v>312</v>
      </c>
      <c r="Q188" s="102" t="s">
        <v>720</v>
      </c>
      <c r="R188" s="102" t="s">
        <v>1155</v>
      </c>
      <c r="S188" s="102" t="s">
        <v>747</v>
      </c>
      <c r="T188" s="102" t="s">
        <v>1157</v>
      </c>
      <c r="U188" s="116">
        <v>0.2857142857142857</v>
      </c>
      <c r="V188" s="116">
        <v>0.11607142857142858</v>
      </c>
      <c r="W188" s="116">
        <v>0.5892857142857143</v>
      </c>
      <c r="X188" s="27">
        <v>8.9285714285714281E-3</v>
      </c>
      <c r="Y188" s="116">
        <v>0.4017857142857143</v>
      </c>
      <c r="Z188" s="27">
        <v>-0.63754045307443363</v>
      </c>
      <c r="AA188" s="27">
        <v>-0.6696165191740413</v>
      </c>
    </row>
    <row r="189" spans="1:27" x14ac:dyDescent="0.25">
      <c r="A189" s="102" t="s">
        <v>1339</v>
      </c>
      <c r="B189" s="102" t="s">
        <v>312</v>
      </c>
      <c r="C189" s="102" t="s">
        <v>625</v>
      </c>
      <c r="D189" s="102" t="s">
        <v>1143</v>
      </c>
      <c r="E189" s="102" t="s">
        <v>634</v>
      </c>
      <c r="F189" s="102" t="s">
        <v>319</v>
      </c>
      <c r="G189" s="116">
        <v>0.94444444444444442</v>
      </c>
      <c r="H189" s="116">
        <v>1.5873015873015872E-2</v>
      </c>
      <c r="I189" s="116">
        <v>1.5873015873015872E-2</v>
      </c>
      <c r="J189" s="27">
        <v>2.3809523809523808E-2</v>
      </c>
      <c r="K189" s="116">
        <v>0.96031746031746024</v>
      </c>
      <c r="L189" s="27">
        <v>-0.84308841843088422</v>
      </c>
      <c r="M189" s="27">
        <v>-0.84727272727272729</v>
      </c>
      <c r="O189" s="102" t="s">
        <v>1339</v>
      </c>
      <c r="P189" s="102" t="s">
        <v>312</v>
      </c>
      <c r="Q189" s="102" t="s">
        <v>625</v>
      </c>
      <c r="R189" s="102" t="s">
        <v>1143</v>
      </c>
      <c r="S189" s="102" t="s">
        <v>634</v>
      </c>
      <c r="T189" s="102" t="s">
        <v>319</v>
      </c>
      <c r="U189" s="116">
        <v>0.94444444444444442</v>
      </c>
      <c r="V189" s="116">
        <v>1.5873015873015872E-2</v>
      </c>
      <c r="W189" s="116">
        <v>1.5873015873015872E-2</v>
      </c>
      <c r="X189" s="27">
        <v>2.3809523809523808E-2</v>
      </c>
      <c r="Y189" s="116">
        <v>0.96031746031746024</v>
      </c>
      <c r="Z189" s="27">
        <v>-0.84308841843088422</v>
      </c>
      <c r="AA189" s="27">
        <v>-0.84727272727272729</v>
      </c>
    </row>
    <row r="190" spans="1:27" x14ac:dyDescent="0.25">
      <c r="A190" s="102" t="s">
        <v>1339</v>
      </c>
      <c r="B190" s="102" t="s">
        <v>312</v>
      </c>
      <c r="C190" s="102" t="s">
        <v>674</v>
      </c>
      <c r="D190" s="102" t="s">
        <v>1140</v>
      </c>
      <c r="E190" s="102" t="s">
        <v>672</v>
      </c>
      <c r="F190" s="102" t="s">
        <v>1193</v>
      </c>
      <c r="G190" s="116">
        <v>0.38219895287958117</v>
      </c>
      <c r="H190" s="116">
        <v>0.10471204188481675</v>
      </c>
      <c r="I190" s="116">
        <v>0.51308900523560208</v>
      </c>
      <c r="J190" s="27">
        <v>0</v>
      </c>
      <c r="K190" s="116">
        <v>0.48691099476439792</v>
      </c>
      <c r="L190" s="27">
        <v>-0.86809392265193375</v>
      </c>
      <c r="M190" s="27">
        <v>-0.87516339869281046</v>
      </c>
      <c r="O190" s="102" t="s">
        <v>1339</v>
      </c>
      <c r="P190" s="102" t="s">
        <v>312</v>
      </c>
      <c r="Q190" s="102" t="s">
        <v>674</v>
      </c>
      <c r="R190" s="102" t="s">
        <v>1140</v>
      </c>
      <c r="S190" s="102" t="s">
        <v>672</v>
      </c>
      <c r="T190" s="102" t="s">
        <v>1193</v>
      </c>
      <c r="U190" s="116">
        <v>0.38219895287958117</v>
      </c>
      <c r="V190" s="116">
        <v>0.10471204188481675</v>
      </c>
      <c r="W190" s="116">
        <v>0.51308900523560208</v>
      </c>
      <c r="X190" s="27">
        <v>0</v>
      </c>
      <c r="Y190" s="116">
        <v>0.48691099476439792</v>
      </c>
      <c r="Z190" s="27">
        <v>-0.86809392265193375</v>
      </c>
      <c r="AA190" s="27">
        <v>-0.87516339869281046</v>
      </c>
    </row>
    <row r="191" spans="1:27" x14ac:dyDescent="0.25">
      <c r="A191" s="102" t="s">
        <v>1339</v>
      </c>
      <c r="B191" s="102" t="s">
        <v>312</v>
      </c>
      <c r="C191" s="102" t="s">
        <v>938</v>
      </c>
      <c r="D191" s="102" t="s">
        <v>1177</v>
      </c>
      <c r="E191" s="102" t="s">
        <v>959</v>
      </c>
      <c r="F191" s="102" t="s">
        <v>1259</v>
      </c>
      <c r="G191" s="116">
        <v>0.8</v>
      </c>
      <c r="H191" s="116">
        <v>0</v>
      </c>
      <c r="I191" s="116">
        <v>0.2</v>
      </c>
      <c r="J191" s="27">
        <v>0</v>
      </c>
      <c r="K191" s="116">
        <v>0.8</v>
      </c>
      <c r="L191" s="27">
        <v>-0.98677248677248675</v>
      </c>
      <c r="M191" s="27">
        <v>-0.98842592592592593</v>
      </c>
      <c r="O191" s="102" t="s">
        <v>1339</v>
      </c>
      <c r="P191" s="102" t="s">
        <v>312</v>
      </c>
      <c r="Q191" s="102" t="s">
        <v>938</v>
      </c>
      <c r="R191" s="102" t="s">
        <v>1177</v>
      </c>
      <c r="S191" s="102" t="s">
        <v>959</v>
      </c>
      <c r="T191" s="102" t="s">
        <v>1259</v>
      </c>
      <c r="U191" s="116">
        <v>0.8</v>
      </c>
      <c r="V191" s="116">
        <v>0</v>
      </c>
      <c r="W191" s="116">
        <v>0.2</v>
      </c>
      <c r="X191" s="27">
        <v>0</v>
      </c>
      <c r="Y191" s="116">
        <v>0.8</v>
      </c>
      <c r="Z191" s="27">
        <v>-0.98677248677248675</v>
      </c>
      <c r="AA191" s="27">
        <v>-0.98842592592592593</v>
      </c>
    </row>
    <row r="192" spans="1:27" x14ac:dyDescent="0.25">
      <c r="A192" s="102" t="s">
        <v>1339</v>
      </c>
      <c r="B192" s="102" t="s">
        <v>312</v>
      </c>
      <c r="C192" s="102" t="s">
        <v>752</v>
      </c>
      <c r="D192" s="102" t="s">
        <v>753</v>
      </c>
      <c r="E192" s="102" t="s">
        <v>758</v>
      </c>
      <c r="F192" s="102" t="s">
        <v>1296</v>
      </c>
      <c r="G192" s="116">
        <v>0.33333333333333331</v>
      </c>
      <c r="H192" s="116">
        <v>0.16666666666666666</v>
      </c>
      <c r="I192" s="116">
        <v>0.5</v>
      </c>
      <c r="J192" s="27">
        <v>0</v>
      </c>
      <c r="K192" s="116">
        <v>0.5</v>
      </c>
      <c r="L192" s="27">
        <v>-0.99427480916030531</v>
      </c>
      <c r="M192" s="27">
        <v>-0.99473684210526314</v>
      </c>
      <c r="O192" s="102" t="s">
        <v>1339</v>
      </c>
      <c r="P192" s="102" t="s">
        <v>312</v>
      </c>
      <c r="Q192" s="102" t="s">
        <v>752</v>
      </c>
      <c r="R192" s="102" t="s">
        <v>753</v>
      </c>
      <c r="S192" s="102" t="s">
        <v>758</v>
      </c>
      <c r="T192" s="102" t="s">
        <v>1296</v>
      </c>
      <c r="U192" s="116">
        <v>0.33333333333333331</v>
      </c>
      <c r="V192" s="116">
        <v>0.16666666666666666</v>
      </c>
      <c r="W192" s="116">
        <v>0.5</v>
      </c>
      <c r="X192" s="27">
        <v>0</v>
      </c>
      <c r="Y192" s="116">
        <v>0.5</v>
      </c>
      <c r="Z192" s="27">
        <v>-0.99427480916030531</v>
      </c>
      <c r="AA192" s="27">
        <v>-0.99473684210526314</v>
      </c>
    </row>
    <row r="193" spans="1:27" x14ac:dyDescent="0.25">
      <c r="A193" s="102" t="s">
        <v>1339</v>
      </c>
      <c r="B193" s="102" t="s">
        <v>312</v>
      </c>
      <c r="C193" s="102" t="s">
        <v>752</v>
      </c>
      <c r="D193" s="102" t="s">
        <v>753</v>
      </c>
      <c r="E193" s="102" t="s">
        <v>773</v>
      </c>
      <c r="F193" s="102" t="s">
        <v>360</v>
      </c>
      <c r="G193" s="116">
        <v>1</v>
      </c>
      <c r="H193" s="116">
        <v>0</v>
      </c>
      <c r="I193" s="116">
        <v>0</v>
      </c>
      <c r="J193" s="27">
        <v>0</v>
      </c>
      <c r="K193" s="116">
        <v>1</v>
      </c>
      <c r="L193" s="27">
        <v>-0.99524564183835185</v>
      </c>
      <c r="M193" s="27">
        <v>-0.9958563535911602</v>
      </c>
      <c r="O193" s="102" t="s">
        <v>1339</v>
      </c>
      <c r="P193" s="102" t="s">
        <v>312</v>
      </c>
      <c r="Q193" s="102" t="s">
        <v>752</v>
      </c>
      <c r="R193" s="102" t="s">
        <v>753</v>
      </c>
      <c r="S193" s="102" t="s">
        <v>773</v>
      </c>
      <c r="T193" s="102" t="s">
        <v>360</v>
      </c>
      <c r="U193" s="116">
        <v>1</v>
      </c>
      <c r="V193" s="116">
        <v>0</v>
      </c>
      <c r="W193" s="116">
        <v>0</v>
      </c>
      <c r="X193" s="27">
        <v>0</v>
      </c>
      <c r="Y193" s="116">
        <v>1</v>
      </c>
      <c r="Z193" s="27">
        <v>-0.99524564183835185</v>
      </c>
      <c r="AA193" s="27">
        <v>-0.9958563535911602</v>
      </c>
    </row>
    <row r="194" spans="1:27" x14ac:dyDescent="0.25">
      <c r="A194" s="102" t="s">
        <v>1339</v>
      </c>
      <c r="B194" s="102" t="s">
        <v>312</v>
      </c>
      <c r="C194" s="102" t="s">
        <v>752</v>
      </c>
      <c r="D194" s="102" t="s">
        <v>753</v>
      </c>
      <c r="E194" s="102" t="s">
        <v>770</v>
      </c>
      <c r="F194" s="102" t="s">
        <v>1299</v>
      </c>
      <c r="G194" s="116">
        <v>0</v>
      </c>
      <c r="H194" s="116">
        <v>0</v>
      </c>
      <c r="I194" s="116">
        <v>1</v>
      </c>
      <c r="J194" s="27">
        <v>0</v>
      </c>
      <c r="K194" s="116">
        <v>0</v>
      </c>
      <c r="L194" s="27">
        <v>-0.99774266365688491</v>
      </c>
      <c r="M194" s="27">
        <v>-0.99794238683127567</v>
      </c>
      <c r="O194" s="102" t="s">
        <v>1339</v>
      </c>
      <c r="P194" s="102" t="s">
        <v>312</v>
      </c>
      <c r="Q194" s="102" t="s">
        <v>752</v>
      </c>
      <c r="R194" s="102" t="s">
        <v>753</v>
      </c>
      <c r="S194" s="102" t="s">
        <v>770</v>
      </c>
      <c r="T194" s="102" t="s">
        <v>1299</v>
      </c>
      <c r="U194" s="116">
        <v>0</v>
      </c>
      <c r="V194" s="116">
        <v>0</v>
      </c>
      <c r="W194" s="116">
        <v>1</v>
      </c>
      <c r="X194" s="27">
        <v>0</v>
      </c>
      <c r="Y194" s="116">
        <v>0</v>
      </c>
      <c r="Z194" s="27">
        <v>-0.99774266365688491</v>
      </c>
      <c r="AA194" s="27">
        <v>-0.99794238683127567</v>
      </c>
    </row>
    <row r="195" spans="1:27" x14ac:dyDescent="0.25">
      <c r="A195" s="102" t="s">
        <v>1339</v>
      </c>
      <c r="B195" s="102" t="s">
        <v>312</v>
      </c>
      <c r="C195" s="102" t="s">
        <v>938</v>
      </c>
      <c r="D195" s="102" t="s">
        <v>1177</v>
      </c>
      <c r="E195" s="102" t="s">
        <v>956</v>
      </c>
      <c r="F195" s="102" t="s">
        <v>1242</v>
      </c>
      <c r="G195" s="116">
        <v>1</v>
      </c>
      <c r="H195" s="116">
        <v>0</v>
      </c>
      <c r="I195" s="116">
        <v>0</v>
      </c>
      <c r="J195" s="27">
        <v>0</v>
      </c>
      <c r="K195" s="116">
        <v>1</v>
      </c>
      <c r="L195" s="27">
        <v>-0.99785407725321884</v>
      </c>
      <c r="M195" s="27">
        <v>-0.99801980198019802</v>
      </c>
      <c r="O195" s="102" t="s">
        <v>1339</v>
      </c>
      <c r="P195" s="102" t="s">
        <v>312</v>
      </c>
      <c r="Q195" s="102" t="s">
        <v>938</v>
      </c>
      <c r="R195" s="102" t="s">
        <v>1177</v>
      </c>
      <c r="S195" s="102" t="s">
        <v>956</v>
      </c>
      <c r="T195" s="102" t="s">
        <v>1242</v>
      </c>
      <c r="U195" s="116">
        <v>1</v>
      </c>
      <c r="V195" s="116">
        <v>0</v>
      </c>
      <c r="W195" s="116">
        <v>0</v>
      </c>
      <c r="X195" s="27">
        <v>0</v>
      </c>
      <c r="Y195" s="116">
        <v>1</v>
      </c>
      <c r="Z195" s="27">
        <v>-0.99785407725321884</v>
      </c>
      <c r="AA195" s="27">
        <v>-0.99801980198019802</v>
      </c>
    </row>
    <row r="196" spans="1:27" x14ac:dyDescent="0.25">
      <c r="A196" s="102" t="s">
        <v>1339</v>
      </c>
      <c r="B196" s="102" t="s">
        <v>312</v>
      </c>
      <c r="C196" s="102" t="s">
        <v>752</v>
      </c>
      <c r="D196" s="102" t="s">
        <v>753</v>
      </c>
      <c r="E196" s="102" t="s">
        <v>764</v>
      </c>
      <c r="F196" s="102" t="s">
        <v>1174</v>
      </c>
      <c r="G196" s="116">
        <v>1</v>
      </c>
      <c r="H196" s="116">
        <v>0</v>
      </c>
      <c r="I196" s="116">
        <v>0</v>
      </c>
      <c r="J196" s="27">
        <v>0</v>
      </c>
      <c r="K196" s="116">
        <v>1</v>
      </c>
      <c r="L196" s="27">
        <v>-0.99836065573770494</v>
      </c>
      <c r="M196" s="27">
        <v>-0.99853372434017595</v>
      </c>
      <c r="O196" s="102" t="s">
        <v>1339</v>
      </c>
      <c r="P196" s="102" t="s">
        <v>312</v>
      </c>
      <c r="Q196" s="102" t="s">
        <v>752</v>
      </c>
      <c r="R196" s="102" t="s">
        <v>753</v>
      </c>
      <c r="S196" s="102" t="s">
        <v>764</v>
      </c>
      <c r="T196" s="102" t="s">
        <v>1174</v>
      </c>
      <c r="U196" s="116">
        <v>1</v>
      </c>
      <c r="V196" s="116">
        <v>0</v>
      </c>
      <c r="W196" s="116">
        <v>0</v>
      </c>
      <c r="X196" s="27">
        <v>0</v>
      </c>
      <c r="Y196" s="116">
        <v>1</v>
      </c>
      <c r="Z196" s="27">
        <v>-0.99836065573770494</v>
      </c>
      <c r="AA196" s="27">
        <v>-0.99853372434017595</v>
      </c>
    </row>
    <row r="197" spans="1:27" x14ac:dyDescent="0.25">
      <c r="A197" s="102" t="s">
        <v>1339</v>
      </c>
      <c r="B197" s="102" t="s">
        <v>312</v>
      </c>
      <c r="C197" s="102" t="s">
        <v>489</v>
      </c>
      <c r="D197" s="102" t="s">
        <v>490</v>
      </c>
      <c r="E197" s="102" t="s">
        <v>519</v>
      </c>
      <c r="F197" s="102" t="s">
        <v>1185</v>
      </c>
      <c r="G197" s="116">
        <v>0</v>
      </c>
      <c r="H197" s="116">
        <v>0</v>
      </c>
      <c r="I197" s="116">
        <v>1</v>
      </c>
      <c r="J197" s="27">
        <v>0</v>
      </c>
      <c r="K197" s="116">
        <v>0</v>
      </c>
      <c r="L197" s="27">
        <v>-0.99857549857549854</v>
      </c>
      <c r="M197" s="27">
        <v>-0.99867197875166003</v>
      </c>
      <c r="O197" s="102" t="s">
        <v>1339</v>
      </c>
      <c r="P197" s="102" t="s">
        <v>312</v>
      </c>
      <c r="Q197" s="102" t="s">
        <v>489</v>
      </c>
      <c r="R197" s="102" t="s">
        <v>490</v>
      </c>
      <c r="S197" s="102" t="s">
        <v>519</v>
      </c>
      <c r="T197" s="102" t="s">
        <v>1185</v>
      </c>
      <c r="U197" s="116">
        <v>0</v>
      </c>
      <c r="V197" s="116">
        <v>0</v>
      </c>
      <c r="W197" s="116">
        <v>1</v>
      </c>
      <c r="X197" s="27">
        <v>0</v>
      </c>
      <c r="Y197" s="116">
        <v>0</v>
      </c>
      <c r="Z197" s="27">
        <v>-0.99857549857549854</v>
      </c>
      <c r="AA197" s="27">
        <v>-0.99867197875166003</v>
      </c>
    </row>
    <row r="198" spans="1:27" x14ac:dyDescent="0.25">
      <c r="A198" s="102" t="s">
        <v>1339</v>
      </c>
      <c r="B198" s="102" t="s">
        <v>312</v>
      </c>
      <c r="C198" s="102" t="s">
        <v>912</v>
      </c>
      <c r="D198" s="102" t="s">
        <v>1215</v>
      </c>
      <c r="E198" s="102" t="s">
        <v>921</v>
      </c>
      <c r="F198" s="102" t="s">
        <v>426</v>
      </c>
      <c r="G198" s="116">
        <v>1</v>
      </c>
      <c r="H198" s="116">
        <v>0</v>
      </c>
      <c r="I198" s="116">
        <v>0</v>
      </c>
      <c r="J198" s="27">
        <v>0</v>
      </c>
      <c r="K198" s="116">
        <v>1</v>
      </c>
      <c r="L198" s="27">
        <v>-0.9988839285714286</v>
      </c>
      <c r="M198" s="27">
        <v>-0.99894403379091867</v>
      </c>
      <c r="O198" s="102" t="s">
        <v>1339</v>
      </c>
      <c r="P198" s="102" t="s">
        <v>312</v>
      </c>
      <c r="Q198" s="102" t="s">
        <v>912</v>
      </c>
      <c r="R198" s="102" t="s">
        <v>1215</v>
      </c>
      <c r="S198" s="102" t="s">
        <v>921</v>
      </c>
      <c r="T198" s="102" t="s">
        <v>426</v>
      </c>
      <c r="U198" s="116">
        <v>1</v>
      </c>
      <c r="V198" s="116">
        <v>0</v>
      </c>
      <c r="W198" s="116">
        <v>0</v>
      </c>
      <c r="X198" s="27">
        <v>0</v>
      </c>
      <c r="Y198" s="116">
        <v>1</v>
      </c>
      <c r="Z198" s="27">
        <v>-0.9988839285714286</v>
      </c>
      <c r="AA198" s="27">
        <v>-0.99894403379091867</v>
      </c>
    </row>
    <row r="199" spans="1:27" x14ac:dyDescent="0.25">
      <c r="A199" s="102" t="s">
        <v>1339</v>
      </c>
      <c r="B199" s="102" t="s">
        <v>312</v>
      </c>
      <c r="C199" s="102" t="s">
        <v>912</v>
      </c>
      <c r="D199" s="102" t="s">
        <v>1215</v>
      </c>
      <c r="E199" s="102" t="s">
        <v>933</v>
      </c>
      <c r="F199" s="102" t="s">
        <v>1249</v>
      </c>
      <c r="G199" s="116">
        <v>0</v>
      </c>
      <c r="H199" s="116">
        <v>0</v>
      </c>
      <c r="I199" s="116">
        <v>1</v>
      </c>
      <c r="J199" s="27">
        <v>0</v>
      </c>
      <c r="K199" s="116">
        <v>0</v>
      </c>
      <c r="L199" s="27">
        <v>-0.99928109273903665</v>
      </c>
      <c r="M199" s="27">
        <v>-0.99929577464788732</v>
      </c>
      <c r="O199" s="102" t="s">
        <v>1339</v>
      </c>
      <c r="P199" s="102" t="s">
        <v>312</v>
      </c>
      <c r="Q199" s="102" t="s">
        <v>912</v>
      </c>
      <c r="R199" s="102" t="s">
        <v>1215</v>
      </c>
      <c r="S199" s="102" t="s">
        <v>933</v>
      </c>
      <c r="T199" s="102" t="s">
        <v>1249</v>
      </c>
      <c r="U199" s="116">
        <v>0</v>
      </c>
      <c r="V199" s="116">
        <v>0</v>
      </c>
      <c r="W199" s="116">
        <v>1</v>
      </c>
      <c r="X199" s="27">
        <v>0</v>
      </c>
      <c r="Y199" s="116">
        <v>0</v>
      </c>
      <c r="Z199" s="27">
        <v>-0.99928109273903665</v>
      </c>
      <c r="AA199" s="27">
        <v>-0.99929577464788732</v>
      </c>
    </row>
    <row r="200" spans="1:27" x14ac:dyDescent="0.25">
      <c r="A200" s="102" t="s">
        <v>1339</v>
      </c>
      <c r="B200" s="102" t="s">
        <v>312</v>
      </c>
      <c r="C200" s="102" t="s">
        <v>1037</v>
      </c>
      <c r="D200" s="102" t="s">
        <v>1038</v>
      </c>
      <c r="E200" s="102" t="s">
        <v>1121</v>
      </c>
      <c r="F200" s="102" t="s">
        <v>23</v>
      </c>
      <c r="G200" s="116" t="e">
        <v>#DIV/0!</v>
      </c>
      <c r="H200" s="116" t="e">
        <v>#DIV/0!</v>
      </c>
      <c r="I200" s="116" t="e">
        <v>#DIV/0!</v>
      </c>
      <c r="J200" s="27" t="e">
        <v>#DIV/0!</v>
      </c>
      <c r="K200" s="116" t="e">
        <v>#DIV/0!</v>
      </c>
      <c r="L200" s="27">
        <v>-1</v>
      </c>
      <c r="M200" s="27">
        <v>-1</v>
      </c>
      <c r="O200" s="102" t="s">
        <v>1339</v>
      </c>
      <c r="P200" s="102" t="s">
        <v>312</v>
      </c>
      <c r="Q200" s="102" t="s">
        <v>1037</v>
      </c>
      <c r="R200" s="102" t="s">
        <v>1038</v>
      </c>
      <c r="S200" s="102" t="s">
        <v>1121</v>
      </c>
      <c r="T200" s="102" t="s">
        <v>23</v>
      </c>
      <c r="U200" s="116" t="e">
        <v>#DIV/0!</v>
      </c>
      <c r="V200" s="116" t="e">
        <v>#DIV/0!</v>
      </c>
      <c r="W200" s="116" t="e">
        <v>#DIV/0!</v>
      </c>
      <c r="X200" s="27" t="e">
        <v>#DIV/0!</v>
      </c>
      <c r="Y200" s="116" t="e">
        <v>#DIV/0!</v>
      </c>
      <c r="Z200" s="27">
        <v>-1</v>
      </c>
      <c r="AA200" s="27">
        <v>-1</v>
      </c>
    </row>
    <row r="201" spans="1:27" x14ac:dyDescent="0.25">
      <c r="A201" s="102" t="s">
        <v>1339</v>
      </c>
      <c r="B201" s="102" t="s">
        <v>312</v>
      </c>
      <c r="C201" s="102" t="s">
        <v>912</v>
      </c>
      <c r="D201" s="102" t="s">
        <v>1215</v>
      </c>
      <c r="E201" s="102" t="s">
        <v>918</v>
      </c>
      <c r="F201" s="102" t="s">
        <v>1236</v>
      </c>
      <c r="G201" s="116" t="e">
        <v>#DIV/0!</v>
      </c>
      <c r="H201" s="116" t="e">
        <v>#DIV/0!</v>
      </c>
      <c r="I201" s="116" t="e">
        <v>#DIV/0!</v>
      </c>
      <c r="J201" s="27" t="e">
        <v>#DIV/0!</v>
      </c>
      <c r="K201" s="116" t="e">
        <v>#DIV/0!</v>
      </c>
      <c r="L201" s="27">
        <v>-1</v>
      </c>
      <c r="M201" s="27">
        <v>-1</v>
      </c>
      <c r="O201" s="102" t="s">
        <v>1339</v>
      </c>
      <c r="P201" s="102" t="s">
        <v>312</v>
      </c>
      <c r="Q201" s="102" t="s">
        <v>912</v>
      </c>
      <c r="R201" s="102" t="s">
        <v>1215</v>
      </c>
      <c r="S201" s="102" t="s">
        <v>918</v>
      </c>
      <c r="T201" s="102" t="s">
        <v>1236</v>
      </c>
      <c r="U201" s="116" t="e">
        <v>#DIV/0!</v>
      </c>
      <c r="V201" s="116" t="e">
        <v>#DIV/0!</v>
      </c>
      <c r="W201" s="116" t="e">
        <v>#DIV/0!</v>
      </c>
      <c r="X201" s="27" t="e">
        <v>#DIV/0!</v>
      </c>
      <c r="Y201" s="116" t="e">
        <v>#DIV/0!</v>
      </c>
      <c r="Z201" s="27">
        <v>-1</v>
      </c>
      <c r="AA201" s="27">
        <v>-1</v>
      </c>
    </row>
    <row r="202" spans="1:27" x14ac:dyDescent="0.25">
      <c r="A202" s="102" t="s">
        <v>1339</v>
      </c>
      <c r="B202" s="102" t="s">
        <v>312</v>
      </c>
      <c r="C202" s="102" t="s">
        <v>752</v>
      </c>
      <c r="D202" s="102" t="s">
        <v>753</v>
      </c>
      <c r="E202" s="102" t="s">
        <v>755</v>
      </c>
      <c r="F202" s="102" t="s">
        <v>1256</v>
      </c>
      <c r="G202" s="116" t="e">
        <v>#N/A</v>
      </c>
      <c r="H202" s="116" t="e">
        <v>#N/A</v>
      </c>
      <c r="I202" s="116" t="e">
        <v>#N/A</v>
      </c>
      <c r="J202" s="27" t="e">
        <v>#N/A</v>
      </c>
      <c r="K202" s="116" t="e">
        <v>#N/A</v>
      </c>
      <c r="L202" s="27" t="e">
        <v>#N/A</v>
      </c>
      <c r="M202" s="27" t="e">
        <v>#N/A</v>
      </c>
      <c r="O202" s="102" t="s">
        <v>1339</v>
      </c>
      <c r="P202" s="102" t="s">
        <v>312</v>
      </c>
      <c r="Q202" s="102" t="s">
        <v>752</v>
      </c>
      <c r="R202" s="102" t="s">
        <v>753</v>
      </c>
      <c r="S202" s="102" t="s">
        <v>755</v>
      </c>
      <c r="T202" s="102" t="s">
        <v>1256</v>
      </c>
      <c r="U202" s="116" t="e">
        <v>#N/A</v>
      </c>
      <c r="V202" s="116" t="e">
        <v>#N/A</v>
      </c>
      <c r="W202" s="116" t="e">
        <v>#N/A</v>
      </c>
      <c r="X202" s="27" t="e">
        <v>#N/A</v>
      </c>
      <c r="Y202" s="116" t="e">
        <v>#N/A</v>
      </c>
      <c r="Z202" s="27" t="e">
        <v>#N/A</v>
      </c>
      <c r="AA202" s="27" t="e">
        <v>#N/A</v>
      </c>
    </row>
    <row r="203" spans="1:27" x14ac:dyDescent="0.25">
      <c r="A203" s="102" t="s">
        <v>1339</v>
      </c>
      <c r="B203" s="102" t="s">
        <v>312</v>
      </c>
      <c r="C203" s="102" t="s">
        <v>752</v>
      </c>
      <c r="D203" s="102" t="s">
        <v>753</v>
      </c>
      <c r="E203" s="102" t="s">
        <v>761</v>
      </c>
      <c r="F203" s="102" t="s">
        <v>1175</v>
      </c>
      <c r="G203" s="116" t="e">
        <v>#N/A</v>
      </c>
      <c r="H203" s="116" t="e">
        <v>#N/A</v>
      </c>
      <c r="I203" s="116" t="e">
        <v>#N/A</v>
      </c>
      <c r="J203" s="27" t="e">
        <v>#N/A</v>
      </c>
      <c r="K203" s="116" t="e">
        <v>#N/A</v>
      </c>
      <c r="L203" s="27" t="e">
        <v>#N/A</v>
      </c>
      <c r="M203" s="27" t="e">
        <v>#N/A</v>
      </c>
      <c r="O203" s="102" t="s">
        <v>1339</v>
      </c>
      <c r="P203" s="102" t="s">
        <v>312</v>
      </c>
      <c r="Q203" s="102" t="s">
        <v>752</v>
      </c>
      <c r="R203" s="102" t="s">
        <v>753</v>
      </c>
      <c r="S203" s="102" t="s">
        <v>761</v>
      </c>
      <c r="T203" s="102" t="s">
        <v>1175</v>
      </c>
      <c r="U203" s="116" t="e">
        <v>#N/A</v>
      </c>
      <c r="V203" s="116" t="e">
        <v>#N/A</v>
      </c>
      <c r="W203" s="116" t="e">
        <v>#N/A</v>
      </c>
      <c r="X203" s="27" t="e">
        <v>#N/A</v>
      </c>
      <c r="Y203" s="116" t="e">
        <v>#N/A</v>
      </c>
      <c r="Z203" s="27" t="e">
        <v>#N/A</v>
      </c>
      <c r="AA203" s="27" t="e">
        <v>#N/A</v>
      </c>
    </row>
    <row r="204" spans="1:27" x14ac:dyDescent="0.25">
      <c r="A204" s="102" t="s">
        <v>1339</v>
      </c>
      <c r="B204" s="102" t="s">
        <v>312</v>
      </c>
      <c r="C204" s="102" t="s">
        <v>1037</v>
      </c>
      <c r="D204" s="102" t="s">
        <v>1038</v>
      </c>
      <c r="E204" s="102" t="s">
        <v>1064</v>
      </c>
      <c r="F204" s="102" t="s">
        <v>15</v>
      </c>
      <c r="G204" s="116" t="e">
        <v>#N/A</v>
      </c>
      <c r="H204" s="116" t="e">
        <v>#N/A</v>
      </c>
      <c r="I204" s="116" t="e">
        <v>#N/A</v>
      </c>
      <c r="J204" s="27" t="e">
        <v>#N/A</v>
      </c>
      <c r="K204" s="116" t="e">
        <v>#N/A</v>
      </c>
      <c r="L204" s="27" t="e">
        <v>#N/A</v>
      </c>
      <c r="M204" s="27" t="e">
        <v>#N/A</v>
      </c>
      <c r="O204" s="102" t="s">
        <v>1339</v>
      </c>
      <c r="P204" s="102" t="s">
        <v>312</v>
      </c>
      <c r="Q204" s="102" t="s">
        <v>1037</v>
      </c>
      <c r="R204" s="102" t="s">
        <v>1038</v>
      </c>
      <c r="S204" s="102" t="s">
        <v>1064</v>
      </c>
      <c r="T204" s="102" t="s">
        <v>15</v>
      </c>
      <c r="U204" s="116" t="e">
        <v>#N/A</v>
      </c>
      <c r="V204" s="116" t="e">
        <v>#N/A</v>
      </c>
      <c r="W204" s="116" t="e">
        <v>#N/A</v>
      </c>
      <c r="X204" s="27" t="e">
        <v>#N/A</v>
      </c>
      <c r="Y204" s="116" t="e">
        <v>#N/A</v>
      </c>
      <c r="Z204" s="27" t="e">
        <v>#N/A</v>
      </c>
      <c r="AA204" s="27" t="e">
        <v>#N/A</v>
      </c>
    </row>
    <row r="205" spans="1:27" x14ac:dyDescent="0.25">
      <c r="A205" s="102" t="s">
        <v>1339</v>
      </c>
      <c r="B205" s="102" t="s">
        <v>312</v>
      </c>
      <c r="C205" s="102" t="s">
        <v>1037</v>
      </c>
      <c r="D205" s="102" t="s">
        <v>1038</v>
      </c>
      <c r="E205" s="102" t="s">
        <v>1076</v>
      </c>
      <c r="F205" s="102" t="s">
        <v>1270</v>
      </c>
      <c r="G205" s="116" t="e">
        <v>#N/A</v>
      </c>
      <c r="H205" s="116" t="e">
        <v>#N/A</v>
      </c>
      <c r="I205" s="116" t="e">
        <v>#N/A</v>
      </c>
      <c r="J205" s="27" t="e">
        <v>#N/A</v>
      </c>
      <c r="K205" s="116" t="e">
        <v>#N/A</v>
      </c>
      <c r="L205" s="27" t="e">
        <v>#N/A</v>
      </c>
      <c r="M205" s="27" t="e">
        <v>#N/A</v>
      </c>
      <c r="O205" s="102" t="s">
        <v>1339</v>
      </c>
      <c r="P205" s="102" t="s">
        <v>312</v>
      </c>
      <c r="Q205" s="102" t="s">
        <v>1037</v>
      </c>
      <c r="R205" s="102" t="s">
        <v>1038</v>
      </c>
      <c r="S205" s="102" t="s">
        <v>1076</v>
      </c>
      <c r="T205" s="102" t="s">
        <v>1270</v>
      </c>
      <c r="U205" s="116" t="e">
        <v>#N/A</v>
      </c>
      <c r="V205" s="116" t="e">
        <v>#N/A</v>
      </c>
      <c r="W205" s="116" t="e">
        <v>#N/A</v>
      </c>
      <c r="X205" s="27" t="e">
        <v>#N/A</v>
      </c>
      <c r="Y205" s="116" t="e">
        <v>#N/A</v>
      </c>
      <c r="Z205" s="27" t="e">
        <v>#N/A</v>
      </c>
      <c r="AA205" s="27" t="e">
        <v>#N/A</v>
      </c>
    </row>
    <row r="206" spans="1:27" x14ac:dyDescent="0.25">
      <c r="A206" s="102" t="s">
        <v>1339</v>
      </c>
      <c r="B206" s="102" t="s">
        <v>312</v>
      </c>
      <c r="C206" s="102" t="s">
        <v>1037</v>
      </c>
      <c r="D206" s="102" t="s">
        <v>1038</v>
      </c>
      <c r="E206" s="102" t="s">
        <v>1091</v>
      </c>
      <c r="F206" s="102" t="s">
        <v>12</v>
      </c>
      <c r="G206" s="116" t="e">
        <v>#N/A</v>
      </c>
      <c r="H206" s="116" t="e">
        <v>#N/A</v>
      </c>
      <c r="I206" s="116" t="e">
        <v>#N/A</v>
      </c>
      <c r="J206" s="27" t="e">
        <v>#N/A</v>
      </c>
      <c r="K206" s="116" t="e">
        <v>#N/A</v>
      </c>
      <c r="L206" s="27" t="e">
        <v>#N/A</v>
      </c>
      <c r="M206" s="27" t="e">
        <v>#N/A</v>
      </c>
      <c r="O206" s="102" t="s">
        <v>1339</v>
      </c>
      <c r="P206" s="102" t="s">
        <v>312</v>
      </c>
      <c r="Q206" s="102" t="s">
        <v>1037</v>
      </c>
      <c r="R206" s="102" t="s">
        <v>1038</v>
      </c>
      <c r="S206" s="102" t="s">
        <v>1091</v>
      </c>
      <c r="T206" s="102" t="s">
        <v>12</v>
      </c>
      <c r="U206" s="116" t="e">
        <v>#N/A</v>
      </c>
      <c r="V206" s="116" t="e">
        <v>#N/A</v>
      </c>
      <c r="W206" s="116" t="e">
        <v>#N/A</v>
      </c>
      <c r="X206" s="27" t="e">
        <v>#N/A</v>
      </c>
      <c r="Y206" s="116" t="e">
        <v>#N/A</v>
      </c>
      <c r="Z206" s="27" t="e">
        <v>#N/A</v>
      </c>
      <c r="AA206" s="27" t="e">
        <v>#N/A</v>
      </c>
    </row>
    <row r="207" spans="1:27" x14ac:dyDescent="0.25">
      <c r="A207" s="102" t="s">
        <v>1339</v>
      </c>
      <c r="B207" s="102" t="s">
        <v>312</v>
      </c>
      <c r="C207" s="102" t="s">
        <v>912</v>
      </c>
      <c r="D207" s="102" t="s">
        <v>1215</v>
      </c>
      <c r="E207" s="102" t="s">
        <v>910</v>
      </c>
      <c r="F207" s="102" t="s">
        <v>1216</v>
      </c>
      <c r="G207" s="116" t="e">
        <v>#N/A</v>
      </c>
      <c r="H207" s="116" t="e">
        <v>#N/A</v>
      </c>
      <c r="I207" s="116" t="e">
        <v>#N/A</v>
      </c>
      <c r="J207" s="27" t="e">
        <v>#N/A</v>
      </c>
      <c r="K207" s="116" t="e">
        <v>#N/A</v>
      </c>
      <c r="L207" s="27" t="e">
        <v>#N/A</v>
      </c>
      <c r="M207" s="27" t="e">
        <v>#N/A</v>
      </c>
      <c r="O207" s="102" t="s">
        <v>1339</v>
      </c>
      <c r="P207" s="102" t="s">
        <v>312</v>
      </c>
      <c r="Q207" s="102" t="s">
        <v>912</v>
      </c>
      <c r="R207" s="102" t="s">
        <v>1215</v>
      </c>
      <c r="S207" s="102" t="s">
        <v>910</v>
      </c>
      <c r="T207" s="102" t="s">
        <v>1216</v>
      </c>
      <c r="U207" s="116" t="e">
        <v>#N/A</v>
      </c>
      <c r="V207" s="116" t="e">
        <v>#N/A</v>
      </c>
      <c r="W207" s="116" t="e">
        <v>#N/A</v>
      </c>
      <c r="X207" s="27" t="e">
        <v>#N/A</v>
      </c>
      <c r="Y207" s="116" t="e">
        <v>#N/A</v>
      </c>
      <c r="Z207" s="27" t="e">
        <v>#N/A</v>
      </c>
      <c r="AA207" s="27" t="e">
        <v>#N/A</v>
      </c>
    </row>
    <row r="208" spans="1:27" x14ac:dyDescent="0.25">
      <c r="A208" s="102" t="s">
        <v>1339</v>
      </c>
      <c r="B208" s="102" t="s">
        <v>312</v>
      </c>
      <c r="C208" s="102" t="s">
        <v>912</v>
      </c>
      <c r="D208" s="102" t="s">
        <v>1215</v>
      </c>
      <c r="E208" s="102" t="s">
        <v>915</v>
      </c>
      <c r="F208" s="102" t="s">
        <v>1227</v>
      </c>
      <c r="G208" s="116" t="e">
        <v>#N/A</v>
      </c>
      <c r="H208" s="116" t="e">
        <v>#N/A</v>
      </c>
      <c r="I208" s="116" t="e">
        <v>#N/A</v>
      </c>
      <c r="J208" s="27" t="e">
        <v>#N/A</v>
      </c>
      <c r="K208" s="116" t="e">
        <v>#N/A</v>
      </c>
      <c r="L208" s="27" t="e">
        <v>#N/A</v>
      </c>
      <c r="M208" s="27" t="e">
        <v>#N/A</v>
      </c>
      <c r="O208" s="102" t="s">
        <v>1339</v>
      </c>
      <c r="P208" s="102" t="s">
        <v>312</v>
      </c>
      <c r="Q208" s="102" t="s">
        <v>912</v>
      </c>
      <c r="R208" s="102" t="s">
        <v>1215</v>
      </c>
      <c r="S208" s="102" t="s">
        <v>915</v>
      </c>
      <c r="T208" s="102" t="s">
        <v>1227</v>
      </c>
      <c r="U208" s="116" t="e">
        <v>#N/A</v>
      </c>
      <c r="V208" s="116" t="e">
        <v>#N/A</v>
      </c>
      <c r="W208" s="116" t="e">
        <v>#N/A</v>
      </c>
      <c r="X208" s="27" t="e">
        <v>#N/A</v>
      </c>
      <c r="Y208" s="116" t="e">
        <v>#N/A</v>
      </c>
      <c r="Z208" s="27" t="e">
        <v>#N/A</v>
      </c>
      <c r="AA208" s="27" t="e">
        <v>#N/A</v>
      </c>
    </row>
    <row r="209" spans="1:27" x14ac:dyDescent="0.25">
      <c r="A209" s="102" t="s">
        <v>1339</v>
      </c>
      <c r="B209" s="102" t="s">
        <v>312</v>
      </c>
      <c r="C209" s="102" t="s">
        <v>938</v>
      </c>
      <c r="D209" s="102" t="s">
        <v>1177</v>
      </c>
      <c r="E209" s="102" t="s">
        <v>950</v>
      </c>
      <c r="F209" s="102" t="s">
        <v>1224</v>
      </c>
      <c r="G209" s="116" t="e">
        <v>#N/A</v>
      </c>
      <c r="H209" s="116" t="e">
        <v>#N/A</v>
      </c>
      <c r="I209" s="116" t="e">
        <v>#N/A</v>
      </c>
      <c r="J209" s="27" t="e">
        <v>#N/A</v>
      </c>
      <c r="K209" s="116" t="e">
        <v>#N/A</v>
      </c>
      <c r="L209" s="27" t="e">
        <v>#N/A</v>
      </c>
      <c r="M209" s="27" t="e">
        <v>#N/A</v>
      </c>
      <c r="O209" s="102" t="s">
        <v>1339</v>
      </c>
      <c r="P209" s="102" t="s">
        <v>312</v>
      </c>
      <c r="Q209" s="102" t="s">
        <v>938</v>
      </c>
      <c r="R209" s="102" t="s">
        <v>1177</v>
      </c>
      <c r="S209" s="102" t="s">
        <v>950</v>
      </c>
      <c r="T209" s="102" t="s">
        <v>1224</v>
      </c>
      <c r="U209" s="116" t="e">
        <v>#N/A</v>
      </c>
      <c r="V209" s="116" t="e">
        <v>#N/A</v>
      </c>
      <c r="W209" s="116" t="e">
        <v>#N/A</v>
      </c>
      <c r="X209" s="27" t="e">
        <v>#N/A</v>
      </c>
      <c r="Y209" s="116" t="e">
        <v>#N/A</v>
      </c>
      <c r="Z209" s="27" t="e">
        <v>#N/A</v>
      </c>
      <c r="AA209" s="27" t="e">
        <v>#N/A</v>
      </c>
    </row>
    <row r="210" spans="1:27" x14ac:dyDescent="0.25">
      <c r="A210" s="102" t="s">
        <v>1339</v>
      </c>
      <c r="B210" s="102" t="s">
        <v>312</v>
      </c>
      <c r="C210" s="102" t="s">
        <v>912</v>
      </c>
      <c r="D210" s="102" t="s">
        <v>1215</v>
      </c>
      <c r="E210" s="102" t="s">
        <v>924</v>
      </c>
      <c r="F210" s="102" t="s">
        <v>1219</v>
      </c>
      <c r="G210" s="116" t="e">
        <v>#N/A</v>
      </c>
      <c r="H210" s="116" t="e">
        <v>#N/A</v>
      </c>
      <c r="I210" s="116" t="e">
        <v>#N/A</v>
      </c>
      <c r="J210" s="27" t="e">
        <v>#N/A</v>
      </c>
      <c r="K210" s="116" t="e">
        <v>#N/A</v>
      </c>
      <c r="L210" s="27" t="e">
        <v>#N/A</v>
      </c>
      <c r="M210" s="27" t="e">
        <v>#N/A</v>
      </c>
      <c r="O210" s="102" t="s">
        <v>1339</v>
      </c>
      <c r="P210" s="102" t="s">
        <v>312</v>
      </c>
      <c r="Q210" s="102" t="s">
        <v>912</v>
      </c>
      <c r="R210" s="102" t="s">
        <v>1215</v>
      </c>
      <c r="S210" s="102" t="s">
        <v>924</v>
      </c>
      <c r="T210" s="102" t="s">
        <v>1219</v>
      </c>
      <c r="U210" s="116" t="e">
        <v>#N/A</v>
      </c>
      <c r="V210" s="116" t="e">
        <v>#N/A</v>
      </c>
      <c r="W210" s="116" t="e">
        <v>#N/A</v>
      </c>
      <c r="X210" s="27" t="e">
        <v>#N/A</v>
      </c>
      <c r="Y210" s="116" t="e">
        <v>#N/A</v>
      </c>
      <c r="Z210" s="27" t="e">
        <v>#N/A</v>
      </c>
      <c r="AA210" s="27" t="e">
        <v>#N/A</v>
      </c>
    </row>
    <row r="211" spans="1:27" x14ac:dyDescent="0.25">
      <c r="A211" s="102" t="s">
        <v>1339</v>
      </c>
      <c r="B211" s="102" t="s">
        <v>312</v>
      </c>
      <c r="C211" s="102" t="s">
        <v>912</v>
      </c>
      <c r="D211" s="102" t="s">
        <v>1215</v>
      </c>
      <c r="E211" s="102" t="s">
        <v>927</v>
      </c>
      <c r="F211" s="102" t="s">
        <v>1233</v>
      </c>
      <c r="G211" s="116" t="e">
        <v>#N/A</v>
      </c>
      <c r="H211" s="116" t="e">
        <v>#N/A</v>
      </c>
      <c r="I211" s="116" t="e">
        <v>#N/A</v>
      </c>
      <c r="J211" s="27" t="e">
        <v>#N/A</v>
      </c>
      <c r="K211" s="116" t="e">
        <v>#N/A</v>
      </c>
      <c r="L211" s="27" t="e">
        <v>#N/A</v>
      </c>
      <c r="M211" s="27" t="e">
        <v>#N/A</v>
      </c>
      <c r="O211" s="102" t="s">
        <v>1339</v>
      </c>
      <c r="P211" s="102" t="s">
        <v>312</v>
      </c>
      <c r="Q211" s="102" t="s">
        <v>912</v>
      </c>
      <c r="R211" s="102" t="s">
        <v>1215</v>
      </c>
      <c r="S211" s="102" t="s">
        <v>927</v>
      </c>
      <c r="T211" s="102" t="s">
        <v>1233</v>
      </c>
      <c r="U211" s="116" t="e">
        <v>#N/A</v>
      </c>
      <c r="V211" s="116" t="e">
        <v>#N/A</v>
      </c>
      <c r="W211" s="116" t="e">
        <v>#N/A</v>
      </c>
      <c r="X211" s="27" t="e">
        <v>#N/A</v>
      </c>
      <c r="Y211" s="116" t="e">
        <v>#N/A</v>
      </c>
      <c r="Z211" s="27" t="e">
        <v>#N/A</v>
      </c>
      <c r="AA211" s="27" t="e">
        <v>#N/A</v>
      </c>
    </row>
    <row r="212" spans="1:27" x14ac:dyDescent="0.25">
      <c r="A212" s="102" t="s">
        <v>1339</v>
      </c>
      <c r="B212" s="102" t="s">
        <v>312</v>
      </c>
      <c r="C212" s="102" t="s">
        <v>912</v>
      </c>
      <c r="D212" s="102" t="s">
        <v>1215</v>
      </c>
      <c r="E212" s="102" t="s">
        <v>930</v>
      </c>
      <c r="F212" s="102" t="s">
        <v>1220</v>
      </c>
      <c r="G212" s="116" t="e">
        <v>#N/A</v>
      </c>
      <c r="H212" s="116" t="e">
        <v>#N/A</v>
      </c>
      <c r="I212" s="116" t="e">
        <v>#N/A</v>
      </c>
      <c r="J212" s="27" t="e">
        <v>#N/A</v>
      </c>
      <c r="K212" s="116" t="e">
        <v>#N/A</v>
      </c>
      <c r="L212" s="27" t="e">
        <v>#N/A</v>
      </c>
      <c r="M212" s="27" t="e">
        <v>#N/A</v>
      </c>
      <c r="O212" s="102" t="s">
        <v>1339</v>
      </c>
      <c r="P212" s="102" t="s">
        <v>312</v>
      </c>
      <c r="Q212" s="102" t="s">
        <v>912</v>
      </c>
      <c r="R212" s="102" t="s">
        <v>1215</v>
      </c>
      <c r="S212" s="102" t="s">
        <v>930</v>
      </c>
      <c r="T212" s="102" t="s">
        <v>1220</v>
      </c>
      <c r="U212" s="116" t="e">
        <v>#N/A</v>
      </c>
      <c r="V212" s="116" t="e">
        <v>#N/A</v>
      </c>
      <c r="W212" s="116" t="e">
        <v>#N/A</v>
      </c>
      <c r="X212" s="27" t="e">
        <v>#N/A</v>
      </c>
      <c r="Y212" s="116" t="e">
        <v>#N/A</v>
      </c>
      <c r="Z212" s="27" t="e">
        <v>#N/A</v>
      </c>
      <c r="AA212" s="27" t="e">
        <v>#N/A</v>
      </c>
    </row>
  </sheetData>
  <conditionalFormatting sqref="L144 L93 L116:L118 L90 L112 L138 L147:L148 L153 L150:L151 L155:L212">
    <cfRule type="cellIs" dxfId="37" priority="16" stopIfTrue="1" operator="lessThan">
      <formula>-0.1</formula>
    </cfRule>
  </conditionalFormatting>
  <conditionalFormatting sqref="M144 M93 M116:M118 M90 M112 M138 M147:M148 M153 M150:M151 M155:M212">
    <cfRule type="cellIs" dxfId="36" priority="15" stopIfTrue="1" operator="greaterThan">
      <formula>0.2</formula>
    </cfRule>
  </conditionalFormatting>
  <conditionalFormatting sqref="J144 J93 J116:J118 J90 J112 J138 J147:J148 J153 J150:J151 J155:J212">
    <cfRule type="cellIs" dxfId="35" priority="14" stopIfTrue="1" operator="greaterThan">
      <formula>0.05</formula>
    </cfRule>
  </conditionalFormatting>
  <conditionalFormatting sqref="J144 J93 J116:J118 J90 J112 J138 J147:J148 J153 J150:J151 J155:J212">
    <cfRule type="cellIs" dxfId="34" priority="13" stopIfTrue="1" operator="lessThan">
      <formula>0</formula>
    </cfRule>
  </conditionalFormatting>
  <conditionalFormatting sqref="L2:L89 L119:L137 L145:L146 L94:L111 L91:L92 L113:L115 L139:L143 L154 L152 L149">
    <cfRule type="cellIs" dxfId="33" priority="12" stopIfTrue="1" operator="lessThan">
      <formula>-0.1</formula>
    </cfRule>
  </conditionalFormatting>
  <conditionalFormatting sqref="M2:M89 M119:M137 M145:M146 M94:M111 M91:M92 M113:M115 M139:M143 M154 M152 M149">
    <cfRule type="cellIs" dxfId="32" priority="11" stopIfTrue="1" operator="greaterThan">
      <formula>0.2</formula>
    </cfRule>
  </conditionalFormatting>
  <conditionalFormatting sqref="J2:J89 J119:J137 J145:J146 J94:J111 J91:J92 J113:J115 J139:J143 J154 J152 J149">
    <cfRule type="cellIs" dxfId="31" priority="10" stopIfTrue="1" operator="greaterThan">
      <formula>0.05</formula>
    </cfRule>
  </conditionalFormatting>
  <conditionalFormatting sqref="J2:J89 J119:J137 J145:J146 J94:J111 J91:J92 J113:J115 J139:J143 J154 J152 J149">
    <cfRule type="cellIs" dxfId="30" priority="9" stopIfTrue="1" operator="lessThan">
      <formula>0</formula>
    </cfRule>
  </conditionalFormatting>
  <conditionalFormatting sqref="Z144 Z93 Z116:Z118 Z90 Z112 Z138 Z147:Z148 Z153 Z150:Z151 Z155:Z212">
    <cfRule type="cellIs" dxfId="29" priority="8" stopIfTrue="1" operator="lessThan">
      <formula>-0.1</formula>
    </cfRule>
  </conditionalFormatting>
  <conditionalFormatting sqref="AA144 AA93 AA116:AA118 AA90 AA112 AA138 AA147:AA148 AA153 AA150:AA151 AA155:AA212">
    <cfRule type="cellIs" dxfId="28" priority="7" stopIfTrue="1" operator="greaterThan">
      <formula>0.2</formula>
    </cfRule>
  </conditionalFormatting>
  <conditionalFormatting sqref="X144 X93 X116:X118 X90 X112 X138 X147:X148 X153 X150:X151 X155:X212">
    <cfRule type="cellIs" dxfId="27" priority="6" stopIfTrue="1" operator="greaterThan">
      <formula>0.05</formula>
    </cfRule>
  </conditionalFormatting>
  <conditionalFormatting sqref="X144 X93 X116:X118 X90 X112 X138 X147:X148 X153 X150:X151 X155:X212">
    <cfRule type="cellIs" dxfId="26" priority="5" stopIfTrue="1" operator="lessThan">
      <formula>0</formula>
    </cfRule>
  </conditionalFormatting>
  <conditionalFormatting sqref="Z2:Z89 Z119:Z137 Z145:Z146 Z94:Z111 Z91:Z92 Z113:Z115 Z139:Z143 Z154 Z152 Z149">
    <cfRule type="cellIs" dxfId="25" priority="4" stopIfTrue="1" operator="lessThan">
      <formula>-0.1</formula>
    </cfRule>
  </conditionalFormatting>
  <conditionalFormatting sqref="AA2:AA89 AA119:AA137 AA145:AA146 AA94:AA111 AA91:AA92 AA113:AA115 AA139:AA143 AA154 AA152 AA149">
    <cfRule type="cellIs" dxfId="24" priority="3" stopIfTrue="1" operator="greaterThan">
      <formula>0.2</formula>
    </cfRule>
  </conditionalFormatting>
  <conditionalFormatting sqref="X2:X89 X119:X137 X145:X146 X94:X111 X91:X92 X113:X115 X139:X143 X154 X152 X149">
    <cfRule type="cellIs" dxfId="23" priority="2" stopIfTrue="1" operator="greaterThan">
      <formula>0.05</formula>
    </cfRule>
  </conditionalFormatting>
  <conditionalFormatting sqref="X2:X89 X119:X137 X145:X146 X94:X111 X91:X92 X113:X115 X139:X143 X154 X152 X149">
    <cfRule type="cellIs" dxfId="22" priority="1" stopIfTrue="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T269"/>
  <sheetViews>
    <sheetView showGridLines="0" zoomScaleNormal="100" zoomScaleSheetLayoutView="80" workbookViewId="0">
      <pane xSplit="2" ySplit="7" topLeftCell="C8" activePane="bottomRight" state="frozen"/>
      <selection pane="topRight"/>
      <selection pane="bottomLeft"/>
      <selection pane="bottomRight"/>
    </sheetView>
  </sheetViews>
  <sheetFormatPr defaultRowHeight="12.75" x14ac:dyDescent="0.2"/>
  <cols>
    <col min="1" max="1" width="5.28515625" style="110" bestFit="1" customWidth="1"/>
    <col min="2" max="2" width="51.140625" style="110" bestFit="1" customWidth="1"/>
    <col min="3" max="3" width="5.28515625" style="110" bestFit="1" customWidth="1"/>
    <col min="4" max="4" width="63.85546875" style="110" bestFit="1" customWidth="1"/>
    <col min="5" max="5" width="17.140625" style="110" customWidth="1"/>
    <col min="6" max="7" width="12.7109375" style="110" customWidth="1"/>
    <col min="8" max="8" width="13.42578125" style="110" bestFit="1" customWidth="1"/>
    <col min="9" max="14" width="12.7109375" style="110" customWidth="1"/>
    <col min="15" max="16" width="15.7109375" style="110" customWidth="1"/>
    <col min="17" max="17" width="10.7109375" style="110" customWidth="1"/>
    <col min="18" max="20" width="9.140625" style="203"/>
    <col min="21" max="16384" width="9.140625" style="110"/>
  </cols>
  <sheetData>
    <row r="1" spans="1:20" ht="18" x14ac:dyDescent="0.25">
      <c r="A1" s="155" t="s">
        <v>1407</v>
      </c>
      <c r="B1" s="109"/>
      <c r="C1" s="109"/>
      <c r="D1" s="109"/>
      <c r="E1" s="109"/>
      <c r="F1" s="109"/>
      <c r="G1" s="109"/>
      <c r="H1" s="109"/>
      <c r="I1" s="109"/>
      <c r="J1" s="109"/>
      <c r="K1" s="109"/>
      <c r="L1" s="109"/>
      <c r="M1" s="109"/>
      <c r="N1" s="109"/>
      <c r="O1" s="109"/>
      <c r="P1" s="109"/>
      <c r="Q1" s="109"/>
      <c r="R1" s="202"/>
    </row>
    <row r="2" spans="1:20" x14ac:dyDescent="0.2">
      <c r="A2" s="109"/>
      <c r="B2" s="109"/>
      <c r="C2" s="109"/>
      <c r="D2" s="109"/>
      <c r="E2" s="109"/>
      <c r="F2" s="109"/>
      <c r="G2" s="109"/>
      <c r="H2" s="109"/>
      <c r="I2" s="109"/>
      <c r="J2" s="109"/>
      <c r="K2" s="109"/>
      <c r="L2" s="109"/>
      <c r="M2" s="109"/>
      <c r="N2" s="109"/>
      <c r="O2" s="109"/>
      <c r="P2" s="109"/>
      <c r="Q2" s="109"/>
      <c r="R2" s="202"/>
    </row>
    <row r="3" spans="1:20" x14ac:dyDescent="0.2">
      <c r="A3" s="78" t="s">
        <v>1385</v>
      </c>
      <c r="B3" s="109"/>
      <c r="C3" s="109"/>
      <c r="D3" s="109"/>
      <c r="E3" s="109"/>
      <c r="F3" s="109"/>
      <c r="G3" s="109"/>
      <c r="H3" s="109"/>
      <c r="I3" s="109"/>
      <c r="J3" s="109"/>
      <c r="K3" s="109"/>
      <c r="L3" s="109"/>
      <c r="M3" s="109"/>
      <c r="N3" s="109"/>
      <c r="O3" s="109"/>
      <c r="P3" s="109"/>
      <c r="Q3" s="109"/>
      <c r="R3" s="202"/>
    </row>
    <row r="4" spans="1:20" x14ac:dyDescent="0.2">
      <c r="A4" s="79" t="s">
        <v>1479</v>
      </c>
      <c r="B4" s="109"/>
      <c r="C4" s="109"/>
      <c r="D4" s="109"/>
      <c r="E4" s="109"/>
      <c r="F4" s="109"/>
      <c r="G4" s="109"/>
      <c r="H4" s="109"/>
      <c r="I4" s="111"/>
      <c r="J4" s="109"/>
      <c r="K4" s="109"/>
      <c r="L4" s="109"/>
      <c r="M4" s="109"/>
      <c r="N4" s="109"/>
      <c r="O4" s="109"/>
      <c r="P4" s="109"/>
      <c r="Q4" s="109"/>
      <c r="R4" s="202"/>
    </row>
    <row r="5" spans="1:20" x14ac:dyDescent="0.2">
      <c r="A5" s="109"/>
      <c r="B5" s="109"/>
      <c r="C5" s="109"/>
      <c r="D5" s="109"/>
      <c r="E5" s="109"/>
      <c r="F5" s="109"/>
      <c r="G5" s="109"/>
      <c r="H5" s="109"/>
      <c r="I5" s="109"/>
      <c r="J5" s="109"/>
      <c r="K5" s="109"/>
      <c r="L5" s="109"/>
      <c r="M5" s="109"/>
      <c r="N5" s="109"/>
      <c r="O5" s="109"/>
      <c r="P5" s="109"/>
      <c r="Q5" s="109"/>
      <c r="R5" s="202"/>
    </row>
    <row r="6" spans="1:20" s="112" customFormat="1" ht="25.5" customHeight="1" x14ac:dyDescent="0.2">
      <c r="A6" s="76"/>
      <c r="B6" s="76"/>
      <c r="C6" s="76"/>
      <c r="D6" s="76"/>
      <c r="E6" s="178" t="s">
        <v>1323</v>
      </c>
      <c r="F6" s="266" t="s">
        <v>1324</v>
      </c>
      <c r="G6" s="266"/>
      <c r="H6" s="195"/>
      <c r="I6" s="266" t="s">
        <v>1325</v>
      </c>
      <c r="J6" s="266"/>
      <c r="K6" s="266" t="s">
        <v>1326</v>
      </c>
      <c r="L6" s="266"/>
      <c r="M6" s="266" t="s">
        <v>1327</v>
      </c>
      <c r="N6" s="266"/>
      <c r="O6" s="266" t="s">
        <v>1328</v>
      </c>
      <c r="P6" s="266"/>
      <c r="Q6" s="179"/>
      <c r="R6" s="204"/>
      <c r="S6" s="205"/>
      <c r="T6" s="205"/>
    </row>
    <row r="7" spans="1:20" s="112" customFormat="1" ht="39" thickBot="1" x14ac:dyDescent="0.25">
      <c r="A7" s="80" t="s">
        <v>70</v>
      </c>
      <c r="B7" s="80" t="s">
        <v>71</v>
      </c>
      <c r="C7" s="80" t="s">
        <v>70</v>
      </c>
      <c r="D7" s="80" t="s">
        <v>448</v>
      </c>
      <c r="E7" s="180" t="s">
        <v>33</v>
      </c>
      <c r="F7" s="181" t="s">
        <v>33</v>
      </c>
      <c r="G7" s="181" t="s">
        <v>36</v>
      </c>
      <c r="H7" s="182" t="s">
        <v>58</v>
      </c>
      <c r="I7" s="181" t="s">
        <v>33</v>
      </c>
      <c r="J7" s="181" t="s">
        <v>36</v>
      </c>
      <c r="K7" s="181" t="s">
        <v>33</v>
      </c>
      <c r="L7" s="181" t="s">
        <v>36</v>
      </c>
      <c r="M7" s="181" t="s">
        <v>33</v>
      </c>
      <c r="N7" s="181" t="s">
        <v>36</v>
      </c>
      <c r="O7" s="181" t="s">
        <v>33</v>
      </c>
      <c r="P7" s="181" t="s">
        <v>36</v>
      </c>
      <c r="Q7" s="183" t="s">
        <v>449</v>
      </c>
      <c r="R7" s="206" t="s">
        <v>1402</v>
      </c>
      <c r="S7" s="206" t="s">
        <v>1403</v>
      </c>
      <c r="T7" s="206" t="s">
        <v>1404</v>
      </c>
    </row>
    <row r="8" spans="1:20" x14ac:dyDescent="0.2">
      <c r="A8" s="162" t="s">
        <v>1386</v>
      </c>
      <c r="B8" s="162" t="s">
        <v>1387</v>
      </c>
      <c r="C8" s="162"/>
      <c r="D8" s="162"/>
      <c r="E8" s="234">
        <v>146761</v>
      </c>
      <c r="F8" s="235">
        <f>I8+K8</f>
        <v>65137</v>
      </c>
      <c r="G8" s="236"/>
      <c r="H8" s="237" t="str">
        <f>IF(ISNUMBER(G8),TEXT(((2*F8)+(1.96^2)-(1.96*((1.96^2)+(4*F8*(100%-G8)))^0.5))/(2*(E8+(1.96^2))),"0.0%")&amp;" - "&amp;TEXT(((2*F8)+(1.96^2)+(1.96*((1.96^2)+(4*F8*(100%-G8)))^0.5))/(2*(E8+(1.96^2))),"0.0%"),"")</f>
        <v/>
      </c>
      <c r="I8" s="235">
        <v>44561</v>
      </c>
      <c r="J8" s="238"/>
      <c r="K8" s="239">
        <v>20576</v>
      </c>
      <c r="L8" s="238"/>
      <c r="M8" s="235">
        <v>64252</v>
      </c>
      <c r="N8" s="238"/>
      <c r="O8" s="235">
        <v>17372</v>
      </c>
      <c r="P8" s="238">
        <f>O8/E8</f>
        <v>0.11836932155000307</v>
      </c>
      <c r="Q8" s="184"/>
      <c r="R8" s="206">
        <v>0</v>
      </c>
      <c r="S8" s="206">
        <v>1</v>
      </c>
      <c r="T8" s="206">
        <v>0</v>
      </c>
    </row>
    <row r="9" spans="1:20" x14ac:dyDescent="0.2">
      <c r="A9" s="76"/>
      <c r="B9" s="76"/>
      <c r="C9" s="76"/>
      <c r="D9" s="76"/>
      <c r="E9" s="240"/>
      <c r="F9" s="241"/>
      <c r="G9" s="236"/>
      <c r="H9" s="242"/>
      <c r="I9" s="241"/>
      <c r="J9" s="236"/>
      <c r="K9" s="243"/>
      <c r="L9" s="236"/>
      <c r="M9" s="241"/>
      <c r="N9" s="236"/>
      <c r="O9" s="241"/>
      <c r="P9" s="236"/>
      <c r="Q9" s="185"/>
      <c r="R9" s="206"/>
    </row>
    <row r="10" spans="1:20" x14ac:dyDescent="0.2">
      <c r="A10" s="76" t="s">
        <v>452</v>
      </c>
      <c r="B10" s="76" t="s">
        <v>1138</v>
      </c>
      <c r="C10" s="76"/>
      <c r="D10" s="76"/>
      <c r="E10" s="240">
        <v>3133</v>
      </c>
      <c r="F10" s="241">
        <f>I10+K10</f>
        <v>1149</v>
      </c>
      <c r="G10" s="236">
        <f>J10+L10</f>
        <v>0.36674114267475266</v>
      </c>
      <c r="H10" s="242" t="str">
        <f>IF(ISNUMBER(G10),TEXT(((2*F10)+(1.96^2)-(1.96*((1.96^2)+(4*F10*(100%-G10)))^0.5))/(2*(E10+(1.96^2))),"0.0%")&amp;" - "&amp;TEXT(((2*F10)+(1.96^2)+(1.96*((1.96^2)+(4*F10*(100%-G10)))^0.5))/(2*(E10+(1.96^2))),"0.0%"),"")</f>
        <v>35.0% - 38.4%</v>
      </c>
      <c r="I10" s="241">
        <v>884</v>
      </c>
      <c r="J10" s="236">
        <f>I10/E10</f>
        <v>0.28215767634854771</v>
      </c>
      <c r="K10" s="244">
        <v>265</v>
      </c>
      <c r="L10" s="236">
        <f>K10/E10</f>
        <v>8.458346632620492E-2</v>
      </c>
      <c r="M10" s="241">
        <v>1851</v>
      </c>
      <c r="N10" s="236">
        <f>M10/E10</f>
        <v>0.59080753271624642</v>
      </c>
      <c r="O10" s="241">
        <v>133</v>
      </c>
      <c r="P10" s="236">
        <f>O10/E10</f>
        <v>4.2451324609000959E-2</v>
      </c>
      <c r="Q10" s="185"/>
      <c r="R10" s="206">
        <v>0</v>
      </c>
      <c r="S10" s="206">
        <v>0</v>
      </c>
      <c r="T10" s="206">
        <v>0</v>
      </c>
    </row>
    <row r="11" spans="1:20" x14ac:dyDescent="0.2">
      <c r="A11" s="76" t="s">
        <v>472</v>
      </c>
      <c r="B11" s="76" t="s">
        <v>1136</v>
      </c>
      <c r="C11" s="76"/>
      <c r="D11" s="76"/>
      <c r="E11" s="240">
        <v>3345</v>
      </c>
      <c r="F11" s="241">
        <f t="shared" ref="F11:F34" si="0">I11+K11</f>
        <v>934</v>
      </c>
      <c r="G11" s="236">
        <f t="shared" ref="G11:G28" si="1">J11+L11</f>
        <v>0.27922272047832586</v>
      </c>
      <c r="H11" s="242" t="str">
        <f t="shared" ref="H11:H34" si="2">IF(ISNUMBER(G11),TEXT(((2*F11)+(1.96^2)-(1.96*((1.96^2)+(4*F11*(100%-G11)))^0.5))/(2*(E11+(1.96^2))),"0.0%")&amp;" - "&amp;TEXT(((2*F11)+(1.96^2)+(1.96*((1.96^2)+(4*F11*(100%-G11)))^0.5))/(2*(E11+(1.96^2))),"0.0%"),"")</f>
        <v>26.4% - 29.5%</v>
      </c>
      <c r="I11" s="241">
        <v>675</v>
      </c>
      <c r="J11" s="236">
        <f t="shared" ref="J11:J28" si="3">I11/E11</f>
        <v>0.20179372197309417</v>
      </c>
      <c r="K11" s="244">
        <v>259</v>
      </c>
      <c r="L11" s="236">
        <f t="shared" ref="L11:L28" si="4">K11/E11</f>
        <v>7.7428998505231689E-2</v>
      </c>
      <c r="M11" s="241">
        <v>2394</v>
      </c>
      <c r="N11" s="236">
        <f t="shared" ref="N11:N28" si="5">M11/E11</f>
        <v>0.71569506726457399</v>
      </c>
      <c r="O11" s="241">
        <v>17</v>
      </c>
      <c r="P11" s="236">
        <f t="shared" ref="P11:P34" si="6">O11/E11</f>
        <v>5.0822122571001493E-3</v>
      </c>
      <c r="Q11" s="185"/>
      <c r="R11" s="206">
        <v>0</v>
      </c>
      <c r="S11" s="206">
        <v>0</v>
      </c>
      <c r="T11" s="206">
        <v>0</v>
      </c>
    </row>
    <row r="12" spans="1:20" x14ac:dyDescent="0.2">
      <c r="A12" s="76" t="s">
        <v>489</v>
      </c>
      <c r="B12" s="76" t="s">
        <v>490</v>
      </c>
      <c r="C12" s="76"/>
      <c r="D12" s="76"/>
      <c r="E12" s="240">
        <v>8416</v>
      </c>
      <c r="F12" s="241">
        <f t="shared" si="0"/>
        <v>2725</v>
      </c>
      <c r="G12" s="236"/>
      <c r="H12" s="242" t="str">
        <f t="shared" si="2"/>
        <v/>
      </c>
      <c r="I12" s="241">
        <v>1970</v>
      </c>
      <c r="J12" s="236"/>
      <c r="K12" s="244">
        <v>755</v>
      </c>
      <c r="L12" s="236"/>
      <c r="M12" s="241">
        <v>3651</v>
      </c>
      <c r="N12" s="236"/>
      <c r="O12" s="241">
        <v>2040</v>
      </c>
      <c r="P12" s="236">
        <f t="shared" si="6"/>
        <v>0.2423954372623574</v>
      </c>
      <c r="Q12" s="185"/>
      <c r="R12" s="206">
        <v>0</v>
      </c>
      <c r="S12" s="206">
        <v>1</v>
      </c>
      <c r="T12" s="206">
        <v>0</v>
      </c>
    </row>
    <row r="13" spans="1:20" x14ac:dyDescent="0.2">
      <c r="A13" s="76" t="s">
        <v>527</v>
      </c>
      <c r="B13" s="76" t="s">
        <v>528</v>
      </c>
      <c r="C13" s="76"/>
      <c r="D13" s="76"/>
      <c r="E13" s="240">
        <v>9</v>
      </c>
      <c r="F13" s="241">
        <f t="shared" si="0"/>
        <v>0</v>
      </c>
      <c r="G13" s="236"/>
      <c r="H13" s="242" t="str">
        <f t="shared" si="2"/>
        <v/>
      </c>
      <c r="I13" s="241">
        <v>0</v>
      </c>
      <c r="J13" s="236"/>
      <c r="K13" s="244">
        <v>0</v>
      </c>
      <c r="L13" s="236"/>
      <c r="M13" s="241">
        <v>1</v>
      </c>
      <c r="N13" s="236"/>
      <c r="O13" s="241">
        <v>8</v>
      </c>
      <c r="P13" s="236">
        <f t="shared" si="6"/>
        <v>0.88888888888888884</v>
      </c>
      <c r="Q13" s="185"/>
      <c r="R13" s="206">
        <v>1</v>
      </c>
      <c r="S13" s="206">
        <v>1</v>
      </c>
      <c r="T13" s="206">
        <v>0</v>
      </c>
    </row>
    <row r="14" spans="1:20" x14ac:dyDescent="0.2">
      <c r="A14" s="76" t="s">
        <v>553</v>
      </c>
      <c r="B14" s="76" t="s">
        <v>554</v>
      </c>
      <c r="C14" s="76"/>
      <c r="D14" s="76"/>
      <c r="E14" s="240">
        <v>3685</v>
      </c>
      <c r="F14" s="241">
        <f t="shared" si="0"/>
        <v>1075</v>
      </c>
      <c r="G14" s="236">
        <f t="shared" si="1"/>
        <v>0.29172320217096337</v>
      </c>
      <c r="H14" s="242" t="str">
        <f t="shared" si="2"/>
        <v>27.7% - 30.7%</v>
      </c>
      <c r="I14" s="241">
        <v>759</v>
      </c>
      <c r="J14" s="236">
        <f t="shared" si="3"/>
        <v>0.20597014925373133</v>
      </c>
      <c r="K14" s="244">
        <v>316</v>
      </c>
      <c r="L14" s="236">
        <f t="shared" si="4"/>
        <v>8.5753052917232023E-2</v>
      </c>
      <c r="M14" s="241">
        <v>2483</v>
      </c>
      <c r="N14" s="236">
        <f t="shared" si="5"/>
        <v>0.67381275440976929</v>
      </c>
      <c r="O14" s="241">
        <v>127</v>
      </c>
      <c r="P14" s="236">
        <f t="shared" si="6"/>
        <v>3.4464043419267301E-2</v>
      </c>
      <c r="Q14" s="185"/>
      <c r="R14" s="206">
        <v>0</v>
      </c>
      <c r="S14" s="206">
        <v>0</v>
      </c>
      <c r="T14" s="206">
        <v>0</v>
      </c>
    </row>
    <row r="15" spans="1:20" x14ac:dyDescent="0.2">
      <c r="A15" s="76" t="s">
        <v>573</v>
      </c>
      <c r="B15" s="76" t="s">
        <v>1170</v>
      </c>
      <c r="C15" s="76"/>
      <c r="D15" s="76"/>
      <c r="E15" s="240">
        <v>4652</v>
      </c>
      <c r="F15" s="241">
        <f t="shared" si="0"/>
        <v>1503</v>
      </c>
      <c r="G15" s="236"/>
      <c r="H15" s="242" t="str">
        <f t="shared" si="2"/>
        <v/>
      </c>
      <c r="I15" s="241">
        <v>1123</v>
      </c>
      <c r="J15" s="236"/>
      <c r="K15" s="244">
        <v>380</v>
      </c>
      <c r="L15" s="236"/>
      <c r="M15" s="241">
        <v>2560</v>
      </c>
      <c r="N15" s="236"/>
      <c r="O15" s="241">
        <v>589</v>
      </c>
      <c r="P15" s="236">
        <f t="shared" si="6"/>
        <v>0.12661220980223559</v>
      </c>
      <c r="Q15" s="185"/>
      <c r="R15" s="206">
        <v>0</v>
      </c>
      <c r="S15" s="206">
        <v>1</v>
      </c>
      <c r="T15" s="206">
        <v>0</v>
      </c>
    </row>
    <row r="16" spans="1:20" x14ac:dyDescent="0.2">
      <c r="A16" s="76" t="s">
        <v>599</v>
      </c>
      <c r="B16" s="76" t="s">
        <v>1165</v>
      </c>
      <c r="C16" s="76"/>
      <c r="D16" s="76"/>
      <c r="E16" s="240">
        <v>3491</v>
      </c>
      <c r="F16" s="241">
        <f t="shared" si="0"/>
        <v>1262</v>
      </c>
      <c r="G16" s="236"/>
      <c r="H16" s="242" t="str">
        <f t="shared" si="2"/>
        <v/>
      </c>
      <c r="I16" s="241">
        <v>969</v>
      </c>
      <c r="J16" s="236"/>
      <c r="K16" s="244">
        <v>293</v>
      </c>
      <c r="L16" s="236"/>
      <c r="M16" s="241">
        <v>1954</v>
      </c>
      <c r="N16" s="236"/>
      <c r="O16" s="241">
        <v>275</v>
      </c>
      <c r="P16" s="236">
        <f t="shared" si="6"/>
        <v>7.8773990260670293E-2</v>
      </c>
      <c r="Q16" s="185"/>
      <c r="R16" s="206">
        <v>1</v>
      </c>
      <c r="S16" s="206">
        <v>1</v>
      </c>
      <c r="T16" s="206">
        <v>0</v>
      </c>
    </row>
    <row r="17" spans="1:20" x14ac:dyDescent="0.2">
      <c r="A17" s="76" t="s">
        <v>625</v>
      </c>
      <c r="B17" s="76" t="s">
        <v>1143</v>
      </c>
      <c r="C17" s="76"/>
      <c r="D17" s="76"/>
      <c r="E17" s="240">
        <v>4207</v>
      </c>
      <c r="F17" s="241">
        <f t="shared" si="0"/>
        <v>1500</v>
      </c>
      <c r="G17" s="236">
        <f t="shared" si="1"/>
        <v>0.3565486094604231</v>
      </c>
      <c r="H17" s="242" t="str">
        <f t="shared" si="2"/>
        <v>34.2% - 37.1%</v>
      </c>
      <c r="I17" s="241">
        <v>1091</v>
      </c>
      <c r="J17" s="236">
        <f t="shared" si="3"/>
        <v>0.2593296886142144</v>
      </c>
      <c r="K17" s="244">
        <v>409</v>
      </c>
      <c r="L17" s="236">
        <f t="shared" si="4"/>
        <v>9.7218920846208701E-2</v>
      </c>
      <c r="M17" s="241">
        <v>2660</v>
      </c>
      <c r="N17" s="236">
        <f t="shared" si="5"/>
        <v>0.63227953410981697</v>
      </c>
      <c r="O17" s="241">
        <v>47</v>
      </c>
      <c r="P17" s="236">
        <f t="shared" si="6"/>
        <v>1.1171856429759925E-2</v>
      </c>
      <c r="Q17" s="185"/>
      <c r="R17" s="206">
        <v>0</v>
      </c>
      <c r="S17" s="206">
        <v>0</v>
      </c>
      <c r="T17" s="206">
        <v>0</v>
      </c>
    </row>
    <row r="18" spans="1:20" x14ac:dyDescent="0.2">
      <c r="A18" s="76" t="s">
        <v>642</v>
      </c>
      <c r="B18" s="76" t="s">
        <v>643</v>
      </c>
      <c r="C18" s="76"/>
      <c r="D18" s="76"/>
      <c r="E18" s="240">
        <v>7307</v>
      </c>
      <c r="F18" s="241">
        <f t="shared" si="0"/>
        <v>3187</v>
      </c>
      <c r="G18" s="236">
        <f t="shared" si="1"/>
        <v>0.43615710962091142</v>
      </c>
      <c r="H18" s="242" t="str">
        <f t="shared" si="2"/>
        <v>42.5% - 44.8%</v>
      </c>
      <c r="I18" s="241">
        <v>2251</v>
      </c>
      <c r="J18" s="236">
        <f t="shared" si="3"/>
        <v>0.30806076365129326</v>
      </c>
      <c r="K18" s="244">
        <v>936</v>
      </c>
      <c r="L18" s="236">
        <f t="shared" si="4"/>
        <v>0.12809634596961816</v>
      </c>
      <c r="M18" s="241">
        <v>3904</v>
      </c>
      <c r="N18" s="236">
        <f t="shared" si="5"/>
        <v>0.53428219515533049</v>
      </c>
      <c r="O18" s="241">
        <v>216</v>
      </c>
      <c r="P18" s="236">
        <f t="shared" si="6"/>
        <v>2.9560695223758041E-2</v>
      </c>
      <c r="Q18" s="185"/>
      <c r="R18" s="206">
        <v>0</v>
      </c>
      <c r="S18" s="206">
        <v>0</v>
      </c>
      <c r="T18" s="206">
        <v>0</v>
      </c>
    </row>
    <row r="19" spans="1:20" s="114" customFormat="1" x14ac:dyDescent="0.2">
      <c r="A19" s="76" t="s">
        <v>674</v>
      </c>
      <c r="B19" s="76" t="s">
        <v>1140</v>
      </c>
      <c r="C19" s="76"/>
      <c r="D19" s="76"/>
      <c r="E19" s="240">
        <v>4248</v>
      </c>
      <c r="F19" s="241">
        <f t="shared" si="0"/>
        <v>1890</v>
      </c>
      <c r="G19" s="236">
        <f t="shared" si="1"/>
        <v>0.44491525423728812</v>
      </c>
      <c r="H19" s="242" t="str">
        <f t="shared" si="2"/>
        <v>43.0% - 46.0%</v>
      </c>
      <c r="I19" s="241">
        <v>1370</v>
      </c>
      <c r="J19" s="236">
        <f t="shared" si="3"/>
        <v>0.32250470809792842</v>
      </c>
      <c r="K19" s="244">
        <v>520</v>
      </c>
      <c r="L19" s="236">
        <f t="shared" si="4"/>
        <v>0.1224105461393597</v>
      </c>
      <c r="M19" s="241">
        <v>2254</v>
      </c>
      <c r="N19" s="236">
        <f t="shared" si="5"/>
        <v>0.53060263653483997</v>
      </c>
      <c r="O19" s="241">
        <v>104</v>
      </c>
      <c r="P19" s="236">
        <f t="shared" si="6"/>
        <v>2.4482109227871938E-2</v>
      </c>
      <c r="Q19" s="185"/>
      <c r="R19" s="206">
        <v>0</v>
      </c>
      <c r="S19" s="206">
        <v>0</v>
      </c>
      <c r="T19" s="206">
        <v>0</v>
      </c>
    </row>
    <row r="20" spans="1:20" s="114" customFormat="1" x14ac:dyDescent="0.2">
      <c r="A20" s="76" t="s">
        <v>697</v>
      </c>
      <c r="B20" s="76" t="s">
        <v>1146</v>
      </c>
      <c r="C20" s="76"/>
      <c r="D20" s="76"/>
      <c r="E20" s="240">
        <v>8003</v>
      </c>
      <c r="F20" s="241">
        <f t="shared" si="0"/>
        <v>3350</v>
      </c>
      <c r="G20" s="236"/>
      <c r="H20" s="242" t="str">
        <f t="shared" si="2"/>
        <v/>
      </c>
      <c r="I20" s="241">
        <v>1983</v>
      </c>
      <c r="J20" s="236"/>
      <c r="K20" s="244">
        <v>1367</v>
      </c>
      <c r="L20" s="236"/>
      <c r="M20" s="241">
        <v>3814</v>
      </c>
      <c r="N20" s="236"/>
      <c r="O20" s="241">
        <v>839</v>
      </c>
      <c r="P20" s="236">
        <f t="shared" si="6"/>
        <v>0.10483568661751844</v>
      </c>
      <c r="Q20" s="185"/>
      <c r="R20" s="206">
        <v>0</v>
      </c>
      <c r="S20" s="206">
        <v>1</v>
      </c>
      <c r="T20" s="206">
        <v>0</v>
      </c>
    </row>
    <row r="21" spans="1:20" s="114" customFormat="1" x14ac:dyDescent="0.2">
      <c r="A21" s="76" t="s">
        <v>720</v>
      </c>
      <c r="B21" s="76" t="s">
        <v>1155</v>
      </c>
      <c r="C21" s="76"/>
      <c r="D21" s="76"/>
      <c r="E21" s="240">
        <v>4462</v>
      </c>
      <c r="F21" s="241">
        <f t="shared" si="0"/>
        <v>1878</v>
      </c>
      <c r="G21" s="236"/>
      <c r="H21" s="242" t="str">
        <f t="shared" si="2"/>
        <v/>
      </c>
      <c r="I21" s="241">
        <v>1351</v>
      </c>
      <c r="J21" s="236"/>
      <c r="K21" s="244">
        <v>527</v>
      </c>
      <c r="L21" s="236"/>
      <c r="M21" s="241">
        <v>2546</v>
      </c>
      <c r="N21" s="236"/>
      <c r="O21" s="241">
        <v>38</v>
      </c>
      <c r="P21" s="236"/>
      <c r="Q21" s="185"/>
      <c r="R21" s="206">
        <v>1</v>
      </c>
      <c r="S21" s="206">
        <v>0</v>
      </c>
      <c r="T21" s="206">
        <v>0</v>
      </c>
    </row>
    <row r="22" spans="1:20" s="114" customFormat="1" x14ac:dyDescent="0.2">
      <c r="A22" s="76" t="s">
        <v>752</v>
      </c>
      <c r="B22" s="76" t="s">
        <v>753</v>
      </c>
      <c r="C22" s="76"/>
      <c r="D22" s="76"/>
      <c r="E22" s="240">
        <v>4971</v>
      </c>
      <c r="F22" s="241">
        <f t="shared" si="0"/>
        <v>2523</v>
      </c>
      <c r="G22" s="236"/>
      <c r="H22" s="242" t="str">
        <f t="shared" si="2"/>
        <v/>
      </c>
      <c r="I22" s="241">
        <v>1772</v>
      </c>
      <c r="J22" s="236"/>
      <c r="K22" s="244">
        <v>751</v>
      </c>
      <c r="L22" s="236"/>
      <c r="M22" s="241">
        <v>2265</v>
      </c>
      <c r="N22" s="236"/>
      <c r="O22" s="241">
        <v>183</v>
      </c>
      <c r="P22" s="236"/>
      <c r="Q22" s="185"/>
      <c r="R22" s="206">
        <v>1</v>
      </c>
      <c r="S22" s="206">
        <v>0</v>
      </c>
      <c r="T22" s="206">
        <v>0</v>
      </c>
    </row>
    <row r="23" spans="1:20" s="114" customFormat="1" x14ac:dyDescent="0.2">
      <c r="A23" s="76" t="s">
        <v>778</v>
      </c>
      <c r="B23" s="76" t="s">
        <v>779</v>
      </c>
      <c r="C23" s="76"/>
      <c r="D23" s="76"/>
      <c r="E23" s="240">
        <v>5156</v>
      </c>
      <c r="F23" s="241">
        <f t="shared" si="0"/>
        <v>2158</v>
      </c>
      <c r="G23" s="236"/>
      <c r="H23" s="242" t="str">
        <f t="shared" si="2"/>
        <v/>
      </c>
      <c r="I23" s="241">
        <v>1513</v>
      </c>
      <c r="J23" s="236"/>
      <c r="K23" s="244">
        <v>645</v>
      </c>
      <c r="L23" s="236"/>
      <c r="M23" s="241">
        <v>2539</v>
      </c>
      <c r="N23" s="236"/>
      <c r="O23" s="241">
        <v>459</v>
      </c>
      <c r="P23" s="236">
        <f t="shared" si="6"/>
        <v>8.9022498060512031E-2</v>
      </c>
      <c r="Q23" s="185"/>
      <c r="R23" s="206">
        <v>0</v>
      </c>
      <c r="S23" s="206">
        <v>1</v>
      </c>
      <c r="T23" s="206">
        <v>0</v>
      </c>
    </row>
    <row r="24" spans="1:20" s="114" customFormat="1" x14ac:dyDescent="0.2">
      <c r="A24" s="76" t="s">
        <v>801</v>
      </c>
      <c r="B24" s="76" t="s">
        <v>1153</v>
      </c>
      <c r="C24" s="76"/>
      <c r="D24" s="76"/>
      <c r="E24" s="240">
        <v>8751</v>
      </c>
      <c r="F24" s="241">
        <f t="shared" si="0"/>
        <v>3867</v>
      </c>
      <c r="G24" s="236"/>
      <c r="H24" s="242" t="str">
        <f t="shared" si="2"/>
        <v/>
      </c>
      <c r="I24" s="241">
        <v>2570</v>
      </c>
      <c r="J24" s="236"/>
      <c r="K24" s="244">
        <v>1297</v>
      </c>
      <c r="L24" s="236"/>
      <c r="M24" s="241">
        <v>3519</v>
      </c>
      <c r="N24" s="236"/>
      <c r="O24" s="241">
        <v>1365</v>
      </c>
      <c r="P24" s="236">
        <f t="shared" si="6"/>
        <v>0.15598217346588961</v>
      </c>
      <c r="Q24" s="185"/>
      <c r="R24" s="206">
        <v>0</v>
      </c>
      <c r="S24" s="206">
        <v>1</v>
      </c>
      <c r="T24" s="206">
        <v>0</v>
      </c>
    </row>
    <row r="25" spans="1:20" s="114" customFormat="1" x14ac:dyDescent="0.2">
      <c r="A25" s="76" t="s">
        <v>824</v>
      </c>
      <c r="B25" s="76" t="s">
        <v>1194</v>
      </c>
      <c r="C25" s="76"/>
      <c r="D25" s="76"/>
      <c r="E25" s="240">
        <v>4881</v>
      </c>
      <c r="F25" s="241">
        <f t="shared" si="0"/>
        <v>2294</v>
      </c>
      <c r="G25" s="236">
        <f t="shared" si="1"/>
        <v>0.46998565867650072</v>
      </c>
      <c r="H25" s="242" t="str">
        <f t="shared" si="2"/>
        <v>45.6% - 48.4%</v>
      </c>
      <c r="I25" s="241">
        <v>1717</v>
      </c>
      <c r="J25" s="236">
        <f t="shared" si="3"/>
        <v>0.35177217783241138</v>
      </c>
      <c r="K25" s="244">
        <v>577</v>
      </c>
      <c r="L25" s="236">
        <f t="shared" si="4"/>
        <v>0.11821348084408932</v>
      </c>
      <c r="M25" s="241">
        <v>2461</v>
      </c>
      <c r="N25" s="236">
        <f t="shared" si="5"/>
        <v>0.50419995902478998</v>
      </c>
      <c r="O25" s="241">
        <v>126</v>
      </c>
      <c r="P25" s="236">
        <f t="shared" si="6"/>
        <v>2.581438229870928E-2</v>
      </c>
      <c r="Q25" s="185"/>
      <c r="R25" s="206">
        <v>0</v>
      </c>
      <c r="S25" s="206">
        <v>0</v>
      </c>
      <c r="T25" s="206">
        <v>0</v>
      </c>
    </row>
    <row r="26" spans="1:20" s="114" customFormat="1" x14ac:dyDescent="0.2">
      <c r="A26" s="76" t="s">
        <v>847</v>
      </c>
      <c r="B26" s="76" t="s">
        <v>1158</v>
      </c>
      <c r="C26" s="76"/>
      <c r="D26" s="76"/>
      <c r="E26" s="240">
        <v>4169</v>
      </c>
      <c r="F26" s="241">
        <f t="shared" si="0"/>
        <v>1388</v>
      </c>
      <c r="G26" s="236"/>
      <c r="H26" s="242" t="str">
        <f t="shared" si="2"/>
        <v/>
      </c>
      <c r="I26" s="241">
        <v>1028</v>
      </c>
      <c r="J26" s="236"/>
      <c r="K26" s="244">
        <v>360</v>
      </c>
      <c r="L26" s="236"/>
      <c r="M26" s="241">
        <v>2519</v>
      </c>
      <c r="N26" s="236"/>
      <c r="O26" s="241">
        <v>262</v>
      </c>
      <c r="P26" s="236">
        <f t="shared" si="6"/>
        <v>6.2844806908131448E-2</v>
      </c>
      <c r="Q26" s="185"/>
      <c r="R26" s="206">
        <v>0</v>
      </c>
      <c r="S26" s="206">
        <v>1</v>
      </c>
      <c r="T26" s="206">
        <v>0</v>
      </c>
    </row>
    <row r="27" spans="1:20" s="114" customFormat="1" x14ac:dyDescent="0.2">
      <c r="A27" s="76" t="s">
        <v>873</v>
      </c>
      <c r="B27" s="76" t="s">
        <v>1172</v>
      </c>
      <c r="C27" s="76"/>
      <c r="D27" s="76"/>
      <c r="E27" s="240">
        <v>3802</v>
      </c>
      <c r="F27" s="241">
        <f t="shared" si="0"/>
        <v>1928</v>
      </c>
      <c r="G27" s="236">
        <f t="shared" si="1"/>
        <v>0.5071015255128879</v>
      </c>
      <c r="H27" s="242" t="str">
        <f t="shared" si="2"/>
        <v>49.1% - 52.3%</v>
      </c>
      <c r="I27" s="241">
        <v>1420</v>
      </c>
      <c r="J27" s="236">
        <f t="shared" si="3"/>
        <v>0.37348763808521829</v>
      </c>
      <c r="K27" s="244">
        <v>508</v>
      </c>
      <c r="L27" s="236">
        <f t="shared" si="4"/>
        <v>0.13361388742766964</v>
      </c>
      <c r="M27" s="241">
        <v>1701</v>
      </c>
      <c r="N27" s="236">
        <f t="shared" si="5"/>
        <v>0.44739610731194107</v>
      </c>
      <c r="O27" s="241">
        <v>173</v>
      </c>
      <c r="P27" s="236">
        <f t="shared" si="6"/>
        <v>4.5502367175170963E-2</v>
      </c>
      <c r="Q27" s="185"/>
      <c r="R27" s="206">
        <v>0</v>
      </c>
      <c r="S27" s="206">
        <v>0</v>
      </c>
      <c r="T27" s="206">
        <v>0</v>
      </c>
    </row>
    <row r="28" spans="1:20" s="114" customFormat="1" x14ac:dyDescent="0.2">
      <c r="A28" s="76" t="s">
        <v>887</v>
      </c>
      <c r="B28" s="76" t="s">
        <v>1207</v>
      </c>
      <c r="C28" s="76"/>
      <c r="D28" s="76"/>
      <c r="E28" s="240">
        <v>4154</v>
      </c>
      <c r="F28" s="241">
        <f t="shared" si="0"/>
        <v>2177</v>
      </c>
      <c r="G28" s="236">
        <f t="shared" si="1"/>
        <v>0.52407318247472312</v>
      </c>
      <c r="H28" s="242" t="str">
        <f t="shared" si="2"/>
        <v>50.9% - 53.9%</v>
      </c>
      <c r="I28" s="241">
        <v>1564</v>
      </c>
      <c r="J28" s="236">
        <f t="shared" si="3"/>
        <v>0.37650457390467018</v>
      </c>
      <c r="K28" s="244">
        <v>613</v>
      </c>
      <c r="L28" s="236">
        <f t="shared" si="4"/>
        <v>0.14756860857005297</v>
      </c>
      <c r="M28" s="241">
        <v>1938</v>
      </c>
      <c r="N28" s="236">
        <f t="shared" si="5"/>
        <v>0.46653827636013478</v>
      </c>
      <c r="O28" s="241">
        <v>39</v>
      </c>
      <c r="P28" s="236">
        <f t="shared" si="6"/>
        <v>9.3885411651420322E-3</v>
      </c>
      <c r="Q28" s="185"/>
      <c r="R28" s="206">
        <v>0</v>
      </c>
      <c r="S28" s="206">
        <v>0</v>
      </c>
      <c r="T28" s="206">
        <v>0</v>
      </c>
    </row>
    <row r="29" spans="1:20" s="114" customFormat="1" x14ac:dyDescent="0.2">
      <c r="A29" s="76" t="s">
        <v>901</v>
      </c>
      <c r="B29" s="76" t="s">
        <v>1217</v>
      </c>
      <c r="C29" s="76"/>
      <c r="D29" s="76"/>
      <c r="E29" s="240">
        <v>3324</v>
      </c>
      <c r="F29" s="241">
        <f t="shared" si="0"/>
        <v>1442</v>
      </c>
      <c r="G29" s="236"/>
      <c r="H29" s="242" t="str">
        <f t="shared" si="2"/>
        <v/>
      </c>
      <c r="I29" s="241">
        <v>1121</v>
      </c>
      <c r="J29" s="236"/>
      <c r="K29" s="244">
        <v>321</v>
      </c>
      <c r="L29" s="236"/>
      <c r="M29" s="241">
        <v>1616</v>
      </c>
      <c r="N29" s="236"/>
      <c r="O29" s="241">
        <v>266</v>
      </c>
      <c r="P29" s="236">
        <f t="shared" si="6"/>
        <v>8.0024067388688322E-2</v>
      </c>
      <c r="Q29" s="185"/>
      <c r="R29" s="206">
        <v>1</v>
      </c>
      <c r="S29" s="206">
        <v>1</v>
      </c>
      <c r="T29" s="206">
        <v>0</v>
      </c>
    </row>
    <row r="30" spans="1:20" s="114" customFormat="1" x14ac:dyDescent="0.2">
      <c r="A30" s="76" t="s">
        <v>912</v>
      </c>
      <c r="B30" s="76" t="s">
        <v>1215</v>
      </c>
      <c r="C30" s="76"/>
      <c r="D30" s="76"/>
      <c r="E30" s="240">
        <v>5044</v>
      </c>
      <c r="F30" s="241">
        <f t="shared" si="0"/>
        <v>1573</v>
      </c>
      <c r="G30" s="236"/>
      <c r="H30" s="242" t="str">
        <f t="shared" si="2"/>
        <v/>
      </c>
      <c r="I30" s="241">
        <v>1095</v>
      </c>
      <c r="J30" s="236"/>
      <c r="K30" s="244">
        <v>478</v>
      </c>
      <c r="L30" s="236"/>
      <c r="M30" s="241">
        <v>2071</v>
      </c>
      <c r="N30" s="236"/>
      <c r="O30" s="241">
        <v>1400</v>
      </c>
      <c r="P30" s="236">
        <f t="shared" si="6"/>
        <v>0.27755749405233943</v>
      </c>
      <c r="Q30" s="185"/>
      <c r="R30" s="206">
        <v>0</v>
      </c>
      <c r="S30" s="206">
        <v>1</v>
      </c>
      <c r="T30" s="206">
        <v>0</v>
      </c>
    </row>
    <row r="31" spans="1:20" s="114" customFormat="1" x14ac:dyDescent="0.2">
      <c r="A31" s="76" t="s">
        <v>938</v>
      </c>
      <c r="B31" s="76" t="s">
        <v>1177</v>
      </c>
      <c r="C31" s="76"/>
      <c r="D31" s="76"/>
      <c r="E31" s="240">
        <v>5102</v>
      </c>
      <c r="F31" s="241">
        <f t="shared" si="0"/>
        <v>2779</v>
      </c>
      <c r="G31" s="236"/>
      <c r="H31" s="242" t="str">
        <f t="shared" si="2"/>
        <v/>
      </c>
      <c r="I31" s="241">
        <v>2085</v>
      </c>
      <c r="J31" s="236"/>
      <c r="K31" s="244">
        <v>694</v>
      </c>
      <c r="L31" s="236"/>
      <c r="M31" s="241">
        <v>1781</v>
      </c>
      <c r="N31" s="236"/>
      <c r="O31" s="241">
        <v>542</v>
      </c>
      <c r="P31" s="236">
        <f t="shared" si="6"/>
        <v>0.10623284986279891</v>
      </c>
      <c r="Q31" s="185"/>
      <c r="R31" s="206">
        <v>1</v>
      </c>
      <c r="S31" s="206">
        <v>1</v>
      </c>
      <c r="T31" s="206">
        <v>0</v>
      </c>
    </row>
    <row r="32" spans="1:20" s="114" customFormat="1" x14ac:dyDescent="0.2">
      <c r="A32" s="76" t="s">
        <v>976</v>
      </c>
      <c r="B32" s="76" t="s">
        <v>977</v>
      </c>
      <c r="C32" s="76"/>
      <c r="D32" s="76"/>
      <c r="E32" s="240">
        <v>6271</v>
      </c>
      <c r="F32" s="241">
        <f t="shared" si="0"/>
        <v>3256</v>
      </c>
      <c r="G32" s="236"/>
      <c r="H32" s="242" t="str">
        <f t="shared" si="2"/>
        <v/>
      </c>
      <c r="I32" s="241">
        <v>2262</v>
      </c>
      <c r="J32" s="236"/>
      <c r="K32" s="244">
        <v>994</v>
      </c>
      <c r="L32" s="236"/>
      <c r="M32" s="241">
        <v>2226</v>
      </c>
      <c r="N32" s="236"/>
      <c r="O32" s="241">
        <v>789</v>
      </c>
      <c r="P32" s="236">
        <f t="shared" si="6"/>
        <v>0.12581725402647106</v>
      </c>
      <c r="Q32" s="185"/>
      <c r="R32" s="206">
        <v>0</v>
      </c>
      <c r="S32" s="206">
        <v>1</v>
      </c>
      <c r="T32" s="206">
        <v>0</v>
      </c>
    </row>
    <row r="33" spans="1:20" s="114" customFormat="1" x14ac:dyDescent="0.2">
      <c r="A33" s="76" t="s">
        <v>1008</v>
      </c>
      <c r="B33" s="76" t="s">
        <v>1009</v>
      </c>
      <c r="C33" s="76"/>
      <c r="D33" s="76"/>
      <c r="E33" s="240">
        <v>7195</v>
      </c>
      <c r="F33" s="241">
        <f t="shared" si="0"/>
        <v>3280</v>
      </c>
      <c r="G33" s="236"/>
      <c r="H33" s="242" t="str">
        <f t="shared" si="2"/>
        <v/>
      </c>
      <c r="I33" s="241">
        <v>2387</v>
      </c>
      <c r="J33" s="236"/>
      <c r="K33" s="244">
        <v>893</v>
      </c>
      <c r="L33" s="236"/>
      <c r="M33" s="241">
        <v>3322</v>
      </c>
      <c r="N33" s="236"/>
      <c r="O33" s="241">
        <v>593</v>
      </c>
      <c r="P33" s="236">
        <f t="shared" si="6"/>
        <v>8.241834607366226E-2</v>
      </c>
      <c r="Q33" s="185"/>
      <c r="R33" s="206">
        <v>0</v>
      </c>
      <c r="S33" s="206">
        <v>1</v>
      </c>
      <c r="T33" s="206">
        <v>0</v>
      </c>
    </row>
    <row r="34" spans="1:20" s="114" customFormat="1" x14ac:dyDescent="0.2">
      <c r="A34" s="76" t="s">
        <v>1037</v>
      </c>
      <c r="B34" s="76" t="s">
        <v>1038</v>
      </c>
      <c r="C34" s="76"/>
      <c r="D34" s="76"/>
      <c r="E34" s="240">
        <v>28840</v>
      </c>
      <c r="F34" s="241">
        <f t="shared" si="0"/>
        <v>15961</v>
      </c>
      <c r="G34" s="236"/>
      <c r="H34" s="242" t="str">
        <f t="shared" si="2"/>
        <v/>
      </c>
      <c r="I34" s="241">
        <v>9559</v>
      </c>
      <c r="J34" s="236"/>
      <c r="K34" s="244">
        <v>6402</v>
      </c>
      <c r="L34" s="236"/>
      <c r="M34" s="241">
        <v>6159</v>
      </c>
      <c r="N34" s="236"/>
      <c r="O34" s="241">
        <v>6720</v>
      </c>
      <c r="P34" s="236">
        <f t="shared" si="6"/>
        <v>0.23300970873786409</v>
      </c>
      <c r="Q34" s="185"/>
      <c r="R34" s="206">
        <v>0</v>
      </c>
      <c r="S34" s="206">
        <v>1</v>
      </c>
      <c r="T34" s="206">
        <v>0</v>
      </c>
    </row>
    <row r="35" spans="1:20" s="114" customFormat="1" x14ac:dyDescent="0.2">
      <c r="A35" s="76"/>
      <c r="B35" s="76"/>
      <c r="C35" s="76"/>
      <c r="D35" s="76"/>
      <c r="E35" s="214"/>
      <c r="F35" s="241"/>
      <c r="G35" s="236"/>
      <c r="H35" s="242"/>
      <c r="I35" s="241"/>
      <c r="J35" s="236"/>
      <c r="K35" s="244"/>
      <c r="L35" s="236"/>
      <c r="M35" s="241"/>
      <c r="N35" s="236"/>
      <c r="O35" s="241"/>
      <c r="P35" s="236"/>
      <c r="Q35" s="185"/>
      <c r="R35" s="206"/>
      <c r="S35" s="203"/>
      <c r="T35" s="203"/>
    </row>
    <row r="36" spans="1:20" s="114" customFormat="1" x14ac:dyDescent="0.2">
      <c r="A36" s="58" t="s">
        <v>450</v>
      </c>
      <c r="B36" s="58" t="s">
        <v>451</v>
      </c>
      <c r="C36" s="58" t="s">
        <v>452</v>
      </c>
      <c r="D36" s="58" t="s">
        <v>1138</v>
      </c>
      <c r="E36" s="240">
        <v>467</v>
      </c>
      <c r="F36" s="241">
        <f>I36+K36</f>
        <v>254</v>
      </c>
      <c r="G36" s="236"/>
      <c r="H36" s="242" t="str">
        <f>IF(ISNUMBER(G36),TEXT(((2*F36)+(1.96^2)-(1.96*((1.96^2)+(4*F36*(100%-G36)))^0.5))/(2*(E36+(1.96^2))),"0.0%")&amp;" - "&amp;TEXT(((2*F36)+(1.96^2)+(1.96*((1.96^2)+(4*F36*(100%-G36)))^0.5))/(2*(E36+(1.96^2))),"0.0%"),"")</f>
        <v/>
      </c>
      <c r="I36" s="241">
        <v>194</v>
      </c>
      <c r="J36" s="236"/>
      <c r="K36" s="244">
        <v>60</v>
      </c>
      <c r="L36" s="236"/>
      <c r="M36" s="241">
        <v>179</v>
      </c>
      <c r="N36" s="236"/>
      <c r="O36" s="241">
        <v>34</v>
      </c>
      <c r="P36" s="236">
        <f>O36/E36</f>
        <v>7.2805139186295498E-2</v>
      </c>
      <c r="Q36" s="245" t="s">
        <v>454</v>
      </c>
      <c r="R36" s="158">
        <v>0</v>
      </c>
      <c r="S36" s="158">
        <v>1</v>
      </c>
      <c r="T36" s="158">
        <v>0</v>
      </c>
    </row>
    <row r="37" spans="1:20" s="114" customFormat="1" x14ac:dyDescent="0.2">
      <c r="A37" s="58" t="s">
        <v>455</v>
      </c>
      <c r="B37" s="58" t="s">
        <v>456</v>
      </c>
      <c r="C37" s="58" t="s">
        <v>452</v>
      </c>
      <c r="D37" s="58" t="s">
        <v>1138</v>
      </c>
      <c r="E37" s="240">
        <v>411</v>
      </c>
      <c r="F37" s="241">
        <f t="shared" ref="F37:F100" si="7">I37+K37</f>
        <v>156</v>
      </c>
      <c r="G37" s="236">
        <f t="shared" ref="G37:G100" si="8">J37+L37</f>
        <v>0.37956204379562047</v>
      </c>
      <c r="H37" s="242" t="str">
        <f t="shared" ref="H37:H100" si="9">IF(ISNUMBER(G37),TEXT(((2*F37)+(1.96^2)-(1.96*((1.96^2)+(4*F37*(100%-G37)))^0.5))/(2*(E37+(1.96^2))),"0.0%")&amp;" - "&amp;TEXT(((2*F37)+(1.96^2)+(1.96*((1.96^2)+(4*F37*(100%-G37)))^0.5))/(2*(E37+(1.96^2))),"0.0%"),"")</f>
        <v>33.4% - 42.7%</v>
      </c>
      <c r="I37" s="241">
        <v>123</v>
      </c>
      <c r="J37" s="236">
        <f t="shared" ref="J37:J100" si="10">I37/E37</f>
        <v>0.29927007299270075</v>
      </c>
      <c r="K37" s="244">
        <v>33</v>
      </c>
      <c r="L37" s="236">
        <f t="shared" ref="L37:L100" si="11">K37/E37</f>
        <v>8.0291970802919707E-2</v>
      </c>
      <c r="M37" s="241">
        <v>247</v>
      </c>
      <c r="N37" s="236">
        <f t="shared" ref="N37:N100" si="12">M37/E37</f>
        <v>0.6009732360097324</v>
      </c>
      <c r="O37" s="241">
        <v>8</v>
      </c>
      <c r="P37" s="236">
        <f t="shared" ref="P37:P100" si="13">O37/E37</f>
        <v>1.9464720194647202E-2</v>
      </c>
      <c r="Q37" s="245" t="s">
        <v>457</v>
      </c>
      <c r="R37" s="158">
        <v>0</v>
      </c>
      <c r="S37" s="158">
        <v>0</v>
      </c>
      <c r="T37" s="158">
        <v>0</v>
      </c>
    </row>
    <row r="38" spans="1:20" s="114" customFormat="1" x14ac:dyDescent="0.2">
      <c r="A38" s="58" t="s">
        <v>458</v>
      </c>
      <c r="B38" s="58" t="s">
        <v>459</v>
      </c>
      <c r="C38" s="58" t="s">
        <v>452</v>
      </c>
      <c r="D38" s="58" t="s">
        <v>1138</v>
      </c>
      <c r="E38" s="240">
        <v>255</v>
      </c>
      <c r="F38" s="241">
        <f t="shared" si="7"/>
        <v>80</v>
      </c>
      <c r="G38" s="236">
        <f t="shared" si="8"/>
        <v>0.31372549019607843</v>
      </c>
      <c r="H38" s="242" t="str">
        <f t="shared" si="9"/>
        <v>26.0% - 37.3%</v>
      </c>
      <c r="I38" s="241">
        <v>55</v>
      </c>
      <c r="J38" s="236">
        <f t="shared" si="10"/>
        <v>0.21568627450980393</v>
      </c>
      <c r="K38" s="244">
        <v>25</v>
      </c>
      <c r="L38" s="236">
        <f t="shared" si="11"/>
        <v>9.8039215686274508E-2</v>
      </c>
      <c r="M38" s="241">
        <v>167</v>
      </c>
      <c r="N38" s="236">
        <f t="shared" si="12"/>
        <v>0.65490196078431373</v>
      </c>
      <c r="O38" s="241">
        <v>8</v>
      </c>
      <c r="P38" s="236">
        <f t="shared" si="13"/>
        <v>3.1372549019607843E-2</v>
      </c>
      <c r="Q38" s="245" t="s">
        <v>460</v>
      </c>
      <c r="R38" s="158">
        <v>0</v>
      </c>
      <c r="S38" s="158">
        <v>0</v>
      </c>
      <c r="T38" s="158">
        <v>0</v>
      </c>
    </row>
    <row r="39" spans="1:20" s="114" customFormat="1" x14ac:dyDescent="0.2">
      <c r="A39" s="58" t="s">
        <v>461</v>
      </c>
      <c r="B39" s="58" t="s">
        <v>462</v>
      </c>
      <c r="C39" s="58" t="s">
        <v>452</v>
      </c>
      <c r="D39" s="58" t="s">
        <v>1138</v>
      </c>
      <c r="E39" s="240">
        <v>573</v>
      </c>
      <c r="F39" s="241">
        <f t="shared" si="7"/>
        <v>217</v>
      </c>
      <c r="G39" s="236">
        <f t="shared" si="8"/>
        <v>0.37870855148342064</v>
      </c>
      <c r="H39" s="242" t="str">
        <f t="shared" si="9"/>
        <v>34.0% - 41.9%</v>
      </c>
      <c r="I39" s="241">
        <v>172</v>
      </c>
      <c r="J39" s="236">
        <f t="shared" si="10"/>
        <v>0.30017452006980805</v>
      </c>
      <c r="K39" s="244">
        <v>45</v>
      </c>
      <c r="L39" s="236">
        <f t="shared" si="11"/>
        <v>7.8534031413612565E-2</v>
      </c>
      <c r="M39" s="241">
        <v>351</v>
      </c>
      <c r="N39" s="236">
        <f t="shared" si="12"/>
        <v>0.61256544502617805</v>
      </c>
      <c r="O39" s="241">
        <v>5</v>
      </c>
      <c r="P39" s="236">
        <f t="shared" si="13"/>
        <v>8.7260034904013961E-3</v>
      </c>
      <c r="Q39" s="245" t="s">
        <v>463</v>
      </c>
      <c r="R39" s="158">
        <v>0</v>
      </c>
      <c r="S39" s="158">
        <v>0</v>
      </c>
      <c r="T39" s="158">
        <v>0</v>
      </c>
    </row>
    <row r="40" spans="1:20" s="114" customFormat="1" x14ac:dyDescent="0.2">
      <c r="A40" s="58" t="s">
        <v>464</v>
      </c>
      <c r="B40" s="58" t="s">
        <v>465</v>
      </c>
      <c r="C40" s="58" t="s">
        <v>452</v>
      </c>
      <c r="D40" s="58" t="s">
        <v>1138</v>
      </c>
      <c r="E40" s="240">
        <v>621</v>
      </c>
      <c r="F40" s="241">
        <f t="shared" si="7"/>
        <v>194</v>
      </c>
      <c r="G40" s="236"/>
      <c r="H40" s="242" t="str">
        <f t="shared" si="9"/>
        <v/>
      </c>
      <c r="I40" s="241">
        <v>144</v>
      </c>
      <c r="J40" s="236"/>
      <c r="K40" s="244">
        <v>50</v>
      </c>
      <c r="L40" s="236"/>
      <c r="M40" s="241">
        <v>351</v>
      </c>
      <c r="N40" s="236"/>
      <c r="O40" s="241">
        <v>76</v>
      </c>
      <c r="P40" s="236">
        <f t="shared" si="13"/>
        <v>0.12238325281803543</v>
      </c>
      <c r="Q40" s="245" t="s">
        <v>466</v>
      </c>
      <c r="R40" s="158">
        <v>0</v>
      </c>
      <c r="S40" s="158">
        <v>1</v>
      </c>
      <c r="T40" s="158">
        <v>0</v>
      </c>
    </row>
    <row r="41" spans="1:20" s="114" customFormat="1" x14ac:dyDescent="0.2">
      <c r="A41" s="58" t="s">
        <v>467</v>
      </c>
      <c r="B41" s="58" t="s">
        <v>468</v>
      </c>
      <c r="C41" s="58" t="s">
        <v>452</v>
      </c>
      <c r="D41" s="58" t="s">
        <v>1138</v>
      </c>
      <c r="E41" s="240">
        <v>806</v>
      </c>
      <c r="F41" s="241">
        <f t="shared" si="7"/>
        <v>248</v>
      </c>
      <c r="G41" s="236">
        <f t="shared" si="8"/>
        <v>0.30769230769230771</v>
      </c>
      <c r="H41" s="242" t="str">
        <f t="shared" si="9"/>
        <v>27.7% - 34.0%</v>
      </c>
      <c r="I41" s="241">
        <v>196</v>
      </c>
      <c r="J41" s="236">
        <f t="shared" si="10"/>
        <v>0.24317617866004962</v>
      </c>
      <c r="K41" s="244">
        <v>52</v>
      </c>
      <c r="L41" s="236">
        <f t="shared" si="11"/>
        <v>6.4516129032258063E-2</v>
      </c>
      <c r="M41" s="241">
        <v>556</v>
      </c>
      <c r="N41" s="236">
        <f t="shared" si="12"/>
        <v>0.6898263027295285</v>
      </c>
      <c r="O41" s="241">
        <v>2</v>
      </c>
      <c r="P41" s="236">
        <f t="shared" si="13"/>
        <v>2.4813895781637717E-3</v>
      </c>
      <c r="Q41" s="245" t="s">
        <v>469</v>
      </c>
      <c r="R41" s="158">
        <v>0</v>
      </c>
      <c r="S41" s="158">
        <v>0</v>
      </c>
      <c r="T41" s="158">
        <v>0</v>
      </c>
    </row>
    <row r="42" spans="1:20" s="114" customFormat="1" x14ac:dyDescent="0.2">
      <c r="A42" s="58" t="s">
        <v>470</v>
      </c>
      <c r="B42" s="58" t="s">
        <v>471</v>
      </c>
      <c r="C42" s="58" t="s">
        <v>472</v>
      </c>
      <c r="D42" s="58" t="s">
        <v>1136</v>
      </c>
      <c r="E42" s="240">
        <v>275</v>
      </c>
      <c r="F42" s="241">
        <f t="shared" si="7"/>
        <v>98</v>
      </c>
      <c r="G42" s="236">
        <f t="shared" si="8"/>
        <v>0.35636363636363633</v>
      </c>
      <c r="H42" s="242" t="str">
        <f t="shared" si="9"/>
        <v>30.2% - 41.5%</v>
      </c>
      <c r="I42" s="241">
        <v>63</v>
      </c>
      <c r="J42" s="236">
        <f t="shared" si="10"/>
        <v>0.2290909090909091</v>
      </c>
      <c r="K42" s="244">
        <v>35</v>
      </c>
      <c r="L42" s="236">
        <f t="shared" si="11"/>
        <v>0.12727272727272726</v>
      </c>
      <c r="M42" s="241">
        <v>177</v>
      </c>
      <c r="N42" s="236">
        <f t="shared" si="12"/>
        <v>0.64363636363636367</v>
      </c>
      <c r="O42" s="241">
        <v>0</v>
      </c>
      <c r="P42" s="236">
        <f t="shared" si="13"/>
        <v>0</v>
      </c>
      <c r="Q42" s="245" t="s">
        <v>474</v>
      </c>
      <c r="R42" s="158">
        <v>0</v>
      </c>
      <c r="S42" s="158">
        <v>0</v>
      </c>
      <c r="T42" s="158">
        <v>0</v>
      </c>
    </row>
    <row r="43" spans="1:20" s="114" customFormat="1" x14ac:dyDescent="0.2">
      <c r="A43" s="58" t="s">
        <v>475</v>
      </c>
      <c r="B43" s="58" t="s">
        <v>476</v>
      </c>
      <c r="C43" s="58" t="s">
        <v>472</v>
      </c>
      <c r="D43" s="58" t="s">
        <v>1136</v>
      </c>
      <c r="E43" s="240">
        <v>773</v>
      </c>
      <c r="F43" s="241">
        <f t="shared" si="7"/>
        <v>204</v>
      </c>
      <c r="G43" s="236">
        <f t="shared" si="8"/>
        <v>0.26390685640362221</v>
      </c>
      <c r="H43" s="242" t="str">
        <f t="shared" si="9"/>
        <v>23.4% - 29.6%</v>
      </c>
      <c r="I43" s="241">
        <v>154</v>
      </c>
      <c r="J43" s="236">
        <f t="shared" si="10"/>
        <v>0.19922380336351875</v>
      </c>
      <c r="K43" s="244">
        <v>50</v>
      </c>
      <c r="L43" s="236">
        <f t="shared" si="11"/>
        <v>6.4683053040103494E-2</v>
      </c>
      <c r="M43" s="241">
        <v>569</v>
      </c>
      <c r="N43" s="236">
        <f t="shared" si="12"/>
        <v>0.73609314359637779</v>
      </c>
      <c r="O43" s="241">
        <v>0</v>
      </c>
      <c r="P43" s="236">
        <f t="shared" si="13"/>
        <v>0</v>
      </c>
      <c r="Q43" s="245" t="s">
        <v>477</v>
      </c>
      <c r="R43" s="158">
        <v>0</v>
      </c>
      <c r="S43" s="158">
        <v>0</v>
      </c>
      <c r="T43" s="158">
        <v>0</v>
      </c>
    </row>
    <row r="44" spans="1:20" s="114" customFormat="1" x14ac:dyDescent="0.2">
      <c r="A44" s="58" t="s">
        <v>478</v>
      </c>
      <c r="B44" s="58" t="s">
        <v>479</v>
      </c>
      <c r="C44" s="58" t="s">
        <v>472</v>
      </c>
      <c r="D44" s="58" t="s">
        <v>1136</v>
      </c>
      <c r="E44" s="240">
        <v>865</v>
      </c>
      <c r="F44" s="241">
        <f t="shared" si="7"/>
        <v>238</v>
      </c>
      <c r="G44" s="236">
        <f t="shared" si="8"/>
        <v>0.2751445086705202</v>
      </c>
      <c r="H44" s="242" t="str">
        <f t="shared" si="9"/>
        <v>24.6% - 30.6%</v>
      </c>
      <c r="I44" s="241">
        <v>168</v>
      </c>
      <c r="J44" s="236">
        <f t="shared" si="10"/>
        <v>0.19421965317919074</v>
      </c>
      <c r="K44" s="244">
        <v>70</v>
      </c>
      <c r="L44" s="236">
        <f t="shared" si="11"/>
        <v>8.0924855491329481E-2</v>
      </c>
      <c r="M44" s="241">
        <v>622</v>
      </c>
      <c r="N44" s="236">
        <f t="shared" si="12"/>
        <v>0.71907514450867049</v>
      </c>
      <c r="O44" s="241">
        <v>5</v>
      </c>
      <c r="P44" s="236">
        <f t="shared" si="13"/>
        <v>5.7803468208092483E-3</v>
      </c>
      <c r="Q44" s="245" t="s">
        <v>480</v>
      </c>
      <c r="R44" s="158">
        <v>0</v>
      </c>
      <c r="S44" s="158">
        <v>0</v>
      </c>
      <c r="T44" s="158">
        <v>0</v>
      </c>
    </row>
    <row r="45" spans="1:20" s="114" customFormat="1" x14ac:dyDescent="0.2">
      <c r="A45" s="58" t="s">
        <v>481</v>
      </c>
      <c r="B45" s="58" t="s">
        <v>482</v>
      </c>
      <c r="C45" s="58" t="s">
        <v>472</v>
      </c>
      <c r="D45" s="58" t="s">
        <v>1136</v>
      </c>
      <c r="E45" s="240">
        <v>604</v>
      </c>
      <c r="F45" s="241">
        <f t="shared" si="7"/>
        <v>196</v>
      </c>
      <c r="G45" s="236">
        <f t="shared" si="8"/>
        <v>0.32450331125827814</v>
      </c>
      <c r="H45" s="242" t="str">
        <f t="shared" si="9"/>
        <v>28.8% - 36.3%</v>
      </c>
      <c r="I45" s="241">
        <v>147</v>
      </c>
      <c r="J45" s="236">
        <f t="shared" si="10"/>
        <v>0.2433774834437086</v>
      </c>
      <c r="K45" s="244">
        <v>49</v>
      </c>
      <c r="L45" s="236">
        <f t="shared" si="11"/>
        <v>8.1125827814569534E-2</v>
      </c>
      <c r="M45" s="241">
        <v>406</v>
      </c>
      <c r="N45" s="236">
        <f t="shared" si="12"/>
        <v>0.67218543046357615</v>
      </c>
      <c r="O45" s="241">
        <v>2</v>
      </c>
      <c r="P45" s="236">
        <f t="shared" si="13"/>
        <v>3.3112582781456954E-3</v>
      </c>
      <c r="Q45" s="245" t="s">
        <v>483</v>
      </c>
      <c r="R45" s="158">
        <v>0</v>
      </c>
      <c r="S45" s="158">
        <v>0</v>
      </c>
      <c r="T45" s="158">
        <v>0</v>
      </c>
    </row>
    <row r="46" spans="1:20" s="114" customFormat="1" x14ac:dyDescent="0.2">
      <c r="A46" s="58" t="s">
        <v>484</v>
      </c>
      <c r="B46" s="58" t="s">
        <v>485</v>
      </c>
      <c r="C46" s="58" t="s">
        <v>472</v>
      </c>
      <c r="D46" s="58" t="s">
        <v>1136</v>
      </c>
      <c r="E46" s="240">
        <v>828</v>
      </c>
      <c r="F46" s="241">
        <f t="shared" si="7"/>
        <v>198</v>
      </c>
      <c r="G46" s="236">
        <f t="shared" si="8"/>
        <v>0.2391304347826087</v>
      </c>
      <c r="H46" s="242" t="str">
        <f t="shared" si="9"/>
        <v>21.1% - 26.9%</v>
      </c>
      <c r="I46" s="241">
        <v>143</v>
      </c>
      <c r="J46" s="236">
        <f t="shared" si="10"/>
        <v>0.17270531400966183</v>
      </c>
      <c r="K46" s="244">
        <v>55</v>
      </c>
      <c r="L46" s="236">
        <f t="shared" si="11"/>
        <v>6.6425120772946863E-2</v>
      </c>
      <c r="M46" s="241">
        <v>620</v>
      </c>
      <c r="N46" s="236">
        <f t="shared" si="12"/>
        <v>0.74879227053140096</v>
      </c>
      <c r="O46" s="241">
        <v>10</v>
      </c>
      <c r="P46" s="236">
        <f t="shared" si="13"/>
        <v>1.2077294685990338E-2</v>
      </c>
      <c r="Q46" s="245" t="s">
        <v>486</v>
      </c>
      <c r="R46" s="158">
        <v>0</v>
      </c>
      <c r="S46" s="158">
        <v>0</v>
      </c>
      <c r="T46" s="158">
        <v>0</v>
      </c>
    </row>
    <row r="47" spans="1:20" s="114" customFormat="1" x14ac:dyDescent="0.2">
      <c r="A47" s="58" t="s">
        <v>487</v>
      </c>
      <c r="B47" s="58" t="s">
        <v>488</v>
      </c>
      <c r="C47" s="58" t="s">
        <v>489</v>
      </c>
      <c r="D47" s="58" t="s">
        <v>490</v>
      </c>
      <c r="E47" s="240">
        <v>899</v>
      </c>
      <c r="F47" s="241">
        <f t="shared" si="7"/>
        <v>365</v>
      </c>
      <c r="G47" s="236">
        <f t="shared" si="8"/>
        <v>0.40600667408231367</v>
      </c>
      <c r="H47" s="242" t="str">
        <f t="shared" si="9"/>
        <v>37.4% - 43.8%</v>
      </c>
      <c r="I47" s="241">
        <v>280</v>
      </c>
      <c r="J47" s="236">
        <f t="shared" si="10"/>
        <v>0.31145717463848721</v>
      </c>
      <c r="K47" s="244">
        <v>85</v>
      </c>
      <c r="L47" s="236">
        <f t="shared" si="11"/>
        <v>9.4549499443826471E-2</v>
      </c>
      <c r="M47" s="241">
        <v>534</v>
      </c>
      <c r="N47" s="236">
        <f t="shared" si="12"/>
        <v>0.59399332591768628</v>
      </c>
      <c r="O47" s="241">
        <v>0</v>
      </c>
      <c r="P47" s="236">
        <f t="shared" si="13"/>
        <v>0</v>
      </c>
      <c r="Q47" s="245" t="s">
        <v>491</v>
      </c>
      <c r="R47" s="158">
        <v>0</v>
      </c>
      <c r="S47" s="158">
        <v>0</v>
      </c>
      <c r="T47" s="158">
        <v>0</v>
      </c>
    </row>
    <row r="48" spans="1:20" s="114" customFormat="1" x14ac:dyDescent="0.2">
      <c r="A48" s="58" t="s">
        <v>492</v>
      </c>
      <c r="B48" s="58" t="s">
        <v>493</v>
      </c>
      <c r="C48" s="58" t="s">
        <v>489</v>
      </c>
      <c r="D48" s="58" t="s">
        <v>490</v>
      </c>
      <c r="E48" s="240">
        <v>516</v>
      </c>
      <c r="F48" s="241">
        <f t="shared" si="7"/>
        <v>180</v>
      </c>
      <c r="G48" s="236">
        <f t="shared" si="8"/>
        <v>0.34883720930232559</v>
      </c>
      <c r="H48" s="242" t="str">
        <f t="shared" si="9"/>
        <v>30.9% - 39.1%</v>
      </c>
      <c r="I48" s="241">
        <v>135</v>
      </c>
      <c r="J48" s="236">
        <f t="shared" si="10"/>
        <v>0.26162790697674421</v>
      </c>
      <c r="K48" s="244">
        <v>45</v>
      </c>
      <c r="L48" s="236">
        <f t="shared" si="11"/>
        <v>8.7209302325581398E-2</v>
      </c>
      <c r="M48" s="241">
        <v>334</v>
      </c>
      <c r="N48" s="236">
        <f t="shared" si="12"/>
        <v>0.6472868217054264</v>
      </c>
      <c r="O48" s="241">
        <v>2</v>
      </c>
      <c r="P48" s="236">
        <f t="shared" si="13"/>
        <v>3.875968992248062E-3</v>
      </c>
      <c r="Q48" s="245" t="s">
        <v>494</v>
      </c>
      <c r="R48" s="158">
        <v>0</v>
      </c>
      <c r="S48" s="158">
        <v>0</v>
      </c>
      <c r="T48" s="158">
        <v>0</v>
      </c>
    </row>
    <row r="49" spans="1:20" s="114" customFormat="1" x14ac:dyDescent="0.2">
      <c r="A49" s="58" t="s">
        <v>495</v>
      </c>
      <c r="B49" s="58" t="s">
        <v>496</v>
      </c>
      <c r="C49" s="58" t="s">
        <v>489</v>
      </c>
      <c r="D49" s="58" t="s">
        <v>490</v>
      </c>
      <c r="E49" s="240">
        <v>713</v>
      </c>
      <c r="F49" s="241">
        <f t="shared" si="7"/>
        <v>171</v>
      </c>
      <c r="G49" s="236"/>
      <c r="H49" s="242" t="str">
        <f t="shared" si="9"/>
        <v/>
      </c>
      <c r="I49" s="241">
        <v>86</v>
      </c>
      <c r="J49" s="236"/>
      <c r="K49" s="244">
        <v>85</v>
      </c>
      <c r="L49" s="236"/>
      <c r="M49" s="241">
        <v>89</v>
      </c>
      <c r="N49" s="236"/>
      <c r="O49" s="241">
        <v>453</v>
      </c>
      <c r="P49" s="236">
        <f t="shared" si="13"/>
        <v>0.63534361851332399</v>
      </c>
      <c r="Q49" s="245" t="s">
        <v>497</v>
      </c>
      <c r="R49" s="158">
        <v>0</v>
      </c>
      <c r="S49" s="158">
        <v>1</v>
      </c>
      <c r="T49" s="158">
        <v>0</v>
      </c>
    </row>
    <row r="50" spans="1:20" s="114" customFormat="1" x14ac:dyDescent="0.2">
      <c r="A50" s="58" t="s">
        <v>498</v>
      </c>
      <c r="B50" s="58" t="s">
        <v>499</v>
      </c>
      <c r="C50" s="58" t="s">
        <v>489</v>
      </c>
      <c r="D50" s="58" t="s">
        <v>490</v>
      </c>
      <c r="E50" s="240">
        <v>612</v>
      </c>
      <c r="F50" s="241">
        <f t="shared" si="7"/>
        <v>282</v>
      </c>
      <c r="G50" s="236"/>
      <c r="H50" s="242" t="str">
        <f t="shared" si="9"/>
        <v/>
      </c>
      <c r="I50" s="241">
        <v>195</v>
      </c>
      <c r="J50" s="236"/>
      <c r="K50" s="244">
        <v>87</v>
      </c>
      <c r="L50" s="236"/>
      <c r="M50" s="241">
        <v>270</v>
      </c>
      <c r="N50" s="236"/>
      <c r="O50" s="241">
        <v>60</v>
      </c>
      <c r="P50" s="236">
        <f t="shared" si="13"/>
        <v>9.8039215686274508E-2</v>
      </c>
      <c r="Q50" s="245" t="s">
        <v>500</v>
      </c>
      <c r="R50" s="158">
        <v>1</v>
      </c>
      <c r="S50" s="158">
        <v>1</v>
      </c>
      <c r="T50" s="158">
        <v>0</v>
      </c>
    </row>
    <row r="51" spans="1:20" s="114" customFormat="1" x14ac:dyDescent="0.2">
      <c r="A51" s="58" t="s">
        <v>501</v>
      </c>
      <c r="B51" s="58" t="s">
        <v>502</v>
      </c>
      <c r="C51" s="58" t="s">
        <v>489</v>
      </c>
      <c r="D51" s="58" t="s">
        <v>490</v>
      </c>
      <c r="E51" s="240">
        <v>677</v>
      </c>
      <c r="F51" s="241">
        <f t="shared" si="7"/>
        <v>160</v>
      </c>
      <c r="G51" s="236"/>
      <c r="H51" s="242" t="str">
        <f t="shared" si="9"/>
        <v/>
      </c>
      <c r="I51" s="241">
        <v>94</v>
      </c>
      <c r="J51" s="236"/>
      <c r="K51" s="244">
        <v>66</v>
      </c>
      <c r="L51" s="236"/>
      <c r="M51" s="241">
        <v>164</v>
      </c>
      <c r="N51" s="236"/>
      <c r="O51" s="241">
        <v>353</v>
      </c>
      <c r="P51" s="236">
        <f t="shared" si="13"/>
        <v>0.5214180206794683</v>
      </c>
      <c r="Q51" s="245" t="s">
        <v>503</v>
      </c>
      <c r="R51" s="158">
        <v>0</v>
      </c>
      <c r="S51" s="158">
        <v>1</v>
      </c>
      <c r="T51" s="158">
        <v>0</v>
      </c>
    </row>
    <row r="52" spans="1:20" s="114" customFormat="1" x14ac:dyDescent="0.2">
      <c r="A52" s="58" t="s">
        <v>504</v>
      </c>
      <c r="B52" s="58" t="s">
        <v>505</v>
      </c>
      <c r="C52" s="58" t="s">
        <v>489</v>
      </c>
      <c r="D52" s="58" t="s">
        <v>490</v>
      </c>
      <c r="E52" s="240">
        <v>697</v>
      </c>
      <c r="F52" s="241">
        <f t="shared" si="7"/>
        <v>262</v>
      </c>
      <c r="G52" s="236">
        <f t="shared" si="8"/>
        <v>0.37589670014347198</v>
      </c>
      <c r="H52" s="242" t="str">
        <f t="shared" si="9"/>
        <v>34.1% - 41.2%</v>
      </c>
      <c r="I52" s="241">
        <v>161</v>
      </c>
      <c r="J52" s="236">
        <f t="shared" si="10"/>
        <v>0.23098995695839311</v>
      </c>
      <c r="K52" s="244">
        <v>101</v>
      </c>
      <c r="L52" s="236">
        <f t="shared" si="11"/>
        <v>0.1449067431850789</v>
      </c>
      <c r="M52" s="241">
        <v>433</v>
      </c>
      <c r="N52" s="236">
        <f t="shared" si="12"/>
        <v>0.62123385939741749</v>
      </c>
      <c r="O52" s="241">
        <v>2</v>
      </c>
      <c r="P52" s="236">
        <f t="shared" si="13"/>
        <v>2.8694404591104736E-3</v>
      </c>
      <c r="Q52" s="245" t="s">
        <v>506</v>
      </c>
      <c r="R52" s="158">
        <v>0</v>
      </c>
      <c r="S52" s="158">
        <v>0</v>
      </c>
      <c r="T52" s="158">
        <v>0</v>
      </c>
    </row>
    <row r="53" spans="1:20" s="114" customFormat="1" x14ac:dyDescent="0.2">
      <c r="A53" s="58" t="s">
        <v>507</v>
      </c>
      <c r="B53" s="58" t="s">
        <v>508</v>
      </c>
      <c r="C53" s="58" t="s">
        <v>489</v>
      </c>
      <c r="D53" s="58" t="s">
        <v>490</v>
      </c>
      <c r="E53" s="240">
        <v>822</v>
      </c>
      <c r="F53" s="241">
        <f t="shared" si="7"/>
        <v>314</v>
      </c>
      <c r="G53" s="236">
        <f t="shared" si="8"/>
        <v>0.38199513381995132</v>
      </c>
      <c r="H53" s="242" t="str">
        <f t="shared" si="9"/>
        <v>34.9% - 41.6%</v>
      </c>
      <c r="I53" s="241">
        <v>261</v>
      </c>
      <c r="J53" s="236">
        <f t="shared" si="10"/>
        <v>0.31751824817518248</v>
      </c>
      <c r="K53" s="244">
        <v>53</v>
      </c>
      <c r="L53" s="236">
        <f t="shared" si="11"/>
        <v>6.4476885644768861E-2</v>
      </c>
      <c r="M53" s="241">
        <v>498</v>
      </c>
      <c r="N53" s="236">
        <f t="shared" si="12"/>
        <v>0.6058394160583942</v>
      </c>
      <c r="O53" s="241">
        <v>10</v>
      </c>
      <c r="P53" s="236">
        <f t="shared" si="13"/>
        <v>1.2165450121654502E-2</v>
      </c>
      <c r="Q53" s="245" t="s">
        <v>509</v>
      </c>
      <c r="R53" s="158">
        <v>0</v>
      </c>
      <c r="S53" s="158">
        <v>0</v>
      </c>
      <c r="T53" s="158">
        <v>0</v>
      </c>
    </row>
    <row r="54" spans="1:20" s="114" customFormat="1" x14ac:dyDescent="0.2">
      <c r="A54" s="58" t="s">
        <v>510</v>
      </c>
      <c r="B54" s="58" t="s">
        <v>511</v>
      </c>
      <c r="C54" s="58" t="s">
        <v>489</v>
      </c>
      <c r="D54" s="58" t="s">
        <v>490</v>
      </c>
      <c r="E54" s="240">
        <v>509</v>
      </c>
      <c r="F54" s="241">
        <f t="shared" si="7"/>
        <v>72</v>
      </c>
      <c r="G54" s="236"/>
      <c r="H54" s="242" t="str">
        <f t="shared" si="9"/>
        <v/>
      </c>
      <c r="I54" s="241">
        <v>48</v>
      </c>
      <c r="J54" s="236"/>
      <c r="K54" s="244">
        <v>24</v>
      </c>
      <c r="L54" s="236"/>
      <c r="M54" s="241">
        <v>81</v>
      </c>
      <c r="N54" s="236"/>
      <c r="O54" s="241">
        <v>356</v>
      </c>
      <c r="P54" s="236">
        <f t="shared" si="13"/>
        <v>0.6994106090373281</v>
      </c>
      <c r="Q54" s="245" t="s">
        <v>512</v>
      </c>
      <c r="R54" s="158">
        <v>0</v>
      </c>
      <c r="S54" s="158">
        <v>1</v>
      </c>
      <c r="T54" s="158">
        <v>0</v>
      </c>
    </row>
    <row r="55" spans="1:20" s="114" customFormat="1" x14ac:dyDescent="0.2">
      <c r="A55" s="58" t="s">
        <v>513</v>
      </c>
      <c r="B55" s="58" t="s">
        <v>514</v>
      </c>
      <c r="C55" s="58" t="s">
        <v>489</v>
      </c>
      <c r="D55" s="58" t="s">
        <v>490</v>
      </c>
      <c r="E55" s="240">
        <v>790</v>
      </c>
      <c r="F55" s="241">
        <f t="shared" si="7"/>
        <v>417</v>
      </c>
      <c r="G55" s="236">
        <f t="shared" si="8"/>
        <v>0.52784810126582282</v>
      </c>
      <c r="H55" s="242" t="str">
        <f t="shared" si="9"/>
        <v>49.3% - 56.2%</v>
      </c>
      <c r="I55" s="241">
        <v>344</v>
      </c>
      <c r="J55" s="236">
        <f t="shared" si="10"/>
        <v>0.43544303797468353</v>
      </c>
      <c r="K55" s="244">
        <v>73</v>
      </c>
      <c r="L55" s="236">
        <f t="shared" si="11"/>
        <v>9.2405063291139247E-2</v>
      </c>
      <c r="M55" s="241">
        <v>367</v>
      </c>
      <c r="N55" s="236">
        <f t="shared" si="12"/>
        <v>0.46455696202531643</v>
      </c>
      <c r="O55" s="241">
        <v>6</v>
      </c>
      <c r="P55" s="236">
        <f t="shared" si="13"/>
        <v>7.5949367088607592E-3</v>
      </c>
      <c r="Q55" s="245" t="s">
        <v>515</v>
      </c>
      <c r="R55" s="158">
        <v>0</v>
      </c>
      <c r="S55" s="158">
        <v>0</v>
      </c>
      <c r="T55" s="158">
        <v>0</v>
      </c>
    </row>
    <row r="56" spans="1:20" s="114" customFormat="1" x14ac:dyDescent="0.2">
      <c r="A56" s="58" t="s">
        <v>516</v>
      </c>
      <c r="B56" s="58" t="s">
        <v>517</v>
      </c>
      <c r="C56" s="58" t="s">
        <v>489</v>
      </c>
      <c r="D56" s="58" t="s">
        <v>490</v>
      </c>
      <c r="E56" s="240">
        <v>796</v>
      </c>
      <c r="F56" s="241">
        <f t="shared" si="7"/>
        <v>77</v>
      </c>
      <c r="G56" s="236"/>
      <c r="H56" s="242" t="str">
        <f t="shared" si="9"/>
        <v/>
      </c>
      <c r="I56" s="241">
        <v>53</v>
      </c>
      <c r="J56" s="236"/>
      <c r="K56" s="244">
        <v>24</v>
      </c>
      <c r="L56" s="236"/>
      <c r="M56" s="241">
        <v>106</v>
      </c>
      <c r="N56" s="236"/>
      <c r="O56" s="241">
        <v>613</v>
      </c>
      <c r="P56" s="236">
        <f t="shared" si="13"/>
        <v>0.77010050251256279</v>
      </c>
      <c r="Q56" s="245" t="s">
        <v>518</v>
      </c>
      <c r="R56" s="158">
        <v>0</v>
      </c>
      <c r="S56" s="158">
        <v>1</v>
      </c>
      <c r="T56" s="158">
        <v>0</v>
      </c>
    </row>
    <row r="57" spans="1:20" s="114" customFormat="1" x14ac:dyDescent="0.2">
      <c r="A57" s="58" t="s">
        <v>519</v>
      </c>
      <c r="B57" s="58" t="s">
        <v>520</v>
      </c>
      <c r="C57" s="58" t="s">
        <v>489</v>
      </c>
      <c r="D57" s="58" t="s">
        <v>490</v>
      </c>
      <c r="E57" s="240">
        <v>515</v>
      </c>
      <c r="F57" s="241">
        <f t="shared" si="7"/>
        <v>182</v>
      </c>
      <c r="G57" s="236"/>
      <c r="H57" s="242" t="str">
        <f t="shared" si="9"/>
        <v/>
      </c>
      <c r="I57" s="241">
        <v>135</v>
      </c>
      <c r="J57" s="236"/>
      <c r="K57" s="244">
        <v>47</v>
      </c>
      <c r="L57" s="236"/>
      <c r="M57" s="241">
        <v>152</v>
      </c>
      <c r="N57" s="236"/>
      <c r="O57" s="241">
        <v>181</v>
      </c>
      <c r="P57" s="236">
        <f t="shared" si="13"/>
        <v>0.35145631067961164</v>
      </c>
      <c r="Q57" s="245" t="s">
        <v>521</v>
      </c>
      <c r="R57" s="158">
        <v>1</v>
      </c>
      <c r="S57" s="158">
        <v>1</v>
      </c>
      <c r="T57" s="158">
        <v>0</v>
      </c>
    </row>
    <row r="58" spans="1:20" s="114" customFormat="1" x14ac:dyDescent="0.2">
      <c r="A58" s="58" t="s">
        <v>522</v>
      </c>
      <c r="B58" s="58" t="s">
        <v>523</v>
      </c>
      <c r="C58" s="58" t="s">
        <v>489</v>
      </c>
      <c r="D58" s="58" t="s">
        <v>490</v>
      </c>
      <c r="E58" s="240">
        <v>870</v>
      </c>
      <c r="F58" s="241">
        <f t="shared" si="7"/>
        <v>243</v>
      </c>
      <c r="G58" s="236">
        <f t="shared" si="8"/>
        <v>0.27931034482758621</v>
      </c>
      <c r="H58" s="242" t="str">
        <f t="shared" si="9"/>
        <v>25.1% - 31.0%</v>
      </c>
      <c r="I58" s="241">
        <v>178</v>
      </c>
      <c r="J58" s="236">
        <f t="shared" si="10"/>
        <v>0.2045977011494253</v>
      </c>
      <c r="K58" s="244">
        <v>65</v>
      </c>
      <c r="L58" s="236">
        <f t="shared" si="11"/>
        <v>7.4712643678160925E-2</v>
      </c>
      <c r="M58" s="241">
        <v>623</v>
      </c>
      <c r="N58" s="236">
        <f t="shared" si="12"/>
        <v>0.71609195402298853</v>
      </c>
      <c r="O58" s="241">
        <v>4</v>
      </c>
      <c r="P58" s="236">
        <f t="shared" si="13"/>
        <v>4.5977011494252873E-3</v>
      </c>
      <c r="Q58" s="245" t="s">
        <v>524</v>
      </c>
      <c r="R58" s="158">
        <v>0</v>
      </c>
      <c r="S58" s="158">
        <v>0</v>
      </c>
      <c r="T58" s="158">
        <v>0</v>
      </c>
    </row>
    <row r="59" spans="1:20" s="114" customFormat="1" x14ac:dyDescent="0.2">
      <c r="A59" s="58" t="s">
        <v>525</v>
      </c>
      <c r="B59" s="58" t="s">
        <v>526</v>
      </c>
      <c r="C59" s="58" t="s">
        <v>527</v>
      </c>
      <c r="D59" s="58" t="s">
        <v>528</v>
      </c>
      <c r="E59" s="240">
        <v>0</v>
      </c>
      <c r="F59" s="241">
        <f t="shared" si="7"/>
        <v>0</v>
      </c>
      <c r="G59" s="236"/>
      <c r="H59" s="242" t="str">
        <f t="shared" si="9"/>
        <v/>
      </c>
      <c r="I59" s="241">
        <v>0</v>
      </c>
      <c r="J59" s="236"/>
      <c r="K59" s="244">
        <v>0</v>
      </c>
      <c r="L59" s="236"/>
      <c r="M59" s="241">
        <v>0</v>
      </c>
      <c r="N59" s="236"/>
      <c r="O59" s="241">
        <v>0</v>
      </c>
      <c r="P59" s="236"/>
      <c r="Q59" s="245" t="s">
        <v>529</v>
      </c>
      <c r="R59" s="158">
        <v>1</v>
      </c>
      <c r="S59" s="158" t="e">
        <v>#DIV/0!</v>
      </c>
      <c r="T59" s="158" t="e">
        <v>#DIV/0!</v>
      </c>
    </row>
    <row r="60" spans="1:20" s="114" customFormat="1" x14ac:dyDescent="0.2">
      <c r="A60" s="58" t="s">
        <v>530</v>
      </c>
      <c r="B60" s="58" t="s">
        <v>531</v>
      </c>
      <c r="C60" s="58" t="s">
        <v>527</v>
      </c>
      <c r="D60" s="58" t="s">
        <v>528</v>
      </c>
      <c r="E60" s="240">
        <v>0</v>
      </c>
      <c r="F60" s="241">
        <f t="shared" si="7"/>
        <v>0</v>
      </c>
      <c r="G60" s="236"/>
      <c r="H60" s="242" t="str">
        <f t="shared" si="9"/>
        <v/>
      </c>
      <c r="I60" s="241">
        <v>0</v>
      </c>
      <c r="J60" s="236"/>
      <c r="K60" s="244">
        <v>0</v>
      </c>
      <c r="L60" s="236"/>
      <c r="M60" s="241">
        <v>0</v>
      </c>
      <c r="N60" s="236"/>
      <c r="O60" s="241">
        <v>0</v>
      </c>
      <c r="P60" s="236"/>
      <c r="Q60" s="245" t="s">
        <v>532</v>
      </c>
      <c r="R60" s="158">
        <v>1</v>
      </c>
      <c r="S60" s="158" t="e">
        <v>#DIV/0!</v>
      </c>
      <c r="T60" s="158" t="e">
        <v>#DIV/0!</v>
      </c>
    </row>
    <row r="61" spans="1:20" s="114" customFormat="1" x14ac:dyDescent="0.2">
      <c r="A61" s="58" t="s">
        <v>533</v>
      </c>
      <c r="B61" s="58" t="s">
        <v>534</v>
      </c>
      <c r="C61" s="58" t="s">
        <v>527</v>
      </c>
      <c r="D61" s="58" t="s">
        <v>528</v>
      </c>
      <c r="E61" s="240">
        <v>1</v>
      </c>
      <c r="F61" s="241">
        <f t="shared" si="7"/>
        <v>0</v>
      </c>
      <c r="G61" s="236"/>
      <c r="H61" s="242" t="str">
        <f t="shared" si="9"/>
        <v/>
      </c>
      <c r="I61" s="241">
        <v>0</v>
      </c>
      <c r="J61" s="236"/>
      <c r="K61" s="244">
        <v>0</v>
      </c>
      <c r="L61" s="236"/>
      <c r="M61" s="241">
        <v>1</v>
      </c>
      <c r="N61" s="236"/>
      <c r="O61" s="241">
        <v>0</v>
      </c>
      <c r="P61" s="236"/>
      <c r="Q61" s="245" t="s">
        <v>535</v>
      </c>
      <c r="R61" s="158">
        <v>1</v>
      </c>
      <c r="S61" s="158">
        <v>0</v>
      </c>
      <c r="T61" s="158">
        <v>0</v>
      </c>
    </row>
    <row r="62" spans="1:20" s="114" customFormat="1" x14ac:dyDescent="0.2">
      <c r="A62" s="58" t="s">
        <v>536</v>
      </c>
      <c r="B62" s="58" t="s">
        <v>537</v>
      </c>
      <c r="C62" s="58" t="s">
        <v>527</v>
      </c>
      <c r="D62" s="58" t="s">
        <v>528</v>
      </c>
      <c r="E62" s="240">
        <v>7</v>
      </c>
      <c r="F62" s="241">
        <f t="shared" si="7"/>
        <v>0</v>
      </c>
      <c r="G62" s="236"/>
      <c r="H62" s="242" t="str">
        <f t="shared" si="9"/>
        <v/>
      </c>
      <c r="I62" s="241">
        <v>0</v>
      </c>
      <c r="J62" s="236"/>
      <c r="K62" s="244">
        <v>0</v>
      </c>
      <c r="L62" s="236"/>
      <c r="M62" s="241">
        <v>0</v>
      </c>
      <c r="N62" s="236"/>
      <c r="O62" s="241">
        <v>7</v>
      </c>
      <c r="P62" s="236">
        <f t="shared" si="13"/>
        <v>1</v>
      </c>
      <c r="Q62" s="245" t="s">
        <v>538</v>
      </c>
      <c r="R62" s="158">
        <v>1</v>
      </c>
      <c r="S62" s="158">
        <v>1</v>
      </c>
      <c r="T62" s="158">
        <v>0</v>
      </c>
    </row>
    <row r="63" spans="1:20" s="114" customFormat="1" x14ac:dyDescent="0.2">
      <c r="A63" s="58" t="s">
        <v>539</v>
      </c>
      <c r="B63" s="58" t="s">
        <v>540</v>
      </c>
      <c r="C63" s="58" t="s">
        <v>527</v>
      </c>
      <c r="D63" s="58" t="s">
        <v>528</v>
      </c>
      <c r="E63" s="240">
        <v>0</v>
      </c>
      <c r="F63" s="241">
        <f t="shared" si="7"/>
        <v>0</v>
      </c>
      <c r="G63" s="236"/>
      <c r="H63" s="242" t="str">
        <f t="shared" si="9"/>
        <v/>
      </c>
      <c r="I63" s="241">
        <v>0</v>
      </c>
      <c r="J63" s="236"/>
      <c r="K63" s="244">
        <v>0</v>
      </c>
      <c r="L63" s="236"/>
      <c r="M63" s="241">
        <v>0</v>
      </c>
      <c r="N63" s="236"/>
      <c r="O63" s="241">
        <v>0</v>
      </c>
      <c r="P63" s="236"/>
      <c r="Q63" s="245" t="s">
        <v>541</v>
      </c>
      <c r="R63" s="158">
        <v>1</v>
      </c>
      <c r="S63" s="158" t="e">
        <v>#DIV/0!</v>
      </c>
      <c r="T63" s="158" t="e">
        <v>#DIV/0!</v>
      </c>
    </row>
    <row r="64" spans="1:20" s="114" customFormat="1" x14ac:dyDescent="0.2">
      <c r="A64" s="58" t="s">
        <v>542</v>
      </c>
      <c r="B64" s="58" t="s">
        <v>543</v>
      </c>
      <c r="C64" s="58" t="s">
        <v>527</v>
      </c>
      <c r="D64" s="58" t="s">
        <v>528</v>
      </c>
      <c r="E64" s="240">
        <v>0</v>
      </c>
      <c r="F64" s="241">
        <f t="shared" si="7"/>
        <v>0</v>
      </c>
      <c r="G64" s="236"/>
      <c r="H64" s="242" t="str">
        <f t="shared" si="9"/>
        <v/>
      </c>
      <c r="I64" s="241">
        <v>0</v>
      </c>
      <c r="J64" s="236"/>
      <c r="K64" s="244">
        <v>0</v>
      </c>
      <c r="L64" s="236"/>
      <c r="M64" s="241">
        <v>0</v>
      </c>
      <c r="N64" s="236"/>
      <c r="O64" s="241">
        <v>0</v>
      </c>
      <c r="P64" s="236"/>
      <c r="Q64" s="245" t="s">
        <v>544</v>
      </c>
      <c r="R64" s="158">
        <v>1</v>
      </c>
      <c r="S64" s="158" t="e">
        <v>#DIV/0!</v>
      </c>
      <c r="T64" s="158" t="e">
        <v>#DIV/0!</v>
      </c>
    </row>
    <row r="65" spans="1:20" s="114" customFormat="1" x14ac:dyDescent="0.2">
      <c r="A65" s="58" t="s">
        <v>545</v>
      </c>
      <c r="B65" s="58" t="s">
        <v>546</v>
      </c>
      <c r="C65" s="58" t="s">
        <v>527</v>
      </c>
      <c r="D65" s="58" t="s">
        <v>528</v>
      </c>
      <c r="E65" s="240">
        <v>0</v>
      </c>
      <c r="F65" s="241">
        <f t="shared" si="7"/>
        <v>0</v>
      </c>
      <c r="G65" s="236"/>
      <c r="H65" s="242" t="str">
        <f t="shared" si="9"/>
        <v/>
      </c>
      <c r="I65" s="241">
        <v>0</v>
      </c>
      <c r="J65" s="236"/>
      <c r="K65" s="244">
        <v>0</v>
      </c>
      <c r="L65" s="236"/>
      <c r="M65" s="241">
        <v>0</v>
      </c>
      <c r="N65" s="236"/>
      <c r="O65" s="241">
        <v>0</v>
      </c>
      <c r="P65" s="236"/>
      <c r="Q65" s="245" t="s">
        <v>547</v>
      </c>
      <c r="R65" s="158">
        <v>1</v>
      </c>
      <c r="S65" s="158" t="e">
        <v>#DIV/0!</v>
      </c>
      <c r="T65" s="158" t="e">
        <v>#DIV/0!</v>
      </c>
    </row>
    <row r="66" spans="1:20" s="114" customFormat="1" x14ac:dyDescent="0.2">
      <c r="A66" s="58" t="s">
        <v>548</v>
      </c>
      <c r="B66" s="58" t="s">
        <v>549</v>
      </c>
      <c r="C66" s="58" t="s">
        <v>527</v>
      </c>
      <c r="D66" s="58" t="s">
        <v>528</v>
      </c>
      <c r="E66" s="240">
        <v>1</v>
      </c>
      <c r="F66" s="241">
        <f t="shared" si="7"/>
        <v>0</v>
      </c>
      <c r="G66" s="236"/>
      <c r="H66" s="242" t="str">
        <f t="shared" si="9"/>
        <v/>
      </c>
      <c r="I66" s="241">
        <v>0</v>
      </c>
      <c r="J66" s="236"/>
      <c r="K66" s="244">
        <v>0</v>
      </c>
      <c r="L66" s="236"/>
      <c r="M66" s="241">
        <v>0</v>
      </c>
      <c r="N66" s="236"/>
      <c r="O66" s="241">
        <v>1</v>
      </c>
      <c r="P66" s="236">
        <f t="shared" si="13"/>
        <v>1</v>
      </c>
      <c r="Q66" s="245" t="s">
        <v>550</v>
      </c>
      <c r="R66" s="158">
        <v>1</v>
      </c>
      <c r="S66" s="158">
        <v>1</v>
      </c>
      <c r="T66" s="158">
        <v>0</v>
      </c>
    </row>
    <row r="67" spans="1:20" s="114" customFormat="1" x14ac:dyDescent="0.2">
      <c r="A67" s="58" t="s">
        <v>551</v>
      </c>
      <c r="B67" s="58" t="s">
        <v>552</v>
      </c>
      <c r="C67" s="58" t="s">
        <v>553</v>
      </c>
      <c r="D67" s="58" t="s">
        <v>554</v>
      </c>
      <c r="E67" s="240">
        <v>331</v>
      </c>
      <c r="F67" s="241">
        <f t="shared" si="7"/>
        <v>82</v>
      </c>
      <c r="G67" s="236"/>
      <c r="H67" s="242" t="str">
        <f t="shared" si="9"/>
        <v/>
      </c>
      <c r="I67" s="241">
        <v>60</v>
      </c>
      <c r="J67" s="236"/>
      <c r="K67" s="244">
        <v>22</v>
      </c>
      <c r="L67" s="236"/>
      <c r="M67" s="241">
        <v>245</v>
      </c>
      <c r="N67" s="236"/>
      <c r="O67" s="241">
        <v>4</v>
      </c>
      <c r="P67" s="236"/>
      <c r="Q67" s="245" t="s">
        <v>555</v>
      </c>
      <c r="R67" s="158">
        <v>1</v>
      </c>
      <c r="S67" s="158">
        <v>0</v>
      </c>
      <c r="T67" s="158">
        <v>0</v>
      </c>
    </row>
    <row r="68" spans="1:20" s="114" customFormat="1" x14ac:dyDescent="0.2">
      <c r="A68" s="58" t="s">
        <v>556</v>
      </c>
      <c r="B68" s="58" t="s">
        <v>557</v>
      </c>
      <c r="C68" s="58" t="s">
        <v>553</v>
      </c>
      <c r="D68" s="58" t="s">
        <v>554</v>
      </c>
      <c r="E68" s="240">
        <v>411</v>
      </c>
      <c r="F68" s="241">
        <f t="shared" si="7"/>
        <v>74</v>
      </c>
      <c r="G68" s="236">
        <f t="shared" si="8"/>
        <v>0.18004866180048662</v>
      </c>
      <c r="H68" s="242" t="str">
        <f t="shared" si="9"/>
        <v>14.6% - 22.0%</v>
      </c>
      <c r="I68" s="241">
        <v>53</v>
      </c>
      <c r="J68" s="236">
        <f t="shared" si="10"/>
        <v>0.12895377128953772</v>
      </c>
      <c r="K68" s="244">
        <v>21</v>
      </c>
      <c r="L68" s="236">
        <f t="shared" si="11"/>
        <v>5.1094890510948905E-2</v>
      </c>
      <c r="M68" s="241">
        <v>323</v>
      </c>
      <c r="N68" s="236">
        <f t="shared" si="12"/>
        <v>0.78588807785888082</v>
      </c>
      <c r="O68" s="241">
        <v>14</v>
      </c>
      <c r="P68" s="236">
        <f t="shared" si="13"/>
        <v>3.4063260340632603E-2</v>
      </c>
      <c r="Q68" s="245" t="s">
        <v>558</v>
      </c>
      <c r="R68" s="158">
        <v>0</v>
      </c>
      <c r="S68" s="158">
        <v>0</v>
      </c>
      <c r="T68" s="158">
        <v>0</v>
      </c>
    </row>
    <row r="69" spans="1:20" s="114" customFormat="1" x14ac:dyDescent="0.2">
      <c r="A69" s="58" t="s">
        <v>559</v>
      </c>
      <c r="B69" s="58" t="s">
        <v>560</v>
      </c>
      <c r="C69" s="58" t="s">
        <v>553</v>
      </c>
      <c r="D69" s="58" t="s">
        <v>554</v>
      </c>
      <c r="E69" s="240">
        <v>1758</v>
      </c>
      <c r="F69" s="241">
        <f t="shared" si="7"/>
        <v>581</v>
      </c>
      <c r="G69" s="236">
        <f t="shared" si="8"/>
        <v>0.33048919226393625</v>
      </c>
      <c r="H69" s="242" t="str">
        <f t="shared" si="9"/>
        <v>30.9% - 35.3%</v>
      </c>
      <c r="I69" s="241">
        <v>400</v>
      </c>
      <c r="J69" s="236">
        <f t="shared" si="10"/>
        <v>0.22753128555176336</v>
      </c>
      <c r="K69" s="244">
        <v>181</v>
      </c>
      <c r="L69" s="236">
        <f t="shared" si="11"/>
        <v>0.10295790671217292</v>
      </c>
      <c r="M69" s="241">
        <v>1110</v>
      </c>
      <c r="N69" s="236">
        <f t="shared" si="12"/>
        <v>0.6313993174061433</v>
      </c>
      <c r="O69" s="241">
        <v>67</v>
      </c>
      <c r="P69" s="236">
        <f t="shared" si="13"/>
        <v>3.8111490329920367E-2</v>
      </c>
      <c r="Q69" s="245" t="s">
        <v>561</v>
      </c>
      <c r="R69" s="158">
        <v>0</v>
      </c>
      <c r="S69" s="158">
        <v>0</v>
      </c>
      <c r="T69" s="158">
        <v>0</v>
      </c>
    </row>
    <row r="70" spans="1:20" s="114" customFormat="1" x14ac:dyDescent="0.2">
      <c r="A70" s="58" t="s">
        <v>562</v>
      </c>
      <c r="B70" s="58" t="s">
        <v>563</v>
      </c>
      <c r="C70" s="58" t="s">
        <v>553</v>
      </c>
      <c r="D70" s="58" t="s">
        <v>554</v>
      </c>
      <c r="E70" s="240">
        <v>494</v>
      </c>
      <c r="F70" s="241">
        <f t="shared" si="7"/>
        <v>127</v>
      </c>
      <c r="G70" s="236">
        <f t="shared" si="8"/>
        <v>0.25708502024291496</v>
      </c>
      <c r="H70" s="242" t="str">
        <f t="shared" si="9"/>
        <v>22.1% - 29.7%</v>
      </c>
      <c r="I70" s="241">
        <v>94</v>
      </c>
      <c r="J70" s="236">
        <f t="shared" si="10"/>
        <v>0.19028340080971659</v>
      </c>
      <c r="K70" s="244">
        <v>33</v>
      </c>
      <c r="L70" s="236">
        <f t="shared" si="11"/>
        <v>6.6801619433198386E-2</v>
      </c>
      <c r="M70" s="241">
        <v>350</v>
      </c>
      <c r="N70" s="236">
        <f t="shared" si="12"/>
        <v>0.708502024291498</v>
      </c>
      <c r="O70" s="241">
        <v>17</v>
      </c>
      <c r="P70" s="236">
        <f t="shared" si="13"/>
        <v>3.4412955465587043E-2</v>
      </c>
      <c r="Q70" s="245" t="s">
        <v>564</v>
      </c>
      <c r="R70" s="158">
        <v>0</v>
      </c>
      <c r="S70" s="158">
        <v>0</v>
      </c>
      <c r="T70" s="158">
        <v>0</v>
      </c>
    </row>
    <row r="71" spans="1:20" s="114" customFormat="1" x14ac:dyDescent="0.2">
      <c r="A71" s="58" t="s">
        <v>565</v>
      </c>
      <c r="B71" s="58" t="s">
        <v>566</v>
      </c>
      <c r="C71" s="58" t="s">
        <v>553</v>
      </c>
      <c r="D71" s="58" t="s">
        <v>554</v>
      </c>
      <c r="E71" s="240">
        <v>311</v>
      </c>
      <c r="F71" s="241">
        <f t="shared" si="7"/>
        <v>120</v>
      </c>
      <c r="G71" s="236">
        <f t="shared" si="8"/>
        <v>0.38585209003215437</v>
      </c>
      <c r="H71" s="242" t="str">
        <f t="shared" si="9"/>
        <v>33.3% - 44.1%</v>
      </c>
      <c r="I71" s="241">
        <v>89</v>
      </c>
      <c r="J71" s="236">
        <f t="shared" si="10"/>
        <v>0.2861736334405145</v>
      </c>
      <c r="K71" s="244">
        <v>31</v>
      </c>
      <c r="L71" s="236">
        <f t="shared" si="11"/>
        <v>9.9678456591639875E-2</v>
      </c>
      <c r="M71" s="241">
        <v>180</v>
      </c>
      <c r="N71" s="236">
        <f t="shared" si="12"/>
        <v>0.5787781350482315</v>
      </c>
      <c r="O71" s="241">
        <v>11</v>
      </c>
      <c r="P71" s="236">
        <f t="shared" si="13"/>
        <v>3.5369774919614148E-2</v>
      </c>
      <c r="Q71" s="245" t="s">
        <v>567</v>
      </c>
      <c r="R71" s="158">
        <v>0</v>
      </c>
      <c r="S71" s="158">
        <v>0</v>
      </c>
      <c r="T71" s="158">
        <v>0</v>
      </c>
    </row>
    <row r="72" spans="1:20" s="114" customFormat="1" x14ac:dyDescent="0.2">
      <c r="A72" s="58" t="s">
        <v>568</v>
      </c>
      <c r="B72" s="58" t="s">
        <v>569</v>
      </c>
      <c r="C72" s="58" t="s">
        <v>553</v>
      </c>
      <c r="D72" s="58" t="s">
        <v>554</v>
      </c>
      <c r="E72" s="240">
        <v>380</v>
      </c>
      <c r="F72" s="241">
        <f t="shared" si="7"/>
        <v>91</v>
      </c>
      <c r="G72" s="236"/>
      <c r="H72" s="242" t="str">
        <f t="shared" si="9"/>
        <v/>
      </c>
      <c r="I72" s="241">
        <v>63</v>
      </c>
      <c r="J72" s="236"/>
      <c r="K72" s="244">
        <v>28</v>
      </c>
      <c r="L72" s="236"/>
      <c r="M72" s="241">
        <v>275</v>
      </c>
      <c r="N72" s="236"/>
      <c r="O72" s="241">
        <v>14</v>
      </c>
      <c r="P72" s="236"/>
      <c r="Q72" s="245" t="s">
        <v>570</v>
      </c>
      <c r="R72" s="158">
        <v>1</v>
      </c>
      <c r="S72" s="158">
        <v>0</v>
      </c>
      <c r="T72" s="158">
        <v>0</v>
      </c>
    </row>
    <row r="73" spans="1:20" s="114" customFormat="1" x14ac:dyDescent="0.2">
      <c r="A73" s="58" t="s">
        <v>571</v>
      </c>
      <c r="B73" s="58" t="s">
        <v>572</v>
      </c>
      <c r="C73" s="58" t="s">
        <v>573</v>
      </c>
      <c r="D73" s="58" t="s">
        <v>1170</v>
      </c>
      <c r="E73" s="240">
        <v>979</v>
      </c>
      <c r="F73" s="241">
        <f t="shared" si="7"/>
        <v>164</v>
      </c>
      <c r="G73" s="236"/>
      <c r="H73" s="242" t="str">
        <f t="shared" si="9"/>
        <v/>
      </c>
      <c r="I73" s="241">
        <v>118</v>
      </c>
      <c r="J73" s="236"/>
      <c r="K73" s="244">
        <v>46</v>
      </c>
      <c r="L73" s="236"/>
      <c r="M73" s="241">
        <v>265</v>
      </c>
      <c r="N73" s="236"/>
      <c r="O73" s="241">
        <v>550</v>
      </c>
      <c r="P73" s="236">
        <f t="shared" si="13"/>
        <v>0.5617977528089888</v>
      </c>
      <c r="Q73" s="245" t="s">
        <v>575</v>
      </c>
      <c r="R73" s="158">
        <v>1</v>
      </c>
      <c r="S73" s="158">
        <v>1</v>
      </c>
      <c r="T73" s="158">
        <v>0</v>
      </c>
    </row>
    <row r="74" spans="1:20" s="114" customFormat="1" x14ac:dyDescent="0.2">
      <c r="A74" s="58" t="s">
        <v>576</v>
      </c>
      <c r="B74" s="58" t="s">
        <v>577</v>
      </c>
      <c r="C74" s="58" t="s">
        <v>573</v>
      </c>
      <c r="D74" s="58" t="s">
        <v>1170</v>
      </c>
      <c r="E74" s="240">
        <v>487</v>
      </c>
      <c r="F74" s="241">
        <f t="shared" si="7"/>
        <v>180</v>
      </c>
      <c r="G74" s="236">
        <f t="shared" si="8"/>
        <v>0.36960985626283366</v>
      </c>
      <c r="H74" s="242" t="str">
        <f t="shared" si="9"/>
        <v>32.8% - 41.3%</v>
      </c>
      <c r="I74" s="241">
        <v>140</v>
      </c>
      <c r="J74" s="236">
        <f t="shared" si="10"/>
        <v>0.28747433264887062</v>
      </c>
      <c r="K74" s="244">
        <v>40</v>
      </c>
      <c r="L74" s="236">
        <f t="shared" si="11"/>
        <v>8.2135523613963035E-2</v>
      </c>
      <c r="M74" s="241">
        <v>304</v>
      </c>
      <c r="N74" s="236">
        <f t="shared" si="12"/>
        <v>0.62422997946611913</v>
      </c>
      <c r="O74" s="241">
        <v>3</v>
      </c>
      <c r="P74" s="236">
        <f t="shared" si="13"/>
        <v>6.1601642710472282E-3</v>
      </c>
      <c r="Q74" s="245" t="s">
        <v>578</v>
      </c>
      <c r="R74" s="158">
        <v>0</v>
      </c>
      <c r="S74" s="158">
        <v>0</v>
      </c>
      <c r="T74" s="158">
        <v>0</v>
      </c>
    </row>
    <row r="75" spans="1:20" s="114" customFormat="1" x14ac:dyDescent="0.2">
      <c r="A75" s="58" t="s">
        <v>579</v>
      </c>
      <c r="B75" s="58" t="s">
        <v>580</v>
      </c>
      <c r="C75" s="58" t="s">
        <v>573</v>
      </c>
      <c r="D75" s="58" t="s">
        <v>1170</v>
      </c>
      <c r="E75" s="240">
        <v>322</v>
      </c>
      <c r="F75" s="241">
        <f t="shared" si="7"/>
        <v>173</v>
      </c>
      <c r="G75" s="236">
        <f t="shared" si="8"/>
        <v>0.53726708074534157</v>
      </c>
      <c r="H75" s="242" t="str">
        <f t="shared" si="9"/>
        <v>48.3% - 59.1%</v>
      </c>
      <c r="I75" s="241">
        <v>139</v>
      </c>
      <c r="J75" s="236">
        <f t="shared" si="10"/>
        <v>0.43167701863354035</v>
      </c>
      <c r="K75" s="244">
        <v>34</v>
      </c>
      <c r="L75" s="236">
        <f t="shared" si="11"/>
        <v>0.10559006211180125</v>
      </c>
      <c r="M75" s="241">
        <v>149</v>
      </c>
      <c r="N75" s="236">
        <f t="shared" si="12"/>
        <v>0.46273291925465837</v>
      </c>
      <c r="O75" s="241">
        <v>0</v>
      </c>
      <c r="P75" s="236">
        <f t="shared" si="13"/>
        <v>0</v>
      </c>
      <c r="Q75" s="245" t="s">
        <v>581</v>
      </c>
      <c r="R75" s="158">
        <v>0</v>
      </c>
      <c r="S75" s="158">
        <v>0</v>
      </c>
      <c r="T75" s="158">
        <v>0</v>
      </c>
    </row>
    <row r="76" spans="1:20" s="114" customFormat="1" x14ac:dyDescent="0.2">
      <c r="A76" s="58" t="s">
        <v>582</v>
      </c>
      <c r="B76" s="58" t="s">
        <v>583</v>
      </c>
      <c r="C76" s="58" t="s">
        <v>573</v>
      </c>
      <c r="D76" s="58" t="s">
        <v>1170</v>
      </c>
      <c r="E76" s="240">
        <v>423</v>
      </c>
      <c r="F76" s="241">
        <f t="shared" si="7"/>
        <v>170</v>
      </c>
      <c r="G76" s="236">
        <f t="shared" si="8"/>
        <v>0.40189125295508271</v>
      </c>
      <c r="H76" s="242" t="str">
        <f t="shared" si="9"/>
        <v>35.6% - 44.9%</v>
      </c>
      <c r="I76" s="241">
        <v>123</v>
      </c>
      <c r="J76" s="236">
        <f t="shared" si="10"/>
        <v>0.29078014184397161</v>
      </c>
      <c r="K76" s="244">
        <v>47</v>
      </c>
      <c r="L76" s="236">
        <f t="shared" si="11"/>
        <v>0.1111111111111111</v>
      </c>
      <c r="M76" s="241">
        <v>253</v>
      </c>
      <c r="N76" s="236">
        <f t="shared" si="12"/>
        <v>0.59810874704491723</v>
      </c>
      <c r="O76" s="241">
        <v>0</v>
      </c>
      <c r="P76" s="236">
        <f t="shared" si="13"/>
        <v>0</v>
      </c>
      <c r="Q76" s="245" t="s">
        <v>584</v>
      </c>
      <c r="R76" s="158">
        <v>0</v>
      </c>
      <c r="S76" s="158">
        <v>0</v>
      </c>
      <c r="T76" s="158">
        <v>0</v>
      </c>
    </row>
    <row r="77" spans="1:20" s="114" customFormat="1" x14ac:dyDescent="0.2">
      <c r="A77" s="58" t="s">
        <v>585</v>
      </c>
      <c r="B77" s="58" t="s">
        <v>586</v>
      </c>
      <c r="C77" s="58" t="s">
        <v>573</v>
      </c>
      <c r="D77" s="58" t="s">
        <v>1170</v>
      </c>
      <c r="E77" s="240">
        <v>627</v>
      </c>
      <c r="F77" s="241">
        <f t="shared" si="7"/>
        <v>246</v>
      </c>
      <c r="G77" s="236">
        <f t="shared" si="8"/>
        <v>0.3923444976076555</v>
      </c>
      <c r="H77" s="242" t="str">
        <f t="shared" si="9"/>
        <v>35.5% - 43.1%</v>
      </c>
      <c r="I77" s="241">
        <v>177</v>
      </c>
      <c r="J77" s="236">
        <f t="shared" si="10"/>
        <v>0.28229665071770332</v>
      </c>
      <c r="K77" s="244">
        <v>69</v>
      </c>
      <c r="L77" s="236">
        <f t="shared" si="11"/>
        <v>0.11004784688995216</v>
      </c>
      <c r="M77" s="241">
        <v>381</v>
      </c>
      <c r="N77" s="236">
        <f t="shared" si="12"/>
        <v>0.60765550239234445</v>
      </c>
      <c r="O77" s="241">
        <v>0</v>
      </c>
      <c r="P77" s="236">
        <f t="shared" si="13"/>
        <v>0</v>
      </c>
      <c r="Q77" s="245" t="s">
        <v>587</v>
      </c>
      <c r="R77" s="158">
        <v>0</v>
      </c>
      <c r="S77" s="158">
        <v>0</v>
      </c>
      <c r="T77" s="158">
        <v>0</v>
      </c>
    </row>
    <row r="78" spans="1:20" s="114" customFormat="1" x14ac:dyDescent="0.2">
      <c r="A78" s="58" t="s">
        <v>588</v>
      </c>
      <c r="B78" s="58" t="s">
        <v>589</v>
      </c>
      <c r="C78" s="58" t="s">
        <v>573</v>
      </c>
      <c r="D78" s="58" t="s">
        <v>1170</v>
      </c>
      <c r="E78" s="240">
        <v>721</v>
      </c>
      <c r="F78" s="241">
        <f t="shared" si="7"/>
        <v>261</v>
      </c>
      <c r="G78" s="236">
        <f t="shared" si="8"/>
        <v>0.36199722607489598</v>
      </c>
      <c r="H78" s="242" t="str">
        <f t="shared" si="9"/>
        <v>32.8% - 39.8%</v>
      </c>
      <c r="I78" s="241">
        <v>197</v>
      </c>
      <c r="J78" s="236">
        <f t="shared" si="10"/>
        <v>0.27323162274618584</v>
      </c>
      <c r="K78" s="244">
        <v>64</v>
      </c>
      <c r="L78" s="236">
        <f t="shared" si="11"/>
        <v>8.8765603328710127E-2</v>
      </c>
      <c r="M78" s="241">
        <v>457</v>
      </c>
      <c r="N78" s="236">
        <f t="shared" si="12"/>
        <v>0.63384188626907079</v>
      </c>
      <c r="O78" s="241">
        <v>3</v>
      </c>
      <c r="P78" s="236">
        <f t="shared" si="13"/>
        <v>4.160887656033287E-3</v>
      </c>
      <c r="Q78" s="245" t="s">
        <v>590</v>
      </c>
      <c r="R78" s="158">
        <v>0</v>
      </c>
      <c r="S78" s="158">
        <v>0</v>
      </c>
      <c r="T78" s="158">
        <v>0</v>
      </c>
    </row>
    <row r="79" spans="1:20" s="114" customFormat="1" x14ac:dyDescent="0.2">
      <c r="A79" s="58" t="s">
        <v>591</v>
      </c>
      <c r="B79" s="58" t="s">
        <v>592</v>
      </c>
      <c r="C79" s="58" t="s">
        <v>573</v>
      </c>
      <c r="D79" s="58" t="s">
        <v>1170</v>
      </c>
      <c r="E79" s="240">
        <v>396</v>
      </c>
      <c r="F79" s="241">
        <f t="shared" si="7"/>
        <v>113</v>
      </c>
      <c r="G79" s="236">
        <f t="shared" si="8"/>
        <v>0.28535353535353536</v>
      </c>
      <c r="H79" s="242" t="str">
        <f t="shared" si="9"/>
        <v>24.3% - 33.2%</v>
      </c>
      <c r="I79" s="241">
        <v>82</v>
      </c>
      <c r="J79" s="236">
        <f t="shared" si="10"/>
        <v>0.20707070707070707</v>
      </c>
      <c r="K79" s="244">
        <v>31</v>
      </c>
      <c r="L79" s="236">
        <f t="shared" si="11"/>
        <v>7.8282828282828287E-2</v>
      </c>
      <c r="M79" s="241">
        <v>279</v>
      </c>
      <c r="N79" s="236">
        <f t="shared" si="12"/>
        <v>0.70454545454545459</v>
      </c>
      <c r="O79" s="241">
        <v>4</v>
      </c>
      <c r="P79" s="236">
        <f t="shared" si="13"/>
        <v>1.0101010101010102E-2</v>
      </c>
      <c r="Q79" s="245" t="s">
        <v>593</v>
      </c>
      <c r="R79" s="158">
        <v>0</v>
      </c>
      <c r="S79" s="158">
        <v>0</v>
      </c>
      <c r="T79" s="158">
        <v>0</v>
      </c>
    </row>
    <row r="80" spans="1:20" s="114" customFormat="1" x14ac:dyDescent="0.2">
      <c r="A80" s="58" t="s">
        <v>594</v>
      </c>
      <c r="B80" s="58" t="s">
        <v>595</v>
      </c>
      <c r="C80" s="58" t="s">
        <v>573</v>
      </c>
      <c r="D80" s="58" t="s">
        <v>1170</v>
      </c>
      <c r="E80" s="240">
        <v>697</v>
      </c>
      <c r="F80" s="241">
        <f t="shared" si="7"/>
        <v>196</v>
      </c>
      <c r="G80" s="236">
        <f t="shared" si="8"/>
        <v>0.28120516499282638</v>
      </c>
      <c r="H80" s="242" t="str">
        <f t="shared" si="9"/>
        <v>24.9% - 31.6%</v>
      </c>
      <c r="I80" s="241">
        <v>147</v>
      </c>
      <c r="J80" s="236">
        <f t="shared" si="10"/>
        <v>0.2109038737446198</v>
      </c>
      <c r="K80" s="244">
        <v>49</v>
      </c>
      <c r="L80" s="236">
        <f t="shared" si="11"/>
        <v>7.0301291248206596E-2</v>
      </c>
      <c r="M80" s="241">
        <v>472</v>
      </c>
      <c r="N80" s="236">
        <f t="shared" si="12"/>
        <v>0.67718794835007179</v>
      </c>
      <c r="O80" s="241">
        <v>29</v>
      </c>
      <c r="P80" s="236">
        <f t="shared" si="13"/>
        <v>4.1606886657101862E-2</v>
      </c>
      <c r="Q80" s="245" t="s">
        <v>596</v>
      </c>
      <c r="R80" s="158">
        <v>0</v>
      </c>
      <c r="S80" s="158">
        <v>0</v>
      </c>
      <c r="T80" s="158">
        <v>0</v>
      </c>
    </row>
    <row r="81" spans="1:20" s="114" customFormat="1" x14ac:dyDescent="0.2">
      <c r="A81" s="58" t="s">
        <v>597</v>
      </c>
      <c r="B81" s="58" t="s">
        <v>598</v>
      </c>
      <c r="C81" s="58" t="s">
        <v>599</v>
      </c>
      <c r="D81" s="58" t="s">
        <v>1165</v>
      </c>
      <c r="E81" s="240">
        <v>688</v>
      </c>
      <c r="F81" s="241">
        <f t="shared" si="7"/>
        <v>286</v>
      </c>
      <c r="G81" s="236">
        <f t="shared" si="8"/>
        <v>0.41569767441860467</v>
      </c>
      <c r="H81" s="242" t="str">
        <f t="shared" si="9"/>
        <v>37.9% - 45.3%</v>
      </c>
      <c r="I81" s="241">
        <v>216</v>
      </c>
      <c r="J81" s="236">
        <f t="shared" si="10"/>
        <v>0.31395348837209303</v>
      </c>
      <c r="K81" s="244">
        <v>70</v>
      </c>
      <c r="L81" s="236">
        <f t="shared" si="11"/>
        <v>0.10174418604651163</v>
      </c>
      <c r="M81" s="241">
        <v>400</v>
      </c>
      <c r="N81" s="236">
        <f t="shared" si="12"/>
        <v>0.58139534883720934</v>
      </c>
      <c r="O81" s="241">
        <v>2</v>
      </c>
      <c r="P81" s="236">
        <f t="shared" si="13"/>
        <v>2.9069767441860465E-3</v>
      </c>
      <c r="Q81" s="245" t="s">
        <v>601</v>
      </c>
      <c r="R81" s="158">
        <v>0</v>
      </c>
      <c r="S81" s="158">
        <v>0</v>
      </c>
      <c r="T81" s="158">
        <v>0</v>
      </c>
    </row>
    <row r="82" spans="1:20" s="114" customFormat="1" x14ac:dyDescent="0.2">
      <c r="A82" s="58" t="s">
        <v>602</v>
      </c>
      <c r="B82" s="58" t="s">
        <v>603</v>
      </c>
      <c r="C82" s="58" t="s">
        <v>599</v>
      </c>
      <c r="D82" s="58" t="s">
        <v>1165</v>
      </c>
      <c r="E82" s="240">
        <v>311</v>
      </c>
      <c r="F82" s="241">
        <f t="shared" si="7"/>
        <v>119</v>
      </c>
      <c r="G82" s="236"/>
      <c r="H82" s="242" t="str">
        <f t="shared" si="9"/>
        <v/>
      </c>
      <c r="I82" s="241">
        <v>95</v>
      </c>
      <c r="J82" s="236"/>
      <c r="K82" s="244">
        <v>24</v>
      </c>
      <c r="L82" s="236"/>
      <c r="M82" s="241">
        <v>132</v>
      </c>
      <c r="N82" s="236"/>
      <c r="O82" s="241">
        <v>60</v>
      </c>
      <c r="P82" s="236">
        <f t="shared" si="13"/>
        <v>0.19292604501607716</v>
      </c>
      <c r="Q82" s="245" t="s">
        <v>604</v>
      </c>
      <c r="R82" s="158">
        <v>0</v>
      </c>
      <c r="S82" s="158">
        <v>1</v>
      </c>
      <c r="T82" s="158">
        <v>0</v>
      </c>
    </row>
    <row r="83" spans="1:20" s="114" customFormat="1" x14ac:dyDescent="0.2">
      <c r="A83" s="58" t="s">
        <v>605</v>
      </c>
      <c r="B83" s="58" t="s">
        <v>606</v>
      </c>
      <c r="C83" s="58" t="s">
        <v>599</v>
      </c>
      <c r="D83" s="58" t="s">
        <v>1165</v>
      </c>
      <c r="E83" s="240">
        <v>362</v>
      </c>
      <c r="F83" s="241">
        <f t="shared" si="7"/>
        <v>157</v>
      </c>
      <c r="G83" s="236"/>
      <c r="H83" s="242" t="str">
        <f t="shared" si="9"/>
        <v/>
      </c>
      <c r="I83" s="241">
        <v>128</v>
      </c>
      <c r="J83" s="236"/>
      <c r="K83" s="244">
        <v>29</v>
      </c>
      <c r="L83" s="236"/>
      <c r="M83" s="241">
        <v>130</v>
      </c>
      <c r="N83" s="236"/>
      <c r="O83" s="241">
        <v>75</v>
      </c>
      <c r="P83" s="236">
        <f t="shared" si="13"/>
        <v>0.20718232044198895</v>
      </c>
      <c r="Q83" s="245" t="s">
        <v>607</v>
      </c>
      <c r="R83" s="158">
        <v>0</v>
      </c>
      <c r="S83" s="158">
        <v>1</v>
      </c>
      <c r="T83" s="158">
        <v>0</v>
      </c>
    </row>
    <row r="84" spans="1:20" s="114" customFormat="1" x14ac:dyDescent="0.2">
      <c r="A84" s="58" t="s">
        <v>608</v>
      </c>
      <c r="B84" s="58" t="s">
        <v>609</v>
      </c>
      <c r="C84" s="58" t="s">
        <v>599</v>
      </c>
      <c r="D84" s="58" t="s">
        <v>1165</v>
      </c>
      <c r="E84" s="240">
        <v>746</v>
      </c>
      <c r="F84" s="241">
        <f t="shared" si="7"/>
        <v>271</v>
      </c>
      <c r="G84" s="236"/>
      <c r="H84" s="242" t="str">
        <f t="shared" si="9"/>
        <v/>
      </c>
      <c r="I84" s="241">
        <v>205</v>
      </c>
      <c r="J84" s="236"/>
      <c r="K84" s="244">
        <v>66</v>
      </c>
      <c r="L84" s="236"/>
      <c r="M84" s="241">
        <v>475</v>
      </c>
      <c r="N84" s="236"/>
      <c r="O84" s="241">
        <v>0</v>
      </c>
      <c r="P84" s="236"/>
      <c r="Q84" s="245" t="s">
        <v>610</v>
      </c>
      <c r="R84" s="158">
        <v>1</v>
      </c>
      <c r="S84" s="158">
        <v>0</v>
      </c>
      <c r="T84" s="158">
        <v>0</v>
      </c>
    </row>
    <row r="85" spans="1:20" s="114" customFormat="1" x14ac:dyDescent="0.2">
      <c r="A85" s="58" t="s">
        <v>611</v>
      </c>
      <c r="B85" s="58" t="s">
        <v>612</v>
      </c>
      <c r="C85" s="58" t="s">
        <v>599</v>
      </c>
      <c r="D85" s="58" t="s">
        <v>1165</v>
      </c>
      <c r="E85" s="240">
        <v>472</v>
      </c>
      <c r="F85" s="241">
        <f t="shared" si="7"/>
        <v>129</v>
      </c>
      <c r="G85" s="236">
        <f t="shared" si="8"/>
        <v>0.27330508474576271</v>
      </c>
      <c r="H85" s="242" t="str">
        <f t="shared" si="9"/>
        <v>23.5% - 31.5%</v>
      </c>
      <c r="I85" s="241">
        <v>96</v>
      </c>
      <c r="J85" s="236">
        <f t="shared" si="10"/>
        <v>0.20338983050847459</v>
      </c>
      <c r="K85" s="244">
        <v>33</v>
      </c>
      <c r="L85" s="236">
        <f t="shared" si="11"/>
        <v>6.991525423728813E-2</v>
      </c>
      <c r="M85" s="241">
        <v>334</v>
      </c>
      <c r="N85" s="236">
        <f t="shared" si="12"/>
        <v>0.7076271186440678</v>
      </c>
      <c r="O85" s="241">
        <v>9</v>
      </c>
      <c r="P85" s="236">
        <f t="shared" si="13"/>
        <v>1.9067796610169493E-2</v>
      </c>
      <c r="Q85" s="245" t="s">
        <v>613</v>
      </c>
      <c r="R85" s="158">
        <v>0</v>
      </c>
      <c r="S85" s="158">
        <v>0</v>
      </c>
      <c r="T85" s="158">
        <v>0</v>
      </c>
    </row>
    <row r="86" spans="1:20" s="114" customFormat="1" x14ac:dyDescent="0.2">
      <c r="A86" s="58" t="s">
        <v>614</v>
      </c>
      <c r="B86" s="58" t="s">
        <v>615</v>
      </c>
      <c r="C86" s="58" t="s">
        <v>599</v>
      </c>
      <c r="D86" s="58" t="s">
        <v>1165</v>
      </c>
      <c r="E86" s="240">
        <v>356</v>
      </c>
      <c r="F86" s="241">
        <f t="shared" si="7"/>
        <v>121</v>
      </c>
      <c r="G86" s="236"/>
      <c r="H86" s="242" t="str">
        <f t="shared" si="9"/>
        <v/>
      </c>
      <c r="I86" s="241">
        <v>93</v>
      </c>
      <c r="J86" s="236"/>
      <c r="K86" s="244">
        <v>28</v>
      </c>
      <c r="L86" s="236"/>
      <c r="M86" s="241">
        <v>232</v>
      </c>
      <c r="N86" s="236"/>
      <c r="O86" s="241">
        <v>3</v>
      </c>
      <c r="P86" s="236"/>
      <c r="Q86" s="245" t="s">
        <v>616</v>
      </c>
      <c r="R86" s="158">
        <v>1</v>
      </c>
      <c r="S86" s="158">
        <v>0</v>
      </c>
      <c r="T86" s="158">
        <v>0</v>
      </c>
    </row>
    <row r="87" spans="1:20" s="114" customFormat="1" x14ac:dyDescent="0.2">
      <c r="A87" s="58" t="s">
        <v>617</v>
      </c>
      <c r="B87" s="58" t="s">
        <v>618</v>
      </c>
      <c r="C87" s="58" t="s">
        <v>599</v>
      </c>
      <c r="D87" s="58" t="s">
        <v>1165</v>
      </c>
      <c r="E87" s="240">
        <v>259</v>
      </c>
      <c r="F87" s="241">
        <f t="shared" si="7"/>
        <v>69</v>
      </c>
      <c r="G87" s="236"/>
      <c r="H87" s="242" t="str">
        <f t="shared" si="9"/>
        <v/>
      </c>
      <c r="I87" s="241">
        <v>54</v>
      </c>
      <c r="J87" s="236"/>
      <c r="K87" s="244">
        <v>15</v>
      </c>
      <c r="L87" s="236"/>
      <c r="M87" s="241">
        <v>121</v>
      </c>
      <c r="N87" s="236"/>
      <c r="O87" s="241">
        <v>69</v>
      </c>
      <c r="P87" s="236">
        <f t="shared" si="13"/>
        <v>0.26640926640926643</v>
      </c>
      <c r="Q87" s="245" t="s">
        <v>619</v>
      </c>
      <c r="R87" s="158">
        <v>0</v>
      </c>
      <c r="S87" s="158">
        <v>1</v>
      </c>
      <c r="T87" s="158">
        <v>0</v>
      </c>
    </row>
    <row r="88" spans="1:20" s="114" customFormat="1" x14ac:dyDescent="0.2">
      <c r="A88" s="58" t="s">
        <v>620</v>
      </c>
      <c r="B88" s="58" t="s">
        <v>621</v>
      </c>
      <c r="C88" s="58" t="s">
        <v>599</v>
      </c>
      <c r="D88" s="58" t="s">
        <v>1165</v>
      </c>
      <c r="E88" s="240">
        <v>297</v>
      </c>
      <c r="F88" s="241">
        <f t="shared" si="7"/>
        <v>110</v>
      </c>
      <c r="G88" s="236"/>
      <c r="H88" s="242" t="str">
        <f t="shared" si="9"/>
        <v/>
      </c>
      <c r="I88" s="241">
        <v>82</v>
      </c>
      <c r="J88" s="236"/>
      <c r="K88" s="244">
        <v>28</v>
      </c>
      <c r="L88" s="236"/>
      <c r="M88" s="241">
        <v>130</v>
      </c>
      <c r="N88" s="236"/>
      <c r="O88" s="241">
        <v>57</v>
      </c>
      <c r="P88" s="236">
        <f t="shared" si="13"/>
        <v>0.19191919191919191</v>
      </c>
      <c r="Q88" s="245" t="s">
        <v>622</v>
      </c>
      <c r="R88" s="158">
        <v>1</v>
      </c>
      <c r="S88" s="158">
        <v>1</v>
      </c>
      <c r="T88" s="158">
        <v>0</v>
      </c>
    </row>
    <row r="89" spans="1:20" s="114" customFormat="1" x14ac:dyDescent="0.2">
      <c r="A89" s="58" t="s">
        <v>623</v>
      </c>
      <c r="B89" s="58" t="s">
        <v>624</v>
      </c>
      <c r="C89" s="58" t="s">
        <v>625</v>
      </c>
      <c r="D89" s="58" t="s">
        <v>1143</v>
      </c>
      <c r="E89" s="240">
        <v>707</v>
      </c>
      <c r="F89" s="241">
        <f t="shared" si="7"/>
        <v>204</v>
      </c>
      <c r="G89" s="236">
        <f t="shared" si="8"/>
        <v>0.28854314002828851</v>
      </c>
      <c r="H89" s="242" t="str">
        <f t="shared" si="9"/>
        <v>25.6% - 32.3%</v>
      </c>
      <c r="I89" s="241">
        <v>167</v>
      </c>
      <c r="J89" s="236">
        <f t="shared" si="10"/>
        <v>0.23620933521923621</v>
      </c>
      <c r="K89" s="244">
        <v>37</v>
      </c>
      <c r="L89" s="236">
        <f t="shared" si="11"/>
        <v>5.2333804809052337E-2</v>
      </c>
      <c r="M89" s="241">
        <v>477</v>
      </c>
      <c r="N89" s="236">
        <f t="shared" si="12"/>
        <v>0.67468175388967466</v>
      </c>
      <c r="O89" s="241">
        <v>26</v>
      </c>
      <c r="P89" s="236">
        <f t="shared" si="13"/>
        <v>3.6775106082036775E-2</v>
      </c>
      <c r="Q89" s="245" t="s">
        <v>627</v>
      </c>
      <c r="R89" s="158">
        <v>0</v>
      </c>
      <c r="S89" s="158">
        <v>0</v>
      </c>
      <c r="T89" s="158">
        <v>0</v>
      </c>
    </row>
    <row r="90" spans="1:20" s="114" customFormat="1" x14ac:dyDescent="0.2">
      <c r="A90" s="58" t="s">
        <v>628</v>
      </c>
      <c r="B90" s="58" t="s">
        <v>629</v>
      </c>
      <c r="C90" s="58" t="s">
        <v>625</v>
      </c>
      <c r="D90" s="58" t="s">
        <v>1143</v>
      </c>
      <c r="E90" s="240">
        <v>269</v>
      </c>
      <c r="F90" s="241">
        <f t="shared" si="7"/>
        <v>102</v>
      </c>
      <c r="G90" s="236">
        <f t="shared" si="8"/>
        <v>0.379182156133829</v>
      </c>
      <c r="H90" s="242" t="str">
        <f t="shared" si="9"/>
        <v>32.3% - 43.8%</v>
      </c>
      <c r="I90" s="241">
        <v>80</v>
      </c>
      <c r="J90" s="236">
        <f t="shared" si="10"/>
        <v>0.29739776951672864</v>
      </c>
      <c r="K90" s="244">
        <v>22</v>
      </c>
      <c r="L90" s="236">
        <f t="shared" si="11"/>
        <v>8.1784386617100371E-2</v>
      </c>
      <c r="M90" s="241">
        <v>165</v>
      </c>
      <c r="N90" s="236">
        <f t="shared" si="12"/>
        <v>0.61338289962825276</v>
      </c>
      <c r="O90" s="241">
        <v>2</v>
      </c>
      <c r="P90" s="236">
        <f t="shared" si="13"/>
        <v>7.4349442379182153E-3</v>
      </c>
      <c r="Q90" s="245" t="s">
        <v>630</v>
      </c>
      <c r="R90" s="158">
        <v>0</v>
      </c>
      <c r="S90" s="158">
        <v>0</v>
      </c>
      <c r="T90" s="158">
        <v>0</v>
      </c>
    </row>
    <row r="91" spans="1:20" s="114" customFormat="1" x14ac:dyDescent="0.2">
      <c r="A91" s="58" t="s">
        <v>631</v>
      </c>
      <c r="B91" s="58" t="s">
        <v>632</v>
      </c>
      <c r="C91" s="58" t="s">
        <v>625</v>
      </c>
      <c r="D91" s="58" t="s">
        <v>1143</v>
      </c>
      <c r="E91" s="240">
        <v>866</v>
      </c>
      <c r="F91" s="241">
        <f t="shared" si="7"/>
        <v>245</v>
      </c>
      <c r="G91" s="236">
        <f t="shared" si="8"/>
        <v>0.28290993071593534</v>
      </c>
      <c r="H91" s="242" t="str">
        <f t="shared" si="9"/>
        <v>25.4% - 31.4%</v>
      </c>
      <c r="I91" s="241">
        <v>180</v>
      </c>
      <c r="J91" s="236">
        <f t="shared" si="10"/>
        <v>0.20785219399538107</v>
      </c>
      <c r="K91" s="244">
        <v>65</v>
      </c>
      <c r="L91" s="236">
        <f t="shared" si="11"/>
        <v>7.5057736720554269E-2</v>
      </c>
      <c r="M91" s="241">
        <v>619</v>
      </c>
      <c r="N91" s="236">
        <f t="shared" si="12"/>
        <v>0.71478060046189373</v>
      </c>
      <c r="O91" s="241">
        <v>2</v>
      </c>
      <c r="P91" s="236">
        <f t="shared" si="13"/>
        <v>2.3094688221709007E-3</v>
      </c>
      <c r="Q91" s="245" t="s">
        <v>633</v>
      </c>
      <c r="R91" s="158">
        <v>0</v>
      </c>
      <c r="S91" s="158">
        <v>0</v>
      </c>
      <c r="T91" s="158">
        <v>0</v>
      </c>
    </row>
    <row r="92" spans="1:20" s="114" customFormat="1" x14ac:dyDescent="0.2">
      <c r="A92" s="58" t="s">
        <v>634</v>
      </c>
      <c r="B92" s="58" t="s">
        <v>635</v>
      </c>
      <c r="C92" s="58" t="s">
        <v>625</v>
      </c>
      <c r="D92" s="58" t="s">
        <v>1143</v>
      </c>
      <c r="E92" s="240">
        <v>755</v>
      </c>
      <c r="F92" s="241">
        <f t="shared" si="7"/>
        <v>100</v>
      </c>
      <c r="G92" s="236">
        <f t="shared" si="8"/>
        <v>0.13245033112582782</v>
      </c>
      <c r="H92" s="242" t="str">
        <f t="shared" si="9"/>
        <v>11.0% - 15.9%</v>
      </c>
      <c r="I92" s="241">
        <v>75</v>
      </c>
      <c r="J92" s="236">
        <f t="shared" si="10"/>
        <v>9.9337748344370855E-2</v>
      </c>
      <c r="K92" s="244">
        <v>25</v>
      </c>
      <c r="L92" s="236">
        <f t="shared" si="11"/>
        <v>3.3112582781456956E-2</v>
      </c>
      <c r="M92" s="241">
        <v>654</v>
      </c>
      <c r="N92" s="236">
        <f t="shared" si="12"/>
        <v>0.86622516556291396</v>
      </c>
      <c r="O92" s="241">
        <v>1</v>
      </c>
      <c r="P92" s="236">
        <f t="shared" si="13"/>
        <v>1.3245033112582781E-3</v>
      </c>
      <c r="Q92" s="245" t="s">
        <v>636</v>
      </c>
      <c r="R92" s="158">
        <v>0</v>
      </c>
      <c r="S92" s="158">
        <v>0</v>
      </c>
      <c r="T92" s="158">
        <v>0</v>
      </c>
    </row>
    <row r="93" spans="1:20" s="114" customFormat="1" x14ac:dyDescent="0.2">
      <c r="A93" s="58" t="s">
        <v>637</v>
      </c>
      <c r="B93" s="58" t="s">
        <v>638</v>
      </c>
      <c r="C93" s="58" t="s">
        <v>625</v>
      </c>
      <c r="D93" s="58" t="s">
        <v>1143</v>
      </c>
      <c r="E93" s="240">
        <v>1610</v>
      </c>
      <c r="F93" s="241">
        <f t="shared" si="7"/>
        <v>849</v>
      </c>
      <c r="G93" s="236">
        <f t="shared" si="8"/>
        <v>0.52732919254658384</v>
      </c>
      <c r="H93" s="242" t="str">
        <f t="shared" si="9"/>
        <v>50.3% - 55.2%</v>
      </c>
      <c r="I93" s="241">
        <v>589</v>
      </c>
      <c r="J93" s="236">
        <f t="shared" si="10"/>
        <v>0.3658385093167702</v>
      </c>
      <c r="K93" s="244">
        <v>260</v>
      </c>
      <c r="L93" s="236">
        <f t="shared" si="11"/>
        <v>0.16149068322981366</v>
      </c>
      <c r="M93" s="241">
        <v>745</v>
      </c>
      <c r="N93" s="236">
        <f t="shared" si="12"/>
        <v>0.46273291925465837</v>
      </c>
      <c r="O93" s="241">
        <v>16</v>
      </c>
      <c r="P93" s="236">
        <f t="shared" si="13"/>
        <v>9.9378881987577643E-3</v>
      </c>
      <c r="Q93" s="245" t="s">
        <v>639</v>
      </c>
      <c r="R93" s="158">
        <v>0</v>
      </c>
      <c r="S93" s="158">
        <v>0</v>
      </c>
      <c r="T93" s="158">
        <v>0</v>
      </c>
    </row>
    <row r="94" spans="1:20" s="114" customFormat="1" x14ac:dyDescent="0.2">
      <c r="A94" s="58" t="s">
        <v>640</v>
      </c>
      <c r="B94" s="58" t="s">
        <v>641</v>
      </c>
      <c r="C94" s="58" t="s">
        <v>642</v>
      </c>
      <c r="D94" s="58" t="s">
        <v>643</v>
      </c>
      <c r="E94" s="240">
        <v>367</v>
      </c>
      <c r="F94" s="241">
        <f t="shared" si="7"/>
        <v>155</v>
      </c>
      <c r="G94" s="236"/>
      <c r="H94" s="242" t="str">
        <f t="shared" si="9"/>
        <v/>
      </c>
      <c r="I94" s="241">
        <v>105</v>
      </c>
      <c r="J94" s="236"/>
      <c r="K94" s="244">
        <v>50</v>
      </c>
      <c r="L94" s="236"/>
      <c r="M94" s="241">
        <v>173</v>
      </c>
      <c r="N94" s="236"/>
      <c r="O94" s="241">
        <v>39</v>
      </c>
      <c r="P94" s="236">
        <f t="shared" si="13"/>
        <v>0.10626702997275204</v>
      </c>
      <c r="Q94" s="245" t="s">
        <v>644</v>
      </c>
      <c r="R94" s="158">
        <v>1</v>
      </c>
      <c r="S94" s="158">
        <v>1</v>
      </c>
      <c r="T94" s="158">
        <v>0</v>
      </c>
    </row>
    <row r="95" spans="1:20" s="114" customFormat="1" x14ac:dyDescent="0.2">
      <c r="A95" s="58" t="s">
        <v>645</v>
      </c>
      <c r="B95" s="58" t="s">
        <v>646</v>
      </c>
      <c r="C95" s="58" t="s">
        <v>642</v>
      </c>
      <c r="D95" s="58" t="s">
        <v>643</v>
      </c>
      <c r="E95" s="240">
        <v>537</v>
      </c>
      <c r="F95" s="241">
        <f t="shared" si="7"/>
        <v>264</v>
      </c>
      <c r="G95" s="236">
        <f t="shared" si="8"/>
        <v>0.49162011173184356</v>
      </c>
      <c r="H95" s="242" t="str">
        <f t="shared" si="9"/>
        <v>45.0% - 53.4%</v>
      </c>
      <c r="I95" s="241">
        <v>151</v>
      </c>
      <c r="J95" s="236">
        <f t="shared" si="10"/>
        <v>0.28119180633147112</v>
      </c>
      <c r="K95" s="244">
        <v>113</v>
      </c>
      <c r="L95" s="236">
        <f t="shared" si="11"/>
        <v>0.21042830540037244</v>
      </c>
      <c r="M95" s="241">
        <v>259</v>
      </c>
      <c r="N95" s="236">
        <f t="shared" si="12"/>
        <v>0.48230912476722532</v>
      </c>
      <c r="O95" s="241">
        <v>14</v>
      </c>
      <c r="P95" s="236">
        <f t="shared" si="13"/>
        <v>2.6070763500931099E-2</v>
      </c>
      <c r="Q95" s="245" t="s">
        <v>647</v>
      </c>
      <c r="R95" s="158">
        <v>0</v>
      </c>
      <c r="S95" s="158">
        <v>0</v>
      </c>
      <c r="T95" s="158">
        <v>0</v>
      </c>
    </row>
    <row r="96" spans="1:20" s="114" customFormat="1" x14ac:dyDescent="0.2">
      <c r="A96" s="58" t="s">
        <v>648</v>
      </c>
      <c r="B96" s="58" t="s">
        <v>649</v>
      </c>
      <c r="C96" s="58" t="s">
        <v>642</v>
      </c>
      <c r="D96" s="58" t="s">
        <v>643</v>
      </c>
      <c r="E96" s="240">
        <v>1072</v>
      </c>
      <c r="F96" s="241">
        <f t="shared" si="7"/>
        <v>429</v>
      </c>
      <c r="G96" s="236"/>
      <c r="H96" s="242" t="str">
        <f t="shared" si="9"/>
        <v/>
      </c>
      <c r="I96" s="241">
        <v>279</v>
      </c>
      <c r="J96" s="236"/>
      <c r="K96" s="244">
        <v>150</v>
      </c>
      <c r="L96" s="236"/>
      <c r="M96" s="241">
        <v>593</v>
      </c>
      <c r="N96" s="236"/>
      <c r="O96" s="241">
        <v>50</v>
      </c>
      <c r="P96" s="236"/>
      <c r="Q96" s="245" t="s">
        <v>650</v>
      </c>
      <c r="R96" s="158">
        <v>1</v>
      </c>
      <c r="S96" s="158">
        <v>0</v>
      </c>
      <c r="T96" s="158">
        <v>0</v>
      </c>
    </row>
    <row r="97" spans="1:20" s="114" customFormat="1" x14ac:dyDescent="0.2">
      <c r="A97" s="58" t="s">
        <v>651</v>
      </c>
      <c r="B97" s="58" t="s">
        <v>652</v>
      </c>
      <c r="C97" s="58" t="s">
        <v>642</v>
      </c>
      <c r="D97" s="58" t="s">
        <v>643</v>
      </c>
      <c r="E97" s="240">
        <v>611</v>
      </c>
      <c r="F97" s="241">
        <f t="shared" si="7"/>
        <v>255</v>
      </c>
      <c r="G97" s="236">
        <f t="shared" si="8"/>
        <v>0.41734860883797054</v>
      </c>
      <c r="H97" s="242" t="str">
        <f t="shared" si="9"/>
        <v>37.9% - 45.7%</v>
      </c>
      <c r="I97" s="241">
        <v>210</v>
      </c>
      <c r="J97" s="236">
        <f t="shared" si="10"/>
        <v>0.34369885433715219</v>
      </c>
      <c r="K97" s="244">
        <v>45</v>
      </c>
      <c r="L97" s="236">
        <f t="shared" si="11"/>
        <v>7.3649754500818329E-2</v>
      </c>
      <c r="M97" s="241">
        <v>344</v>
      </c>
      <c r="N97" s="236">
        <f t="shared" si="12"/>
        <v>0.56301145662847796</v>
      </c>
      <c r="O97" s="241">
        <v>12</v>
      </c>
      <c r="P97" s="236">
        <f t="shared" si="13"/>
        <v>1.9639934533551555E-2</v>
      </c>
      <c r="Q97" s="245" t="s">
        <v>653</v>
      </c>
      <c r="R97" s="158">
        <v>0</v>
      </c>
      <c r="S97" s="158">
        <v>0</v>
      </c>
      <c r="T97" s="158">
        <v>0</v>
      </c>
    </row>
    <row r="98" spans="1:20" s="114" customFormat="1" x14ac:dyDescent="0.2">
      <c r="A98" s="58" t="s">
        <v>654</v>
      </c>
      <c r="B98" s="58" t="s">
        <v>655</v>
      </c>
      <c r="C98" s="58" t="s">
        <v>642</v>
      </c>
      <c r="D98" s="58" t="s">
        <v>643</v>
      </c>
      <c r="E98" s="240">
        <v>645</v>
      </c>
      <c r="F98" s="241">
        <f t="shared" si="7"/>
        <v>278</v>
      </c>
      <c r="G98" s="236">
        <f t="shared" si="8"/>
        <v>0.43100775193798452</v>
      </c>
      <c r="H98" s="242" t="str">
        <f t="shared" si="9"/>
        <v>39.3% - 47.0%</v>
      </c>
      <c r="I98" s="241">
        <v>198</v>
      </c>
      <c r="J98" s="236">
        <f t="shared" si="10"/>
        <v>0.30697674418604654</v>
      </c>
      <c r="K98" s="244">
        <v>80</v>
      </c>
      <c r="L98" s="236">
        <f t="shared" si="11"/>
        <v>0.12403100775193798</v>
      </c>
      <c r="M98" s="241">
        <v>349</v>
      </c>
      <c r="N98" s="236">
        <f t="shared" si="12"/>
        <v>0.54108527131782946</v>
      </c>
      <c r="O98" s="241">
        <v>18</v>
      </c>
      <c r="P98" s="236">
        <f t="shared" si="13"/>
        <v>2.7906976744186046E-2</v>
      </c>
      <c r="Q98" s="245" t="s">
        <v>656</v>
      </c>
      <c r="R98" s="158">
        <v>0</v>
      </c>
      <c r="S98" s="158">
        <v>0</v>
      </c>
      <c r="T98" s="158">
        <v>0</v>
      </c>
    </row>
    <row r="99" spans="1:20" x14ac:dyDescent="0.2">
      <c r="A99" s="58" t="s">
        <v>657</v>
      </c>
      <c r="B99" s="58" t="s">
        <v>658</v>
      </c>
      <c r="C99" s="58" t="s">
        <v>642</v>
      </c>
      <c r="D99" s="58" t="s">
        <v>643</v>
      </c>
      <c r="E99" s="240">
        <v>591</v>
      </c>
      <c r="F99" s="241">
        <f t="shared" si="7"/>
        <v>369</v>
      </c>
      <c r="G99" s="236">
        <f t="shared" si="8"/>
        <v>0.62436548223350252</v>
      </c>
      <c r="H99" s="242" t="str">
        <f t="shared" si="9"/>
        <v>58.5% - 66.2%</v>
      </c>
      <c r="I99" s="241">
        <v>273</v>
      </c>
      <c r="J99" s="236">
        <f t="shared" si="10"/>
        <v>0.46192893401015228</v>
      </c>
      <c r="K99" s="244">
        <v>96</v>
      </c>
      <c r="L99" s="236">
        <f t="shared" si="11"/>
        <v>0.16243654822335024</v>
      </c>
      <c r="M99" s="241">
        <v>220</v>
      </c>
      <c r="N99" s="236">
        <f t="shared" si="12"/>
        <v>0.37225042301184436</v>
      </c>
      <c r="O99" s="241">
        <v>2</v>
      </c>
      <c r="P99" s="236">
        <f t="shared" si="13"/>
        <v>3.3840947546531302E-3</v>
      </c>
      <c r="Q99" s="245" t="s">
        <v>659</v>
      </c>
      <c r="R99" s="158">
        <v>0</v>
      </c>
      <c r="S99" s="158">
        <v>0</v>
      </c>
      <c r="T99" s="158">
        <v>0</v>
      </c>
    </row>
    <row r="100" spans="1:20" x14ac:dyDescent="0.2">
      <c r="A100" s="58" t="s">
        <v>660</v>
      </c>
      <c r="B100" s="58" t="s">
        <v>661</v>
      </c>
      <c r="C100" s="58" t="s">
        <v>642</v>
      </c>
      <c r="D100" s="58" t="s">
        <v>643</v>
      </c>
      <c r="E100" s="240">
        <v>891</v>
      </c>
      <c r="F100" s="241">
        <f t="shared" si="7"/>
        <v>392</v>
      </c>
      <c r="G100" s="236">
        <f t="shared" si="8"/>
        <v>0.43995510662177328</v>
      </c>
      <c r="H100" s="242" t="str">
        <f t="shared" si="9"/>
        <v>40.8% - 47.3%</v>
      </c>
      <c r="I100" s="241">
        <v>268</v>
      </c>
      <c r="J100" s="236">
        <f t="shared" si="10"/>
        <v>0.30078563411896747</v>
      </c>
      <c r="K100" s="244">
        <v>124</v>
      </c>
      <c r="L100" s="236">
        <f t="shared" si="11"/>
        <v>0.13916947250280584</v>
      </c>
      <c r="M100" s="241">
        <v>492</v>
      </c>
      <c r="N100" s="236">
        <f t="shared" si="12"/>
        <v>0.55218855218855223</v>
      </c>
      <c r="O100" s="241">
        <v>7</v>
      </c>
      <c r="P100" s="236">
        <f t="shared" si="13"/>
        <v>7.8563411896745237E-3</v>
      </c>
      <c r="Q100" s="245" t="s">
        <v>662</v>
      </c>
      <c r="R100" s="158">
        <v>0</v>
      </c>
      <c r="S100" s="158">
        <v>0</v>
      </c>
      <c r="T100" s="158">
        <v>0</v>
      </c>
    </row>
    <row r="101" spans="1:20" x14ac:dyDescent="0.2">
      <c r="A101" s="58" t="s">
        <v>663</v>
      </c>
      <c r="B101" s="58" t="s">
        <v>664</v>
      </c>
      <c r="C101" s="58" t="s">
        <v>642</v>
      </c>
      <c r="D101" s="58" t="s">
        <v>643</v>
      </c>
      <c r="E101" s="240">
        <v>982</v>
      </c>
      <c r="F101" s="241">
        <f t="shared" ref="F101:F164" si="14">I101+K101</f>
        <v>488</v>
      </c>
      <c r="G101" s="236">
        <f t="shared" ref="G101:G164" si="15">J101+L101</f>
        <v>0.4969450101832994</v>
      </c>
      <c r="H101" s="242" t="str">
        <f t="shared" ref="H101:H164" si="16">IF(ISNUMBER(G101),TEXT(((2*F101)+(1.96^2)-(1.96*((1.96^2)+(4*F101*(100%-G101)))^0.5))/(2*(E101+(1.96^2))),"0.0%")&amp;" - "&amp;TEXT(((2*F101)+(1.96^2)+(1.96*((1.96^2)+(4*F101*(100%-G101)))^0.5))/(2*(E101+(1.96^2))),"0.0%"),"")</f>
        <v>46.6% - 52.8%</v>
      </c>
      <c r="I101" s="241">
        <v>370</v>
      </c>
      <c r="J101" s="236">
        <f t="shared" ref="J101:J164" si="17">I101/E101</f>
        <v>0.37678207739307534</v>
      </c>
      <c r="K101" s="244">
        <v>118</v>
      </c>
      <c r="L101" s="236">
        <f t="shared" ref="L101:L164" si="18">K101/E101</f>
        <v>0.12016293279022404</v>
      </c>
      <c r="M101" s="241">
        <v>489</v>
      </c>
      <c r="N101" s="236">
        <f t="shared" ref="N101:N164" si="19">M101/E101</f>
        <v>0.49796334012219962</v>
      </c>
      <c r="O101" s="241">
        <v>5</v>
      </c>
      <c r="P101" s="236">
        <f t="shared" ref="P101:P164" si="20">O101/E101</f>
        <v>5.0916496945010185E-3</v>
      </c>
      <c r="Q101" s="245" t="s">
        <v>665</v>
      </c>
      <c r="R101" s="158">
        <v>0</v>
      </c>
      <c r="S101" s="158">
        <v>0</v>
      </c>
      <c r="T101" s="158">
        <v>0</v>
      </c>
    </row>
    <row r="102" spans="1:20" x14ac:dyDescent="0.2">
      <c r="A102" s="58" t="s">
        <v>666</v>
      </c>
      <c r="B102" s="58" t="s">
        <v>667</v>
      </c>
      <c r="C102" s="58" t="s">
        <v>642</v>
      </c>
      <c r="D102" s="58" t="s">
        <v>643</v>
      </c>
      <c r="E102" s="240">
        <v>581</v>
      </c>
      <c r="F102" s="241">
        <f t="shared" si="14"/>
        <v>230</v>
      </c>
      <c r="G102" s="236"/>
      <c r="H102" s="242" t="str">
        <f t="shared" si="16"/>
        <v/>
      </c>
      <c r="I102" s="241">
        <v>160</v>
      </c>
      <c r="J102" s="236"/>
      <c r="K102" s="244">
        <v>70</v>
      </c>
      <c r="L102" s="236"/>
      <c r="M102" s="241">
        <v>320</v>
      </c>
      <c r="N102" s="236"/>
      <c r="O102" s="241">
        <v>31</v>
      </c>
      <c r="P102" s="236">
        <f t="shared" si="20"/>
        <v>5.3356282271944923E-2</v>
      </c>
      <c r="Q102" s="245" t="s">
        <v>668</v>
      </c>
      <c r="R102" s="158">
        <v>1</v>
      </c>
      <c r="S102" s="158">
        <v>1</v>
      </c>
      <c r="T102" s="158">
        <v>0</v>
      </c>
    </row>
    <row r="103" spans="1:20" x14ac:dyDescent="0.2">
      <c r="A103" s="58" t="s">
        <v>669</v>
      </c>
      <c r="B103" s="58" t="s">
        <v>670</v>
      </c>
      <c r="C103" s="58" t="s">
        <v>642</v>
      </c>
      <c r="D103" s="58" t="s">
        <v>643</v>
      </c>
      <c r="E103" s="240">
        <v>1030</v>
      </c>
      <c r="F103" s="241">
        <f t="shared" si="14"/>
        <v>327</v>
      </c>
      <c r="G103" s="236">
        <f t="shared" si="15"/>
        <v>0.31747572815533981</v>
      </c>
      <c r="H103" s="242" t="str">
        <f t="shared" si="16"/>
        <v>29.0% - 34.7%</v>
      </c>
      <c r="I103" s="241">
        <v>237</v>
      </c>
      <c r="J103" s="236">
        <f t="shared" si="17"/>
        <v>0.23009708737864076</v>
      </c>
      <c r="K103" s="244">
        <v>90</v>
      </c>
      <c r="L103" s="236">
        <f t="shared" si="18"/>
        <v>8.7378640776699032E-2</v>
      </c>
      <c r="M103" s="241">
        <v>665</v>
      </c>
      <c r="N103" s="236">
        <f t="shared" si="19"/>
        <v>0.64563106796116509</v>
      </c>
      <c r="O103" s="241">
        <v>38</v>
      </c>
      <c r="P103" s="236">
        <f t="shared" si="20"/>
        <v>3.6893203883495145E-2</v>
      </c>
      <c r="Q103" s="245" t="s">
        <v>671</v>
      </c>
      <c r="R103" s="158">
        <v>0</v>
      </c>
      <c r="S103" s="158">
        <v>0</v>
      </c>
      <c r="T103" s="158">
        <v>0</v>
      </c>
    </row>
    <row r="104" spans="1:20" x14ac:dyDescent="0.2">
      <c r="A104" s="58" t="s">
        <v>672</v>
      </c>
      <c r="B104" s="58" t="s">
        <v>673</v>
      </c>
      <c r="C104" s="58" t="s">
        <v>674</v>
      </c>
      <c r="D104" s="58" t="s">
        <v>1140</v>
      </c>
      <c r="E104" s="240">
        <v>1435</v>
      </c>
      <c r="F104" s="241">
        <f t="shared" si="14"/>
        <v>592</v>
      </c>
      <c r="G104" s="236">
        <f t="shared" si="15"/>
        <v>0.41254355400696863</v>
      </c>
      <c r="H104" s="242" t="str">
        <f t="shared" si="16"/>
        <v>38.7% - 43.8%</v>
      </c>
      <c r="I104" s="241">
        <v>379</v>
      </c>
      <c r="J104" s="236">
        <f t="shared" si="17"/>
        <v>0.26411149825783969</v>
      </c>
      <c r="K104" s="244">
        <v>213</v>
      </c>
      <c r="L104" s="236">
        <f t="shared" si="18"/>
        <v>0.14843205574912893</v>
      </c>
      <c r="M104" s="241">
        <v>787</v>
      </c>
      <c r="N104" s="236">
        <f t="shared" si="19"/>
        <v>0.5484320557491289</v>
      </c>
      <c r="O104" s="241">
        <v>56</v>
      </c>
      <c r="P104" s="236">
        <f t="shared" si="20"/>
        <v>3.9024390243902439E-2</v>
      </c>
      <c r="Q104" s="245" t="s">
        <v>676</v>
      </c>
      <c r="R104" s="158">
        <v>0</v>
      </c>
      <c r="S104" s="158">
        <v>0</v>
      </c>
      <c r="T104" s="158">
        <v>0</v>
      </c>
    </row>
    <row r="105" spans="1:20" x14ac:dyDescent="0.2">
      <c r="A105" s="58" t="s">
        <v>677</v>
      </c>
      <c r="B105" s="58" t="s">
        <v>678</v>
      </c>
      <c r="C105" s="58" t="s">
        <v>674</v>
      </c>
      <c r="D105" s="58" t="s">
        <v>1140</v>
      </c>
      <c r="E105" s="240">
        <v>417</v>
      </c>
      <c r="F105" s="241">
        <f t="shared" si="14"/>
        <v>209</v>
      </c>
      <c r="G105" s="236">
        <f t="shared" si="15"/>
        <v>0.50119904076738608</v>
      </c>
      <c r="H105" s="242" t="str">
        <f t="shared" si="16"/>
        <v>45.3% - 54.9%</v>
      </c>
      <c r="I105" s="241">
        <v>169</v>
      </c>
      <c r="J105" s="236">
        <f t="shared" si="17"/>
        <v>0.40527577937649878</v>
      </c>
      <c r="K105" s="244">
        <v>40</v>
      </c>
      <c r="L105" s="236">
        <f t="shared" si="18"/>
        <v>9.5923261390887291E-2</v>
      </c>
      <c r="M105" s="241">
        <v>208</v>
      </c>
      <c r="N105" s="236">
        <f t="shared" si="19"/>
        <v>0.49880095923261392</v>
      </c>
      <c r="O105" s="241">
        <v>0</v>
      </c>
      <c r="P105" s="236">
        <f t="shared" si="20"/>
        <v>0</v>
      </c>
      <c r="Q105" s="245" t="s">
        <v>679</v>
      </c>
      <c r="R105" s="158">
        <v>0</v>
      </c>
      <c r="S105" s="158">
        <v>0</v>
      </c>
      <c r="T105" s="158">
        <v>0</v>
      </c>
    </row>
    <row r="106" spans="1:20" x14ac:dyDescent="0.2">
      <c r="A106" s="58" t="s">
        <v>680</v>
      </c>
      <c r="B106" s="58" t="s">
        <v>681</v>
      </c>
      <c r="C106" s="58" t="s">
        <v>674</v>
      </c>
      <c r="D106" s="58" t="s">
        <v>1140</v>
      </c>
      <c r="E106" s="240">
        <v>463</v>
      </c>
      <c r="F106" s="241">
        <f t="shared" si="14"/>
        <v>175</v>
      </c>
      <c r="G106" s="236">
        <f t="shared" si="15"/>
        <v>0.37796976241900648</v>
      </c>
      <c r="H106" s="242" t="str">
        <f t="shared" si="16"/>
        <v>33.5% - 42.3%</v>
      </c>
      <c r="I106" s="241">
        <v>132</v>
      </c>
      <c r="J106" s="236">
        <f t="shared" si="17"/>
        <v>0.28509719222462204</v>
      </c>
      <c r="K106" s="244">
        <v>43</v>
      </c>
      <c r="L106" s="236">
        <f t="shared" si="18"/>
        <v>9.2872570194384454E-2</v>
      </c>
      <c r="M106" s="241">
        <v>278</v>
      </c>
      <c r="N106" s="236">
        <f t="shared" si="19"/>
        <v>0.60043196544276456</v>
      </c>
      <c r="O106" s="241">
        <v>10</v>
      </c>
      <c r="P106" s="236">
        <f t="shared" si="20"/>
        <v>2.159827213822894E-2</v>
      </c>
      <c r="Q106" s="245" t="s">
        <v>682</v>
      </c>
      <c r="R106" s="158">
        <v>0</v>
      </c>
      <c r="S106" s="158">
        <v>0</v>
      </c>
      <c r="T106" s="158">
        <v>0</v>
      </c>
    </row>
    <row r="107" spans="1:20" x14ac:dyDescent="0.2">
      <c r="A107" s="58" t="s">
        <v>683</v>
      </c>
      <c r="B107" s="58" t="s">
        <v>684</v>
      </c>
      <c r="C107" s="58" t="s">
        <v>674</v>
      </c>
      <c r="D107" s="58" t="s">
        <v>1140</v>
      </c>
      <c r="E107" s="240">
        <v>602</v>
      </c>
      <c r="F107" s="241">
        <f t="shared" si="14"/>
        <v>345</v>
      </c>
      <c r="G107" s="236">
        <f t="shared" si="15"/>
        <v>0.57308970099667778</v>
      </c>
      <c r="H107" s="242" t="str">
        <f t="shared" si="16"/>
        <v>53.3% - 61.2%</v>
      </c>
      <c r="I107" s="241">
        <v>253</v>
      </c>
      <c r="J107" s="236">
        <f t="shared" si="17"/>
        <v>0.42026578073089699</v>
      </c>
      <c r="K107" s="244">
        <v>92</v>
      </c>
      <c r="L107" s="236">
        <f t="shared" si="18"/>
        <v>0.15282392026578073</v>
      </c>
      <c r="M107" s="241">
        <v>247</v>
      </c>
      <c r="N107" s="236">
        <f t="shared" si="19"/>
        <v>0.41029900332225916</v>
      </c>
      <c r="O107" s="241">
        <v>10</v>
      </c>
      <c r="P107" s="236">
        <f t="shared" si="20"/>
        <v>1.6611295681063124E-2</v>
      </c>
      <c r="Q107" s="245" t="s">
        <v>685</v>
      </c>
      <c r="R107" s="158">
        <v>0</v>
      </c>
      <c r="S107" s="158">
        <v>0</v>
      </c>
      <c r="T107" s="158">
        <v>0</v>
      </c>
    </row>
    <row r="108" spans="1:20" x14ac:dyDescent="0.2">
      <c r="A108" s="58" t="s">
        <v>686</v>
      </c>
      <c r="B108" s="58" t="s">
        <v>687</v>
      </c>
      <c r="C108" s="58" t="s">
        <v>674</v>
      </c>
      <c r="D108" s="58" t="s">
        <v>1140</v>
      </c>
      <c r="E108" s="240">
        <v>637</v>
      </c>
      <c r="F108" s="241">
        <f t="shared" si="14"/>
        <v>321</v>
      </c>
      <c r="G108" s="236"/>
      <c r="H108" s="242" t="str">
        <f t="shared" si="16"/>
        <v/>
      </c>
      <c r="I108" s="241">
        <v>254</v>
      </c>
      <c r="J108" s="236"/>
      <c r="K108" s="244">
        <v>67</v>
      </c>
      <c r="L108" s="236"/>
      <c r="M108" s="241">
        <v>296</v>
      </c>
      <c r="N108" s="236"/>
      <c r="O108" s="241">
        <v>20</v>
      </c>
      <c r="P108" s="236"/>
      <c r="Q108" s="245" t="s">
        <v>688</v>
      </c>
      <c r="R108" s="158">
        <v>1</v>
      </c>
      <c r="S108" s="158">
        <v>0</v>
      </c>
      <c r="T108" s="158">
        <v>0</v>
      </c>
    </row>
    <row r="109" spans="1:20" x14ac:dyDescent="0.2">
      <c r="A109" s="58" t="s">
        <v>689</v>
      </c>
      <c r="B109" s="58" t="s">
        <v>690</v>
      </c>
      <c r="C109" s="58" t="s">
        <v>674</v>
      </c>
      <c r="D109" s="58" t="s">
        <v>1140</v>
      </c>
      <c r="E109" s="240">
        <v>440</v>
      </c>
      <c r="F109" s="241">
        <f t="shared" si="14"/>
        <v>149</v>
      </c>
      <c r="G109" s="236"/>
      <c r="H109" s="242" t="str">
        <f t="shared" si="16"/>
        <v/>
      </c>
      <c r="I109" s="241">
        <v>105</v>
      </c>
      <c r="J109" s="236"/>
      <c r="K109" s="244">
        <v>44</v>
      </c>
      <c r="L109" s="236"/>
      <c r="M109" s="241">
        <v>290</v>
      </c>
      <c r="N109" s="236"/>
      <c r="O109" s="241">
        <v>1</v>
      </c>
      <c r="P109" s="236"/>
      <c r="Q109" s="245" t="s">
        <v>691</v>
      </c>
      <c r="R109" s="158">
        <v>1</v>
      </c>
      <c r="S109" s="158">
        <v>0</v>
      </c>
      <c r="T109" s="158">
        <v>0</v>
      </c>
    </row>
    <row r="110" spans="1:20" x14ac:dyDescent="0.2">
      <c r="A110" s="58" t="s">
        <v>692</v>
      </c>
      <c r="B110" s="58" t="s">
        <v>693</v>
      </c>
      <c r="C110" s="58" t="s">
        <v>674</v>
      </c>
      <c r="D110" s="58" t="s">
        <v>1140</v>
      </c>
      <c r="E110" s="240">
        <v>254</v>
      </c>
      <c r="F110" s="241">
        <f t="shared" si="14"/>
        <v>99</v>
      </c>
      <c r="G110" s="236">
        <f t="shared" si="15"/>
        <v>0.38976377952755908</v>
      </c>
      <c r="H110" s="242" t="str">
        <f t="shared" si="16"/>
        <v>33.2% - 45.1%</v>
      </c>
      <c r="I110" s="241">
        <v>78</v>
      </c>
      <c r="J110" s="236">
        <f t="shared" si="17"/>
        <v>0.30708661417322836</v>
      </c>
      <c r="K110" s="244">
        <v>21</v>
      </c>
      <c r="L110" s="236">
        <f t="shared" si="18"/>
        <v>8.2677165354330714E-2</v>
      </c>
      <c r="M110" s="241">
        <v>148</v>
      </c>
      <c r="N110" s="236">
        <f t="shared" si="19"/>
        <v>0.58267716535433067</v>
      </c>
      <c r="O110" s="241">
        <v>7</v>
      </c>
      <c r="P110" s="236">
        <f t="shared" si="20"/>
        <v>2.7559055118110236E-2</v>
      </c>
      <c r="Q110" s="245" t="s">
        <v>694</v>
      </c>
      <c r="R110" s="158">
        <v>0</v>
      </c>
      <c r="S110" s="158">
        <v>0</v>
      </c>
      <c r="T110" s="158">
        <v>0</v>
      </c>
    </row>
    <row r="111" spans="1:20" x14ac:dyDescent="0.2">
      <c r="A111" s="58" t="s">
        <v>695</v>
      </c>
      <c r="B111" s="58" t="s">
        <v>696</v>
      </c>
      <c r="C111" s="58" t="s">
        <v>697</v>
      </c>
      <c r="D111" s="58" t="s">
        <v>1146</v>
      </c>
      <c r="E111" s="240">
        <v>2339</v>
      </c>
      <c r="F111" s="241">
        <f t="shared" si="14"/>
        <v>1121</v>
      </c>
      <c r="G111" s="236"/>
      <c r="H111" s="242" t="str">
        <f t="shared" si="16"/>
        <v/>
      </c>
      <c r="I111" s="241">
        <v>649</v>
      </c>
      <c r="J111" s="236"/>
      <c r="K111" s="244">
        <v>472</v>
      </c>
      <c r="L111" s="236"/>
      <c r="M111" s="241">
        <v>1170</v>
      </c>
      <c r="N111" s="236"/>
      <c r="O111" s="241">
        <v>48</v>
      </c>
      <c r="P111" s="236"/>
      <c r="Q111" s="245" t="s">
        <v>699</v>
      </c>
      <c r="R111" s="158">
        <v>1</v>
      </c>
      <c r="S111" s="158">
        <v>0</v>
      </c>
      <c r="T111" s="158">
        <v>0</v>
      </c>
    </row>
    <row r="112" spans="1:20" x14ac:dyDescent="0.2">
      <c r="A112" s="58" t="s">
        <v>700</v>
      </c>
      <c r="B112" s="58" t="s">
        <v>701</v>
      </c>
      <c r="C112" s="58" t="s">
        <v>697</v>
      </c>
      <c r="D112" s="58" t="s">
        <v>1146</v>
      </c>
      <c r="E112" s="240">
        <v>882</v>
      </c>
      <c r="F112" s="241">
        <f t="shared" si="14"/>
        <v>523</v>
      </c>
      <c r="G112" s="236">
        <f t="shared" si="15"/>
        <v>0.59297052154195007</v>
      </c>
      <c r="H112" s="242" t="str">
        <f t="shared" si="16"/>
        <v>56.0% - 62.5%</v>
      </c>
      <c r="I112" s="241">
        <v>297</v>
      </c>
      <c r="J112" s="236">
        <f t="shared" si="17"/>
        <v>0.33673469387755101</v>
      </c>
      <c r="K112" s="244">
        <v>226</v>
      </c>
      <c r="L112" s="236">
        <f t="shared" si="18"/>
        <v>0.25623582766439912</v>
      </c>
      <c r="M112" s="241">
        <v>355</v>
      </c>
      <c r="N112" s="236">
        <f t="shared" si="19"/>
        <v>0.40249433106575966</v>
      </c>
      <c r="O112" s="241">
        <v>4</v>
      </c>
      <c r="P112" s="236">
        <f t="shared" si="20"/>
        <v>4.5351473922902496E-3</v>
      </c>
      <c r="Q112" s="245" t="s">
        <v>702</v>
      </c>
      <c r="R112" s="158">
        <v>0</v>
      </c>
      <c r="S112" s="158">
        <v>0</v>
      </c>
      <c r="T112" s="158">
        <v>0</v>
      </c>
    </row>
    <row r="113" spans="1:20" x14ac:dyDescent="0.2">
      <c r="A113" s="58" t="s">
        <v>703</v>
      </c>
      <c r="B113" s="58" t="s">
        <v>704</v>
      </c>
      <c r="C113" s="58" t="s">
        <v>697</v>
      </c>
      <c r="D113" s="58" t="s">
        <v>1146</v>
      </c>
      <c r="E113" s="240">
        <v>879</v>
      </c>
      <c r="F113" s="241">
        <f t="shared" si="14"/>
        <v>285</v>
      </c>
      <c r="G113" s="236">
        <f t="shared" si="15"/>
        <v>0.32423208191126279</v>
      </c>
      <c r="H113" s="242" t="str">
        <f t="shared" si="16"/>
        <v>29.4% - 35.6%</v>
      </c>
      <c r="I113" s="241">
        <v>200</v>
      </c>
      <c r="J113" s="236">
        <f t="shared" si="17"/>
        <v>0.22753128555176336</v>
      </c>
      <c r="K113" s="244">
        <v>85</v>
      </c>
      <c r="L113" s="236">
        <f t="shared" si="18"/>
        <v>9.6700796359499436E-2</v>
      </c>
      <c r="M113" s="241">
        <v>565</v>
      </c>
      <c r="N113" s="236">
        <f t="shared" si="19"/>
        <v>0.64277588168373156</v>
      </c>
      <c r="O113" s="241">
        <v>29</v>
      </c>
      <c r="P113" s="236">
        <f t="shared" si="20"/>
        <v>3.2992036405005691E-2</v>
      </c>
      <c r="Q113" s="245" t="s">
        <v>705</v>
      </c>
      <c r="R113" s="158">
        <v>0</v>
      </c>
      <c r="S113" s="158">
        <v>0</v>
      </c>
      <c r="T113" s="158">
        <v>0</v>
      </c>
    </row>
    <row r="114" spans="1:20" x14ac:dyDescent="0.2">
      <c r="A114" s="58" t="s">
        <v>706</v>
      </c>
      <c r="B114" s="58" t="s">
        <v>707</v>
      </c>
      <c r="C114" s="58" t="s">
        <v>697</v>
      </c>
      <c r="D114" s="58" t="s">
        <v>1146</v>
      </c>
      <c r="E114" s="240">
        <v>1873</v>
      </c>
      <c r="F114" s="241">
        <f t="shared" si="14"/>
        <v>628</v>
      </c>
      <c r="G114" s="236"/>
      <c r="H114" s="242" t="str">
        <f t="shared" si="16"/>
        <v/>
      </c>
      <c r="I114" s="241">
        <v>336</v>
      </c>
      <c r="J114" s="236"/>
      <c r="K114" s="244">
        <v>292</v>
      </c>
      <c r="L114" s="236"/>
      <c r="M114" s="241">
        <v>539</v>
      </c>
      <c r="N114" s="236"/>
      <c r="O114" s="241">
        <v>706</v>
      </c>
      <c r="P114" s="236">
        <f t="shared" si="20"/>
        <v>0.37693539775760809</v>
      </c>
      <c r="Q114" s="245" t="s">
        <v>708</v>
      </c>
      <c r="R114" s="158">
        <v>0</v>
      </c>
      <c r="S114" s="158">
        <v>1</v>
      </c>
      <c r="T114" s="158">
        <v>1</v>
      </c>
    </row>
    <row r="115" spans="1:20" x14ac:dyDescent="0.2">
      <c r="A115" s="58" t="s">
        <v>709</v>
      </c>
      <c r="B115" s="58" t="s">
        <v>710</v>
      </c>
      <c r="C115" s="58" t="s">
        <v>697</v>
      </c>
      <c r="D115" s="58" t="s">
        <v>1146</v>
      </c>
      <c r="E115" s="240">
        <v>659</v>
      </c>
      <c r="F115" s="241">
        <f t="shared" si="14"/>
        <v>289</v>
      </c>
      <c r="G115" s="236">
        <f t="shared" si="15"/>
        <v>0.43854324734446126</v>
      </c>
      <c r="H115" s="242" t="str">
        <f t="shared" si="16"/>
        <v>40.1% - 47.7%</v>
      </c>
      <c r="I115" s="241">
        <v>199</v>
      </c>
      <c r="J115" s="236">
        <f t="shared" si="17"/>
        <v>0.30197268588770865</v>
      </c>
      <c r="K115" s="244">
        <v>90</v>
      </c>
      <c r="L115" s="236">
        <f t="shared" si="18"/>
        <v>0.13657056145675264</v>
      </c>
      <c r="M115" s="241">
        <v>363</v>
      </c>
      <c r="N115" s="236">
        <f t="shared" si="19"/>
        <v>0.5508345978755691</v>
      </c>
      <c r="O115" s="241">
        <v>7</v>
      </c>
      <c r="P115" s="236">
        <f t="shared" si="20"/>
        <v>1.0622154779969651E-2</v>
      </c>
      <c r="Q115" s="245" t="s">
        <v>711</v>
      </c>
      <c r="R115" s="158">
        <v>0</v>
      </c>
      <c r="S115" s="158">
        <v>0</v>
      </c>
      <c r="T115" s="158">
        <v>0</v>
      </c>
    </row>
    <row r="116" spans="1:20" x14ac:dyDescent="0.2">
      <c r="A116" s="58" t="s">
        <v>712</v>
      </c>
      <c r="B116" s="58" t="s">
        <v>713</v>
      </c>
      <c r="C116" s="58" t="s">
        <v>697</v>
      </c>
      <c r="D116" s="58" t="s">
        <v>1146</v>
      </c>
      <c r="E116" s="240">
        <v>857</v>
      </c>
      <c r="F116" s="241">
        <f t="shared" si="14"/>
        <v>306</v>
      </c>
      <c r="G116" s="236">
        <f t="shared" si="15"/>
        <v>0.3570595099183197</v>
      </c>
      <c r="H116" s="242" t="str">
        <f t="shared" si="16"/>
        <v>32.6% - 39.0%</v>
      </c>
      <c r="I116" s="241">
        <v>176</v>
      </c>
      <c r="J116" s="236">
        <f t="shared" si="17"/>
        <v>0.20536756126021002</v>
      </c>
      <c r="K116" s="244">
        <v>130</v>
      </c>
      <c r="L116" s="236">
        <f t="shared" si="18"/>
        <v>0.1516919486581097</v>
      </c>
      <c r="M116" s="241">
        <v>534</v>
      </c>
      <c r="N116" s="236">
        <f t="shared" si="19"/>
        <v>0.62310385064177365</v>
      </c>
      <c r="O116" s="241">
        <v>17</v>
      </c>
      <c r="P116" s="236">
        <f t="shared" si="20"/>
        <v>1.9836639439906652E-2</v>
      </c>
      <c r="Q116" s="245" t="s">
        <v>714</v>
      </c>
      <c r="R116" s="158">
        <v>0</v>
      </c>
      <c r="S116" s="158">
        <v>0</v>
      </c>
      <c r="T116" s="158">
        <v>0</v>
      </c>
    </row>
    <row r="117" spans="1:20" x14ac:dyDescent="0.2">
      <c r="A117" s="58" t="s">
        <v>715</v>
      </c>
      <c r="B117" s="58" t="s">
        <v>716</v>
      </c>
      <c r="C117" s="58" t="s">
        <v>697</v>
      </c>
      <c r="D117" s="58" t="s">
        <v>1146</v>
      </c>
      <c r="E117" s="240">
        <v>514</v>
      </c>
      <c r="F117" s="241">
        <f t="shared" si="14"/>
        <v>198</v>
      </c>
      <c r="G117" s="236"/>
      <c r="H117" s="242" t="str">
        <f t="shared" si="16"/>
        <v/>
      </c>
      <c r="I117" s="241">
        <v>126</v>
      </c>
      <c r="J117" s="236"/>
      <c r="K117" s="244">
        <v>72</v>
      </c>
      <c r="L117" s="236"/>
      <c r="M117" s="241">
        <v>288</v>
      </c>
      <c r="N117" s="236"/>
      <c r="O117" s="241">
        <v>28</v>
      </c>
      <c r="P117" s="236">
        <f t="shared" si="20"/>
        <v>5.4474708171206226E-2</v>
      </c>
      <c r="Q117" s="245" t="s">
        <v>717</v>
      </c>
      <c r="R117" s="158">
        <v>1</v>
      </c>
      <c r="S117" s="158">
        <v>1</v>
      </c>
      <c r="T117" s="158">
        <v>0</v>
      </c>
    </row>
    <row r="118" spans="1:20" x14ac:dyDescent="0.2">
      <c r="A118" s="58" t="s">
        <v>718</v>
      </c>
      <c r="B118" s="58" t="s">
        <v>719</v>
      </c>
      <c r="C118" s="58" t="s">
        <v>720</v>
      </c>
      <c r="D118" s="58" t="s">
        <v>1155</v>
      </c>
      <c r="E118" s="240">
        <v>255</v>
      </c>
      <c r="F118" s="241">
        <f t="shared" si="14"/>
        <v>97</v>
      </c>
      <c r="G118" s="236">
        <f t="shared" si="15"/>
        <v>0.38039215686274508</v>
      </c>
      <c r="H118" s="242" t="str">
        <f t="shared" si="16"/>
        <v>32.3% - 44.1%</v>
      </c>
      <c r="I118" s="241">
        <v>63</v>
      </c>
      <c r="J118" s="236">
        <f t="shared" si="17"/>
        <v>0.24705882352941178</v>
      </c>
      <c r="K118" s="244">
        <v>34</v>
      </c>
      <c r="L118" s="236">
        <f t="shared" si="18"/>
        <v>0.13333333333333333</v>
      </c>
      <c r="M118" s="241">
        <v>158</v>
      </c>
      <c r="N118" s="236">
        <f t="shared" si="19"/>
        <v>0.61960784313725492</v>
      </c>
      <c r="O118" s="241">
        <v>0</v>
      </c>
      <c r="P118" s="236">
        <f t="shared" si="20"/>
        <v>0</v>
      </c>
      <c r="Q118" s="245" t="s">
        <v>722</v>
      </c>
      <c r="R118" s="158">
        <v>0</v>
      </c>
      <c r="S118" s="158">
        <v>0</v>
      </c>
      <c r="T118" s="158">
        <v>0</v>
      </c>
    </row>
    <row r="119" spans="1:20" x14ac:dyDescent="0.2">
      <c r="A119" s="58" t="s">
        <v>723</v>
      </c>
      <c r="B119" s="58" t="s">
        <v>724</v>
      </c>
      <c r="C119" s="58" t="s">
        <v>720</v>
      </c>
      <c r="D119" s="58" t="s">
        <v>1155</v>
      </c>
      <c r="E119" s="240">
        <v>207</v>
      </c>
      <c r="F119" s="241">
        <f t="shared" si="14"/>
        <v>63</v>
      </c>
      <c r="G119" s="236"/>
      <c r="H119" s="242" t="str">
        <f t="shared" si="16"/>
        <v/>
      </c>
      <c r="I119" s="241">
        <v>47</v>
      </c>
      <c r="J119" s="236"/>
      <c r="K119" s="244">
        <v>16</v>
      </c>
      <c r="L119" s="236"/>
      <c r="M119" s="241">
        <v>144</v>
      </c>
      <c r="N119" s="236"/>
      <c r="O119" s="241">
        <v>0</v>
      </c>
      <c r="P119" s="236"/>
      <c r="Q119" s="245" t="s">
        <v>725</v>
      </c>
      <c r="R119" s="158">
        <v>1</v>
      </c>
      <c r="S119" s="158">
        <v>0</v>
      </c>
      <c r="T119" s="158">
        <v>0</v>
      </c>
    </row>
    <row r="120" spans="1:20" x14ac:dyDescent="0.2">
      <c r="A120" s="58" t="s">
        <v>726</v>
      </c>
      <c r="B120" s="58" t="s">
        <v>727</v>
      </c>
      <c r="C120" s="58" t="s">
        <v>720</v>
      </c>
      <c r="D120" s="58" t="s">
        <v>1155</v>
      </c>
      <c r="E120" s="240">
        <v>572</v>
      </c>
      <c r="F120" s="241">
        <f t="shared" si="14"/>
        <v>186</v>
      </c>
      <c r="G120" s="236">
        <f t="shared" si="15"/>
        <v>0.32517482517482521</v>
      </c>
      <c r="H120" s="242" t="str">
        <f t="shared" si="16"/>
        <v>28.8% - 36.5%</v>
      </c>
      <c r="I120" s="241">
        <v>141</v>
      </c>
      <c r="J120" s="236">
        <f t="shared" si="17"/>
        <v>0.24650349650349651</v>
      </c>
      <c r="K120" s="244">
        <v>45</v>
      </c>
      <c r="L120" s="236">
        <f t="shared" si="18"/>
        <v>7.8671328671328672E-2</v>
      </c>
      <c r="M120" s="241">
        <v>384</v>
      </c>
      <c r="N120" s="236">
        <f t="shared" si="19"/>
        <v>0.67132867132867136</v>
      </c>
      <c r="O120" s="241">
        <v>2</v>
      </c>
      <c r="P120" s="236">
        <f t="shared" si="20"/>
        <v>3.4965034965034965E-3</v>
      </c>
      <c r="Q120" s="245" t="s">
        <v>728</v>
      </c>
      <c r="R120" s="158">
        <v>0</v>
      </c>
      <c r="S120" s="158">
        <v>0</v>
      </c>
      <c r="T120" s="158">
        <v>0</v>
      </c>
    </row>
    <row r="121" spans="1:20" x14ac:dyDescent="0.2">
      <c r="A121" s="58" t="s">
        <v>729</v>
      </c>
      <c r="B121" s="58" t="s">
        <v>730</v>
      </c>
      <c r="C121" s="58" t="s">
        <v>720</v>
      </c>
      <c r="D121" s="58" t="s">
        <v>1155</v>
      </c>
      <c r="E121" s="240">
        <v>322</v>
      </c>
      <c r="F121" s="241">
        <f t="shared" si="14"/>
        <v>108</v>
      </c>
      <c r="G121" s="236">
        <f t="shared" si="15"/>
        <v>0.3354037267080745</v>
      </c>
      <c r="H121" s="242" t="str">
        <f t="shared" si="16"/>
        <v>28.6% - 38.9%</v>
      </c>
      <c r="I121" s="241">
        <v>81</v>
      </c>
      <c r="J121" s="236">
        <f t="shared" si="17"/>
        <v>0.25155279503105588</v>
      </c>
      <c r="K121" s="244">
        <v>27</v>
      </c>
      <c r="L121" s="236">
        <f t="shared" si="18"/>
        <v>8.3850931677018639E-2</v>
      </c>
      <c r="M121" s="241">
        <v>202</v>
      </c>
      <c r="N121" s="236">
        <f t="shared" si="19"/>
        <v>0.62732919254658381</v>
      </c>
      <c r="O121" s="241">
        <v>12</v>
      </c>
      <c r="P121" s="236">
        <f t="shared" si="20"/>
        <v>3.7267080745341616E-2</v>
      </c>
      <c r="Q121" s="245" t="s">
        <v>731</v>
      </c>
      <c r="R121" s="158">
        <v>0</v>
      </c>
      <c r="S121" s="158">
        <v>0</v>
      </c>
      <c r="T121" s="158">
        <v>0</v>
      </c>
    </row>
    <row r="122" spans="1:20" x14ac:dyDescent="0.2">
      <c r="A122" s="58" t="s">
        <v>732</v>
      </c>
      <c r="B122" s="58" t="s">
        <v>733</v>
      </c>
      <c r="C122" s="58" t="s">
        <v>720</v>
      </c>
      <c r="D122" s="58" t="s">
        <v>1155</v>
      </c>
      <c r="E122" s="240">
        <v>619</v>
      </c>
      <c r="F122" s="241">
        <f t="shared" si="14"/>
        <v>267</v>
      </c>
      <c r="G122" s="236">
        <f t="shared" si="15"/>
        <v>0.43134087237479807</v>
      </c>
      <c r="H122" s="242" t="str">
        <f t="shared" si="16"/>
        <v>39.3% - 47.1%</v>
      </c>
      <c r="I122" s="241">
        <v>195</v>
      </c>
      <c r="J122" s="236">
        <f t="shared" si="17"/>
        <v>0.3150242326332795</v>
      </c>
      <c r="K122" s="244">
        <v>72</v>
      </c>
      <c r="L122" s="236">
        <f t="shared" si="18"/>
        <v>0.11631663974151858</v>
      </c>
      <c r="M122" s="241">
        <v>352</v>
      </c>
      <c r="N122" s="236">
        <f t="shared" si="19"/>
        <v>0.56865912762520199</v>
      </c>
      <c r="O122" s="241">
        <v>0</v>
      </c>
      <c r="P122" s="236">
        <f t="shared" si="20"/>
        <v>0</v>
      </c>
      <c r="Q122" s="245" t="s">
        <v>734</v>
      </c>
      <c r="R122" s="158">
        <v>0</v>
      </c>
      <c r="S122" s="158">
        <v>0</v>
      </c>
      <c r="T122" s="158">
        <v>0</v>
      </c>
    </row>
    <row r="123" spans="1:20" x14ac:dyDescent="0.2">
      <c r="A123" s="58" t="s">
        <v>735</v>
      </c>
      <c r="B123" s="58" t="s">
        <v>736</v>
      </c>
      <c r="C123" s="58" t="s">
        <v>720</v>
      </c>
      <c r="D123" s="58" t="s">
        <v>1155</v>
      </c>
      <c r="E123" s="240">
        <v>1058</v>
      </c>
      <c r="F123" s="241">
        <f t="shared" si="14"/>
        <v>524</v>
      </c>
      <c r="G123" s="236">
        <f t="shared" si="15"/>
        <v>0.49527410207939504</v>
      </c>
      <c r="H123" s="242" t="str">
        <f t="shared" si="16"/>
        <v>46.5% - 52.5%</v>
      </c>
      <c r="I123" s="241">
        <v>356</v>
      </c>
      <c r="J123" s="236">
        <f t="shared" si="17"/>
        <v>0.33648393194706994</v>
      </c>
      <c r="K123" s="244">
        <v>168</v>
      </c>
      <c r="L123" s="236">
        <f t="shared" si="18"/>
        <v>0.15879017013232513</v>
      </c>
      <c r="M123" s="241">
        <v>532</v>
      </c>
      <c r="N123" s="236">
        <f t="shared" si="19"/>
        <v>0.50283553875236298</v>
      </c>
      <c r="O123" s="241">
        <v>2</v>
      </c>
      <c r="P123" s="236">
        <f t="shared" si="20"/>
        <v>1.890359168241966E-3</v>
      </c>
      <c r="Q123" s="245" t="s">
        <v>737</v>
      </c>
      <c r="R123" s="158">
        <v>0</v>
      </c>
      <c r="S123" s="158">
        <v>0</v>
      </c>
      <c r="T123" s="158">
        <v>0</v>
      </c>
    </row>
    <row r="124" spans="1:20" x14ac:dyDescent="0.2">
      <c r="A124" s="58" t="s">
        <v>738</v>
      </c>
      <c r="B124" s="58" t="s">
        <v>739</v>
      </c>
      <c r="C124" s="58" t="s">
        <v>720</v>
      </c>
      <c r="D124" s="58" t="s">
        <v>1155</v>
      </c>
      <c r="E124" s="240">
        <v>373</v>
      </c>
      <c r="F124" s="241">
        <f t="shared" si="14"/>
        <v>143</v>
      </c>
      <c r="G124" s="236">
        <f t="shared" si="15"/>
        <v>0.38337801608579092</v>
      </c>
      <c r="H124" s="242" t="str">
        <f t="shared" si="16"/>
        <v>33.5% - 43.4%</v>
      </c>
      <c r="I124" s="241">
        <v>108</v>
      </c>
      <c r="J124" s="236">
        <f t="shared" si="17"/>
        <v>0.289544235924933</v>
      </c>
      <c r="K124" s="244">
        <v>35</v>
      </c>
      <c r="L124" s="236">
        <f t="shared" si="18"/>
        <v>9.3833780160857902E-2</v>
      </c>
      <c r="M124" s="241">
        <v>219</v>
      </c>
      <c r="N124" s="236">
        <f t="shared" si="19"/>
        <v>0.58713136729222515</v>
      </c>
      <c r="O124" s="241">
        <v>11</v>
      </c>
      <c r="P124" s="236">
        <f t="shared" si="20"/>
        <v>2.9490616621983913E-2</v>
      </c>
      <c r="Q124" s="245" t="s">
        <v>740</v>
      </c>
      <c r="R124" s="158">
        <v>0</v>
      </c>
      <c r="S124" s="158">
        <v>0</v>
      </c>
      <c r="T124" s="158">
        <v>0</v>
      </c>
    </row>
    <row r="125" spans="1:20" x14ac:dyDescent="0.2">
      <c r="A125" s="58" t="s">
        <v>741</v>
      </c>
      <c r="B125" s="58" t="s">
        <v>742</v>
      </c>
      <c r="C125" s="58" t="s">
        <v>720</v>
      </c>
      <c r="D125" s="58" t="s">
        <v>1155</v>
      </c>
      <c r="E125" s="240">
        <v>255</v>
      </c>
      <c r="F125" s="241">
        <f t="shared" si="14"/>
        <v>136</v>
      </c>
      <c r="G125" s="236"/>
      <c r="H125" s="242" t="str">
        <f t="shared" si="16"/>
        <v/>
      </c>
      <c r="I125" s="241">
        <v>109</v>
      </c>
      <c r="J125" s="236"/>
      <c r="K125" s="244">
        <v>27</v>
      </c>
      <c r="L125" s="236"/>
      <c r="M125" s="241">
        <v>114</v>
      </c>
      <c r="N125" s="236"/>
      <c r="O125" s="241">
        <v>5</v>
      </c>
      <c r="P125" s="236"/>
      <c r="Q125" s="245" t="s">
        <v>743</v>
      </c>
      <c r="R125" s="158">
        <v>1</v>
      </c>
      <c r="S125" s="158">
        <v>0</v>
      </c>
      <c r="T125" s="158">
        <v>0</v>
      </c>
    </row>
    <row r="126" spans="1:20" x14ac:dyDescent="0.2">
      <c r="A126" s="58" t="s">
        <v>744</v>
      </c>
      <c r="B126" s="58" t="s">
        <v>745</v>
      </c>
      <c r="C126" s="58" t="s">
        <v>720</v>
      </c>
      <c r="D126" s="58" t="s">
        <v>1155</v>
      </c>
      <c r="E126" s="240">
        <v>256</v>
      </c>
      <c r="F126" s="241">
        <f t="shared" si="14"/>
        <v>153</v>
      </c>
      <c r="G126" s="236">
        <f t="shared" si="15"/>
        <v>0.59765625</v>
      </c>
      <c r="H126" s="242" t="str">
        <f t="shared" si="16"/>
        <v>53.7% - 65.6%</v>
      </c>
      <c r="I126" s="241">
        <v>111</v>
      </c>
      <c r="J126" s="236">
        <f t="shared" si="17"/>
        <v>0.43359375</v>
      </c>
      <c r="K126" s="244">
        <v>42</v>
      </c>
      <c r="L126" s="236">
        <f t="shared" si="18"/>
        <v>0.1640625</v>
      </c>
      <c r="M126" s="241">
        <v>97</v>
      </c>
      <c r="N126" s="236">
        <f t="shared" si="19"/>
        <v>0.37890625</v>
      </c>
      <c r="O126" s="241">
        <v>6</v>
      </c>
      <c r="P126" s="236">
        <f t="shared" si="20"/>
        <v>2.34375E-2</v>
      </c>
      <c r="Q126" s="245" t="s">
        <v>746</v>
      </c>
      <c r="R126" s="158">
        <v>0</v>
      </c>
      <c r="S126" s="158">
        <v>0</v>
      </c>
      <c r="T126" s="158">
        <v>0</v>
      </c>
    </row>
    <row r="127" spans="1:20" x14ac:dyDescent="0.2">
      <c r="A127" s="58" t="s">
        <v>747</v>
      </c>
      <c r="B127" s="58" t="s">
        <v>748</v>
      </c>
      <c r="C127" s="58" t="s">
        <v>720</v>
      </c>
      <c r="D127" s="58" t="s">
        <v>1155</v>
      </c>
      <c r="E127" s="240">
        <v>545</v>
      </c>
      <c r="F127" s="241">
        <f t="shared" si="14"/>
        <v>201</v>
      </c>
      <c r="G127" s="236"/>
      <c r="H127" s="242" t="str">
        <f t="shared" si="16"/>
        <v/>
      </c>
      <c r="I127" s="241">
        <v>140</v>
      </c>
      <c r="J127" s="236"/>
      <c r="K127" s="244">
        <v>61</v>
      </c>
      <c r="L127" s="236"/>
      <c r="M127" s="241">
        <v>344</v>
      </c>
      <c r="N127" s="236"/>
      <c r="O127" s="241">
        <v>0</v>
      </c>
      <c r="P127" s="236"/>
      <c r="Q127" s="245" t="s">
        <v>749</v>
      </c>
      <c r="R127" s="158">
        <v>1</v>
      </c>
      <c r="S127" s="158">
        <v>0</v>
      </c>
      <c r="T127" s="158">
        <v>0</v>
      </c>
    </row>
    <row r="128" spans="1:20" x14ac:dyDescent="0.2">
      <c r="A128" s="58" t="s">
        <v>750</v>
      </c>
      <c r="B128" s="58" t="s">
        <v>751</v>
      </c>
      <c r="C128" s="58" t="s">
        <v>752</v>
      </c>
      <c r="D128" s="58" t="s">
        <v>753</v>
      </c>
      <c r="E128" s="240">
        <v>2481</v>
      </c>
      <c r="F128" s="241">
        <f t="shared" si="14"/>
        <v>1431</v>
      </c>
      <c r="G128" s="236">
        <f t="shared" si="15"/>
        <v>0.57678355501813783</v>
      </c>
      <c r="H128" s="242" t="str">
        <f t="shared" si="16"/>
        <v>55.7% - 59.6%</v>
      </c>
      <c r="I128" s="241">
        <v>998</v>
      </c>
      <c r="J128" s="236">
        <f t="shared" si="17"/>
        <v>0.40225715437323661</v>
      </c>
      <c r="K128" s="244">
        <v>433</v>
      </c>
      <c r="L128" s="236">
        <f t="shared" si="18"/>
        <v>0.17452640064490124</v>
      </c>
      <c r="M128" s="241">
        <v>998</v>
      </c>
      <c r="N128" s="236">
        <f t="shared" si="19"/>
        <v>0.40225715437323661</v>
      </c>
      <c r="O128" s="241">
        <v>52</v>
      </c>
      <c r="P128" s="236">
        <f t="shared" si="20"/>
        <v>2.0959290608625555E-2</v>
      </c>
      <c r="Q128" s="245" t="s">
        <v>754</v>
      </c>
      <c r="R128" s="158">
        <v>0</v>
      </c>
      <c r="S128" s="158">
        <v>0</v>
      </c>
      <c r="T128" s="158">
        <v>0</v>
      </c>
    </row>
    <row r="129" spans="1:20" x14ac:dyDescent="0.2">
      <c r="A129" s="58" t="s">
        <v>755</v>
      </c>
      <c r="B129" s="58" t="s">
        <v>756</v>
      </c>
      <c r="C129" s="58" t="s">
        <v>752</v>
      </c>
      <c r="D129" s="58" t="s">
        <v>753</v>
      </c>
      <c r="E129" s="240">
        <v>598</v>
      </c>
      <c r="F129" s="241">
        <f t="shared" si="14"/>
        <v>270</v>
      </c>
      <c r="G129" s="236">
        <f t="shared" si="15"/>
        <v>0.45150501672240806</v>
      </c>
      <c r="H129" s="242" t="str">
        <f t="shared" si="16"/>
        <v>41.2% - 49.2%</v>
      </c>
      <c r="I129" s="241">
        <v>157</v>
      </c>
      <c r="J129" s="236">
        <f t="shared" si="17"/>
        <v>0.26254180602006688</v>
      </c>
      <c r="K129" s="244">
        <v>113</v>
      </c>
      <c r="L129" s="236">
        <f t="shared" si="18"/>
        <v>0.18896321070234115</v>
      </c>
      <c r="M129" s="241">
        <v>323</v>
      </c>
      <c r="N129" s="236">
        <f t="shared" si="19"/>
        <v>0.54013377926421402</v>
      </c>
      <c r="O129" s="241">
        <v>5</v>
      </c>
      <c r="P129" s="236">
        <f t="shared" si="20"/>
        <v>8.3612040133779261E-3</v>
      </c>
      <c r="Q129" s="245" t="s">
        <v>757</v>
      </c>
      <c r="R129" s="158">
        <v>0</v>
      </c>
      <c r="S129" s="158">
        <v>0</v>
      </c>
      <c r="T129" s="158">
        <v>0</v>
      </c>
    </row>
    <row r="130" spans="1:20" x14ac:dyDescent="0.2">
      <c r="A130" s="58" t="s">
        <v>758</v>
      </c>
      <c r="B130" s="58" t="s">
        <v>759</v>
      </c>
      <c r="C130" s="58" t="s">
        <v>752</v>
      </c>
      <c r="D130" s="58" t="s">
        <v>753</v>
      </c>
      <c r="E130" s="240">
        <v>7</v>
      </c>
      <c r="F130" s="241">
        <f t="shared" si="14"/>
        <v>4</v>
      </c>
      <c r="G130" s="236"/>
      <c r="H130" s="242" t="str">
        <f t="shared" si="16"/>
        <v/>
      </c>
      <c r="I130" s="241">
        <v>3</v>
      </c>
      <c r="J130" s="236"/>
      <c r="K130" s="244">
        <v>1</v>
      </c>
      <c r="L130" s="236"/>
      <c r="M130" s="241">
        <v>3</v>
      </c>
      <c r="N130" s="236"/>
      <c r="O130" s="241">
        <v>0</v>
      </c>
      <c r="P130" s="236"/>
      <c r="Q130" s="245" t="s">
        <v>760</v>
      </c>
      <c r="R130" s="158">
        <v>1</v>
      </c>
      <c r="S130" s="158">
        <v>0</v>
      </c>
      <c r="T130" s="158">
        <v>0</v>
      </c>
    </row>
    <row r="131" spans="1:20" x14ac:dyDescent="0.2">
      <c r="A131" s="58" t="s">
        <v>761</v>
      </c>
      <c r="B131" s="58" t="s">
        <v>762</v>
      </c>
      <c r="C131" s="58" t="s">
        <v>752</v>
      </c>
      <c r="D131" s="58" t="s">
        <v>753</v>
      </c>
      <c r="E131" s="240">
        <v>298</v>
      </c>
      <c r="F131" s="241">
        <f t="shared" si="14"/>
        <v>135</v>
      </c>
      <c r="G131" s="236"/>
      <c r="H131" s="242" t="str">
        <f t="shared" si="16"/>
        <v/>
      </c>
      <c r="I131" s="241">
        <v>103</v>
      </c>
      <c r="J131" s="236"/>
      <c r="K131" s="244">
        <v>32</v>
      </c>
      <c r="L131" s="236"/>
      <c r="M131" s="241">
        <v>143</v>
      </c>
      <c r="N131" s="236"/>
      <c r="O131" s="241">
        <v>20</v>
      </c>
      <c r="P131" s="236">
        <f t="shared" si="20"/>
        <v>6.7114093959731544E-2</v>
      </c>
      <c r="Q131" s="245" t="s">
        <v>763</v>
      </c>
      <c r="R131" s="158">
        <v>0</v>
      </c>
      <c r="S131" s="158">
        <v>1</v>
      </c>
      <c r="T131" s="158">
        <v>0</v>
      </c>
    </row>
    <row r="132" spans="1:20" x14ac:dyDescent="0.2">
      <c r="A132" s="58" t="s">
        <v>764</v>
      </c>
      <c r="B132" s="58" t="s">
        <v>765</v>
      </c>
      <c r="C132" s="58" t="s">
        <v>752</v>
      </c>
      <c r="D132" s="58" t="s">
        <v>753</v>
      </c>
      <c r="E132" s="240">
        <v>570</v>
      </c>
      <c r="F132" s="241">
        <f t="shared" si="14"/>
        <v>250</v>
      </c>
      <c r="G132" s="236"/>
      <c r="H132" s="242" t="str">
        <f t="shared" si="16"/>
        <v/>
      </c>
      <c r="I132" s="241">
        <v>191</v>
      </c>
      <c r="J132" s="236"/>
      <c r="K132" s="244">
        <v>59</v>
      </c>
      <c r="L132" s="236"/>
      <c r="M132" s="241">
        <v>272</v>
      </c>
      <c r="N132" s="236"/>
      <c r="O132" s="241">
        <v>48</v>
      </c>
      <c r="P132" s="236">
        <f t="shared" si="20"/>
        <v>8.4210526315789472E-2</v>
      </c>
      <c r="Q132" s="245" t="s">
        <v>766</v>
      </c>
      <c r="R132" s="158">
        <v>0</v>
      </c>
      <c r="S132" s="158">
        <v>1</v>
      </c>
      <c r="T132" s="158">
        <v>0</v>
      </c>
    </row>
    <row r="133" spans="1:20" x14ac:dyDescent="0.2">
      <c r="A133" s="58" t="s">
        <v>767</v>
      </c>
      <c r="B133" s="58" t="s">
        <v>768</v>
      </c>
      <c r="C133" s="58" t="s">
        <v>752</v>
      </c>
      <c r="D133" s="58" t="s">
        <v>753</v>
      </c>
      <c r="E133" s="240">
        <v>586</v>
      </c>
      <c r="F133" s="241">
        <f t="shared" si="14"/>
        <v>274</v>
      </c>
      <c r="G133" s="236"/>
      <c r="H133" s="242" t="str">
        <f t="shared" si="16"/>
        <v/>
      </c>
      <c r="I133" s="241">
        <v>210</v>
      </c>
      <c r="J133" s="236"/>
      <c r="K133" s="244">
        <v>64</v>
      </c>
      <c r="L133" s="236"/>
      <c r="M133" s="241">
        <v>275</v>
      </c>
      <c r="N133" s="236"/>
      <c r="O133" s="241">
        <v>37</v>
      </c>
      <c r="P133" s="236">
        <f t="shared" si="20"/>
        <v>6.313993174061433E-2</v>
      </c>
      <c r="Q133" s="245" t="s">
        <v>769</v>
      </c>
      <c r="R133" s="158">
        <v>0</v>
      </c>
      <c r="S133" s="158">
        <v>1</v>
      </c>
      <c r="T133" s="158">
        <v>0</v>
      </c>
    </row>
    <row r="134" spans="1:20" x14ac:dyDescent="0.2">
      <c r="A134" s="58" t="s">
        <v>770</v>
      </c>
      <c r="B134" s="58" t="s">
        <v>771</v>
      </c>
      <c r="C134" s="58" t="s">
        <v>752</v>
      </c>
      <c r="D134" s="58" t="s">
        <v>753</v>
      </c>
      <c r="E134" s="240">
        <v>428</v>
      </c>
      <c r="F134" s="241">
        <f t="shared" si="14"/>
        <v>158</v>
      </c>
      <c r="G134" s="236">
        <f t="shared" si="15"/>
        <v>0.36915887850467288</v>
      </c>
      <c r="H134" s="242" t="str">
        <f t="shared" si="16"/>
        <v>32.5% - 41.6%</v>
      </c>
      <c r="I134" s="241">
        <v>110</v>
      </c>
      <c r="J134" s="236">
        <f t="shared" si="17"/>
        <v>0.2570093457943925</v>
      </c>
      <c r="K134" s="244">
        <v>48</v>
      </c>
      <c r="L134" s="236">
        <f t="shared" si="18"/>
        <v>0.11214953271028037</v>
      </c>
      <c r="M134" s="241">
        <v>249</v>
      </c>
      <c r="N134" s="236">
        <f t="shared" si="19"/>
        <v>0.58177570093457942</v>
      </c>
      <c r="O134" s="241">
        <v>21</v>
      </c>
      <c r="P134" s="236">
        <f t="shared" si="20"/>
        <v>4.9065420560747662E-2</v>
      </c>
      <c r="Q134" s="245" t="s">
        <v>772</v>
      </c>
      <c r="R134" s="158">
        <v>0</v>
      </c>
      <c r="S134" s="158">
        <v>0</v>
      </c>
      <c r="T134" s="158">
        <v>0</v>
      </c>
    </row>
    <row r="135" spans="1:20" x14ac:dyDescent="0.2">
      <c r="A135" s="58" t="s">
        <v>773</v>
      </c>
      <c r="B135" s="58" t="s">
        <v>774</v>
      </c>
      <c r="C135" s="58" t="s">
        <v>752</v>
      </c>
      <c r="D135" s="58" t="s">
        <v>753</v>
      </c>
      <c r="E135" s="240">
        <v>3</v>
      </c>
      <c r="F135" s="241">
        <f t="shared" si="14"/>
        <v>1</v>
      </c>
      <c r="G135" s="236"/>
      <c r="H135" s="242" t="str">
        <f t="shared" si="16"/>
        <v/>
      </c>
      <c r="I135" s="241">
        <v>0</v>
      </c>
      <c r="J135" s="236"/>
      <c r="K135" s="244">
        <v>1</v>
      </c>
      <c r="L135" s="236"/>
      <c r="M135" s="241">
        <v>2</v>
      </c>
      <c r="N135" s="236"/>
      <c r="O135" s="241">
        <v>0</v>
      </c>
      <c r="P135" s="236"/>
      <c r="Q135" s="245" t="s">
        <v>775</v>
      </c>
      <c r="R135" s="158">
        <v>1</v>
      </c>
      <c r="S135" s="158">
        <v>0</v>
      </c>
      <c r="T135" s="158">
        <v>0</v>
      </c>
    </row>
    <row r="136" spans="1:20" x14ac:dyDescent="0.2">
      <c r="A136" s="58" t="s">
        <v>776</v>
      </c>
      <c r="B136" s="58" t="s">
        <v>777</v>
      </c>
      <c r="C136" s="58" t="s">
        <v>778</v>
      </c>
      <c r="D136" s="58" t="s">
        <v>779</v>
      </c>
      <c r="E136" s="240">
        <v>757</v>
      </c>
      <c r="F136" s="241">
        <f t="shared" si="14"/>
        <v>301</v>
      </c>
      <c r="G136" s="236">
        <f t="shared" si="15"/>
        <v>0.39762219286657863</v>
      </c>
      <c r="H136" s="242" t="str">
        <f t="shared" si="16"/>
        <v>36.3% - 43.3%</v>
      </c>
      <c r="I136" s="241">
        <v>214</v>
      </c>
      <c r="J136" s="236">
        <f t="shared" si="17"/>
        <v>0.28269484808454426</v>
      </c>
      <c r="K136" s="244">
        <v>87</v>
      </c>
      <c r="L136" s="236">
        <f t="shared" si="18"/>
        <v>0.11492734478203434</v>
      </c>
      <c r="M136" s="241">
        <v>451</v>
      </c>
      <c r="N136" s="236">
        <f t="shared" si="19"/>
        <v>0.59577278731836192</v>
      </c>
      <c r="O136" s="241">
        <v>5</v>
      </c>
      <c r="P136" s="236">
        <f t="shared" si="20"/>
        <v>6.6050198150594455E-3</v>
      </c>
      <c r="Q136" s="245" t="s">
        <v>780</v>
      </c>
      <c r="R136" s="158">
        <v>0</v>
      </c>
      <c r="S136" s="158">
        <v>0</v>
      </c>
      <c r="T136" s="158">
        <v>0</v>
      </c>
    </row>
    <row r="137" spans="1:20" x14ac:dyDescent="0.2">
      <c r="A137" s="58" t="s">
        <v>781</v>
      </c>
      <c r="B137" s="58" t="s">
        <v>782</v>
      </c>
      <c r="C137" s="58" t="s">
        <v>778</v>
      </c>
      <c r="D137" s="58" t="s">
        <v>779</v>
      </c>
      <c r="E137" s="240">
        <v>440</v>
      </c>
      <c r="F137" s="241">
        <f t="shared" si="14"/>
        <v>125</v>
      </c>
      <c r="G137" s="236"/>
      <c r="H137" s="242" t="str">
        <f t="shared" si="16"/>
        <v/>
      </c>
      <c r="I137" s="241">
        <v>99</v>
      </c>
      <c r="J137" s="236"/>
      <c r="K137" s="244">
        <v>26</v>
      </c>
      <c r="L137" s="236"/>
      <c r="M137" s="241">
        <v>251</v>
      </c>
      <c r="N137" s="236"/>
      <c r="O137" s="241">
        <v>64</v>
      </c>
      <c r="P137" s="236">
        <f t="shared" si="20"/>
        <v>0.14545454545454545</v>
      </c>
      <c r="Q137" s="245" t="s">
        <v>783</v>
      </c>
      <c r="R137" s="158">
        <v>0</v>
      </c>
      <c r="S137" s="158">
        <v>1</v>
      </c>
      <c r="T137" s="158">
        <v>0</v>
      </c>
    </row>
    <row r="138" spans="1:20" x14ac:dyDescent="0.2">
      <c r="A138" s="58" t="s">
        <v>784</v>
      </c>
      <c r="B138" s="58" t="s">
        <v>785</v>
      </c>
      <c r="C138" s="58" t="s">
        <v>778</v>
      </c>
      <c r="D138" s="58" t="s">
        <v>779</v>
      </c>
      <c r="E138" s="240">
        <v>1000</v>
      </c>
      <c r="F138" s="241">
        <f t="shared" si="14"/>
        <v>481</v>
      </c>
      <c r="G138" s="236">
        <f t="shared" si="15"/>
        <v>0.48099999999999998</v>
      </c>
      <c r="H138" s="242" t="str">
        <f t="shared" si="16"/>
        <v>45.0% - 51.2%</v>
      </c>
      <c r="I138" s="241">
        <v>347</v>
      </c>
      <c r="J138" s="236">
        <f t="shared" si="17"/>
        <v>0.34699999999999998</v>
      </c>
      <c r="K138" s="244">
        <v>134</v>
      </c>
      <c r="L138" s="236">
        <f t="shared" si="18"/>
        <v>0.13400000000000001</v>
      </c>
      <c r="M138" s="241">
        <v>517</v>
      </c>
      <c r="N138" s="236">
        <f t="shared" si="19"/>
        <v>0.51700000000000002</v>
      </c>
      <c r="O138" s="241">
        <v>2</v>
      </c>
      <c r="P138" s="236">
        <f t="shared" si="20"/>
        <v>2E-3</v>
      </c>
      <c r="Q138" s="245" t="s">
        <v>786</v>
      </c>
      <c r="R138" s="158">
        <v>0</v>
      </c>
      <c r="S138" s="158">
        <v>0</v>
      </c>
      <c r="T138" s="158">
        <v>0</v>
      </c>
    </row>
    <row r="139" spans="1:20" x14ac:dyDescent="0.2">
      <c r="A139" s="58" t="s">
        <v>787</v>
      </c>
      <c r="B139" s="58" t="s">
        <v>788</v>
      </c>
      <c r="C139" s="58" t="s">
        <v>778</v>
      </c>
      <c r="D139" s="58" t="s">
        <v>779</v>
      </c>
      <c r="E139" s="240">
        <v>937</v>
      </c>
      <c r="F139" s="241">
        <f t="shared" si="14"/>
        <v>469</v>
      </c>
      <c r="G139" s="236">
        <f t="shared" si="15"/>
        <v>0.50053361792956241</v>
      </c>
      <c r="H139" s="242" t="str">
        <f t="shared" si="16"/>
        <v>46.9% - 53.2%</v>
      </c>
      <c r="I139" s="241">
        <v>302</v>
      </c>
      <c r="J139" s="236">
        <f t="shared" si="17"/>
        <v>0.32230522945570972</v>
      </c>
      <c r="K139" s="244">
        <v>167</v>
      </c>
      <c r="L139" s="236">
        <f t="shared" si="18"/>
        <v>0.17822838847385272</v>
      </c>
      <c r="M139" s="241">
        <v>468</v>
      </c>
      <c r="N139" s="236">
        <f t="shared" si="19"/>
        <v>0.49946638207043759</v>
      </c>
      <c r="O139" s="241">
        <v>0</v>
      </c>
      <c r="P139" s="236">
        <f t="shared" si="20"/>
        <v>0</v>
      </c>
      <c r="Q139" s="245" t="s">
        <v>789</v>
      </c>
      <c r="R139" s="158">
        <v>0</v>
      </c>
      <c r="S139" s="158">
        <v>0</v>
      </c>
      <c r="T139" s="158">
        <v>0</v>
      </c>
    </row>
    <row r="140" spans="1:20" x14ac:dyDescent="0.2">
      <c r="A140" s="58" t="s">
        <v>790</v>
      </c>
      <c r="B140" s="58" t="s">
        <v>791</v>
      </c>
      <c r="C140" s="58" t="s">
        <v>778</v>
      </c>
      <c r="D140" s="58" t="s">
        <v>779</v>
      </c>
      <c r="E140" s="240">
        <v>540</v>
      </c>
      <c r="F140" s="241">
        <f t="shared" si="14"/>
        <v>157</v>
      </c>
      <c r="G140" s="236"/>
      <c r="H140" s="242" t="str">
        <f t="shared" si="16"/>
        <v/>
      </c>
      <c r="I140" s="241">
        <v>111</v>
      </c>
      <c r="J140" s="236"/>
      <c r="K140" s="244">
        <v>46</v>
      </c>
      <c r="L140" s="236"/>
      <c r="M140" s="241">
        <v>225</v>
      </c>
      <c r="N140" s="236"/>
      <c r="O140" s="241">
        <v>158</v>
      </c>
      <c r="P140" s="236">
        <f t="shared" si="20"/>
        <v>0.29259259259259257</v>
      </c>
      <c r="Q140" s="245" t="s">
        <v>792</v>
      </c>
      <c r="R140" s="158">
        <v>0</v>
      </c>
      <c r="S140" s="158">
        <v>1</v>
      </c>
      <c r="T140" s="158">
        <v>0</v>
      </c>
    </row>
    <row r="141" spans="1:20" x14ac:dyDescent="0.2">
      <c r="A141" s="58" t="s">
        <v>793</v>
      </c>
      <c r="B141" s="58" t="s">
        <v>794</v>
      </c>
      <c r="C141" s="58" t="s">
        <v>778</v>
      </c>
      <c r="D141" s="58" t="s">
        <v>779</v>
      </c>
      <c r="E141" s="240">
        <v>546</v>
      </c>
      <c r="F141" s="241">
        <f t="shared" si="14"/>
        <v>270</v>
      </c>
      <c r="G141" s="236">
        <f t="shared" si="15"/>
        <v>0.49450549450549453</v>
      </c>
      <c r="H141" s="242" t="str">
        <f t="shared" si="16"/>
        <v>45.3% - 53.6%</v>
      </c>
      <c r="I141" s="241">
        <v>189</v>
      </c>
      <c r="J141" s="236">
        <f t="shared" si="17"/>
        <v>0.34615384615384615</v>
      </c>
      <c r="K141" s="244">
        <v>81</v>
      </c>
      <c r="L141" s="236">
        <f t="shared" si="18"/>
        <v>0.14835164835164835</v>
      </c>
      <c r="M141" s="241">
        <v>275</v>
      </c>
      <c r="N141" s="236">
        <f t="shared" si="19"/>
        <v>0.50366300366300365</v>
      </c>
      <c r="O141" s="241">
        <v>1</v>
      </c>
      <c r="P141" s="236">
        <f t="shared" si="20"/>
        <v>1.8315018315018315E-3</v>
      </c>
      <c r="Q141" s="245" t="s">
        <v>795</v>
      </c>
      <c r="R141" s="158">
        <v>0</v>
      </c>
      <c r="S141" s="158">
        <v>0</v>
      </c>
      <c r="T141" s="158">
        <v>0</v>
      </c>
    </row>
    <row r="142" spans="1:20" x14ac:dyDescent="0.2">
      <c r="A142" s="58" t="s">
        <v>796</v>
      </c>
      <c r="B142" s="58" t="s">
        <v>797</v>
      </c>
      <c r="C142" s="58" t="s">
        <v>778</v>
      </c>
      <c r="D142" s="58" t="s">
        <v>779</v>
      </c>
      <c r="E142" s="240">
        <v>936</v>
      </c>
      <c r="F142" s="241">
        <f t="shared" si="14"/>
        <v>355</v>
      </c>
      <c r="G142" s="236"/>
      <c r="H142" s="242" t="str">
        <f t="shared" si="16"/>
        <v/>
      </c>
      <c r="I142" s="241">
        <v>251</v>
      </c>
      <c r="J142" s="236"/>
      <c r="K142" s="244">
        <v>104</v>
      </c>
      <c r="L142" s="236"/>
      <c r="M142" s="241">
        <v>352</v>
      </c>
      <c r="N142" s="236"/>
      <c r="O142" s="241">
        <v>229</v>
      </c>
      <c r="P142" s="236">
        <f t="shared" si="20"/>
        <v>0.24465811965811965</v>
      </c>
      <c r="Q142" s="245" t="s">
        <v>798</v>
      </c>
      <c r="R142" s="158">
        <v>0</v>
      </c>
      <c r="S142" s="158">
        <v>1</v>
      </c>
      <c r="T142" s="158">
        <v>0</v>
      </c>
    </row>
    <row r="143" spans="1:20" x14ac:dyDescent="0.2">
      <c r="A143" s="58" t="s">
        <v>799</v>
      </c>
      <c r="B143" s="58" t="s">
        <v>800</v>
      </c>
      <c r="C143" s="58" t="s">
        <v>801</v>
      </c>
      <c r="D143" s="58" t="s">
        <v>1153</v>
      </c>
      <c r="E143" s="240">
        <v>1343</v>
      </c>
      <c r="F143" s="241">
        <f t="shared" si="14"/>
        <v>626</v>
      </c>
      <c r="G143" s="236">
        <f t="shared" si="15"/>
        <v>0.46612062546537603</v>
      </c>
      <c r="H143" s="242" t="str">
        <f t="shared" si="16"/>
        <v>44.0% - 49.3%</v>
      </c>
      <c r="I143" s="241">
        <v>466</v>
      </c>
      <c r="J143" s="236">
        <f t="shared" si="17"/>
        <v>0.3469843633655994</v>
      </c>
      <c r="K143" s="244">
        <v>160</v>
      </c>
      <c r="L143" s="236">
        <f t="shared" si="18"/>
        <v>0.11913626209977662</v>
      </c>
      <c r="M143" s="241">
        <v>688</v>
      </c>
      <c r="N143" s="236">
        <f t="shared" si="19"/>
        <v>0.51228592702903941</v>
      </c>
      <c r="O143" s="241">
        <v>29</v>
      </c>
      <c r="P143" s="236">
        <f t="shared" si="20"/>
        <v>2.1593447505584513E-2</v>
      </c>
      <c r="Q143" s="245" t="s">
        <v>803</v>
      </c>
      <c r="R143" s="158">
        <v>0</v>
      </c>
      <c r="S143" s="158">
        <v>0</v>
      </c>
      <c r="T143" s="158">
        <v>0</v>
      </c>
    </row>
    <row r="144" spans="1:20" x14ac:dyDescent="0.2">
      <c r="A144" s="58" t="s">
        <v>804</v>
      </c>
      <c r="B144" s="58" t="s">
        <v>805</v>
      </c>
      <c r="C144" s="58" t="s">
        <v>801</v>
      </c>
      <c r="D144" s="58" t="s">
        <v>1153</v>
      </c>
      <c r="E144" s="240">
        <v>245</v>
      </c>
      <c r="F144" s="241">
        <f t="shared" si="14"/>
        <v>89</v>
      </c>
      <c r="G144" s="236">
        <f t="shared" si="15"/>
        <v>0.36326530612244901</v>
      </c>
      <c r="H144" s="242" t="str">
        <f t="shared" si="16"/>
        <v>30.6% - 42.5%</v>
      </c>
      <c r="I144" s="241">
        <v>57</v>
      </c>
      <c r="J144" s="236">
        <f t="shared" si="17"/>
        <v>0.23265306122448978</v>
      </c>
      <c r="K144" s="244">
        <v>32</v>
      </c>
      <c r="L144" s="236">
        <f t="shared" si="18"/>
        <v>0.1306122448979592</v>
      </c>
      <c r="M144" s="241">
        <v>151</v>
      </c>
      <c r="N144" s="236">
        <f t="shared" si="19"/>
        <v>0.61632653061224485</v>
      </c>
      <c r="O144" s="241">
        <v>5</v>
      </c>
      <c r="P144" s="236">
        <f t="shared" si="20"/>
        <v>2.0408163265306121E-2</v>
      </c>
      <c r="Q144" s="245" t="s">
        <v>806</v>
      </c>
      <c r="R144" s="158">
        <v>0</v>
      </c>
      <c r="S144" s="158">
        <v>0</v>
      </c>
      <c r="T144" s="158">
        <v>0</v>
      </c>
    </row>
    <row r="145" spans="1:20" x14ac:dyDescent="0.2">
      <c r="A145" s="58" t="s">
        <v>807</v>
      </c>
      <c r="B145" s="58" t="s">
        <v>808</v>
      </c>
      <c r="C145" s="58" t="s">
        <v>801</v>
      </c>
      <c r="D145" s="58" t="s">
        <v>1153</v>
      </c>
      <c r="E145" s="240">
        <v>1712</v>
      </c>
      <c r="F145" s="241">
        <f t="shared" si="14"/>
        <v>620</v>
      </c>
      <c r="G145" s="236"/>
      <c r="H145" s="242" t="str">
        <f t="shared" si="16"/>
        <v/>
      </c>
      <c r="I145" s="241">
        <v>421</v>
      </c>
      <c r="J145" s="236"/>
      <c r="K145" s="244">
        <v>199</v>
      </c>
      <c r="L145" s="236"/>
      <c r="M145" s="241">
        <v>584</v>
      </c>
      <c r="N145" s="236"/>
      <c r="O145" s="241">
        <v>508</v>
      </c>
      <c r="P145" s="236">
        <f t="shared" si="20"/>
        <v>0.29672897196261683</v>
      </c>
      <c r="Q145" s="245" t="s">
        <v>809</v>
      </c>
      <c r="R145" s="158">
        <v>0</v>
      </c>
      <c r="S145" s="158">
        <v>1</v>
      </c>
      <c r="T145" s="158">
        <v>0</v>
      </c>
    </row>
    <row r="146" spans="1:20" x14ac:dyDescent="0.2">
      <c r="A146" s="58" t="s">
        <v>810</v>
      </c>
      <c r="B146" s="58" t="s">
        <v>811</v>
      </c>
      <c r="C146" s="58" t="s">
        <v>801</v>
      </c>
      <c r="D146" s="58" t="s">
        <v>1153</v>
      </c>
      <c r="E146" s="240">
        <v>1897</v>
      </c>
      <c r="F146" s="241">
        <f t="shared" si="14"/>
        <v>774</v>
      </c>
      <c r="G146" s="236"/>
      <c r="H146" s="242" t="str">
        <f t="shared" si="16"/>
        <v/>
      </c>
      <c r="I146" s="241">
        <v>508</v>
      </c>
      <c r="J146" s="236"/>
      <c r="K146" s="244">
        <v>266</v>
      </c>
      <c r="L146" s="236"/>
      <c r="M146" s="241">
        <v>482</v>
      </c>
      <c r="N146" s="236"/>
      <c r="O146" s="241">
        <v>641</v>
      </c>
      <c r="P146" s="236">
        <f t="shared" si="20"/>
        <v>0.33790195044807592</v>
      </c>
      <c r="Q146" s="245" t="s">
        <v>812</v>
      </c>
      <c r="R146" s="158">
        <v>0</v>
      </c>
      <c r="S146" s="158">
        <v>1</v>
      </c>
      <c r="T146" s="158">
        <v>0</v>
      </c>
    </row>
    <row r="147" spans="1:20" s="114" customFormat="1" x14ac:dyDescent="0.2">
      <c r="A147" s="58" t="s">
        <v>813</v>
      </c>
      <c r="B147" s="58" t="s">
        <v>814</v>
      </c>
      <c r="C147" s="58" t="s">
        <v>801</v>
      </c>
      <c r="D147" s="58" t="s">
        <v>1153</v>
      </c>
      <c r="E147" s="240">
        <v>833</v>
      </c>
      <c r="F147" s="241">
        <f t="shared" si="14"/>
        <v>460</v>
      </c>
      <c r="G147" s="236">
        <f t="shared" si="15"/>
        <v>0.55222088835534211</v>
      </c>
      <c r="H147" s="242" t="str">
        <f t="shared" si="16"/>
        <v>51.8% - 58.6%</v>
      </c>
      <c r="I147" s="241">
        <v>260</v>
      </c>
      <c r="J147" s="236">
        <f t="shared" si="17"/>
        <v>0.31212484993997597</v>
      </c>
      <c r="K147" s="244">
        <v>200</v>
      </c>
      <c r="L147" s="236">
        <f t="shared" si="18"/>
        <v>0.24009603841536614</v>
      </c>
      <c r="M147" s="241">
        <v>354</v>
      </c>
      <c r="N147" s="236">
        <f t="shared" si="19"/>
        <v>0.42496998799519808</v>
      </c>
      <c r="O147" s="241">
        <v>19</v>
      </c>
      <c r="P147" s="236">
        <f t="shared" si="20"/>
        <v>2.2809123649459785E-2</v>
      </c>
      <c r="Q147" s="245" t="s">
        <v>815</v>
      </c>
      <c r="R147" s="158">
        <v>0</v>
      </c>
      <c r="S147" s="158">
        <v>0</v>
      </c>
      <c r="T147" s="158">
        <v>0</v>
      </c>
    </row>
    <row r="148" spans="1:20" s="114" customFormat="1" x14ac:dyDescent="0.2">
      <c r="A148" s="58" t="s">
        <v>816</v>
      </c>
      <c r="B148" s="58" t="s">
        <v>817</v>
      </c>
      <c r="C148" s="58" t="s">
        <v>801</v>
      </c>
      <c r="D148" s="58" t="s">
        <v>1153</v>
      </c>
      <c r="E148" s="240">
        <v>893</v>
      </c>
      <c r="F148" s="241">
        <f t="shared" si="14"/>
        <v>474</v>
      </c>
      <c r="G148" s="236"/>
      <c r="H148" s="242" t="str">
        <f t="shared" si="16"/>
        <v/>
      </c>
      <c r="I148" s="241">
        <v>289</v>
      </c>
      <c r="J148" s="236"/>
      <c r="K148" s="244">
        <v>185</v>
      </c>
      <c r="L148" s="236"/>
      <c r="M148" s="241">
        <v>355</v>
      </c>
      <c r="N148" s="236"/>
      <c r="O148" s="241">
        <v>64</v>
      </c>
      <c r="P148" s="236">
        <f t="shared" si="20"/>
        <v>7.1668533034714446E-2</v>
      </c>
      <c r="Q148" s="245" t="s">
        <v>818</v>
      </c>
      <c r="R148" s="158">
        <v>0</v>
      </c>
      <c r="S148" s="158">
        <v>1</v>
      </c>
      <c r="T148" s="158">
        <v>0</v>
      </c>
    </row>
    <row r="149" spans="1:20" s="114" customFormat="1" x14ac:dyDescent="0.2">
      <c r="A149" s="58" t="s">
        <v>819</v>
      </c>
      <c r="B149" s="58" t="s">
        <v>820</v>
      </c>
      <c r="C149" s="58" t="s">
        <v>801</v>
      </c>
      <c r="D149" s="58" t="s">
        <v>1153</v>
      </c>
      <c r="E149" s="240">
        <v>1828</v>
      </c>
      <c r="F149" s="241">
        <f t="shared" si="14"/>
        <v>824</v>
      </c>
      <c r="G149" s="236"/>
      <c r="H149" s="242" t="str">
        <f t="shared" si="16"/>
        <v/>
      </c>
      <c r="I149" s="241">
        <v>569</v>
      </c>
      <c r="J149" s="236"/>
      <c r="K149" s="244">
        <v>255</v>
      </c>
      <c r="L149" s="236"/>
      <c r="M149" s="241">
        <v>905</v>
      </c>
      <c r="N149" s="236"/>
      <c r="O149" s="241">
        <v>99</v>
      </c>
      <c r="P149" s="236">
        <f t="shared" si="20"/>
        <v>5.4157549234135668E-2</v>
      </c>
      <c r="Q149" s="245" t="s">
        <v>821</v>
      </c>
      <c r="R149" s="158">
        <v>0</v>
      </c>
      <c r="S149" s="158">
        <v>1</v>
      </c>
      <c r="T149" s="158">
        <v>0</v>
      </c>
    </row>
    <row r="150" spans="1:20" s="114" customFormat="1" x14ac:dyDescent="0.2">
      <c r="A150" s="58" t="s">
        <v>822</v>
      </c>
      <c r="B150" s="58" t="s">
        <v>823</v>
      </c>
      <c r="C150" s="58" t="s">
        <v>824</v>
      </c>
      <c r="D150" s="58" t="s">
        <v>1194</v>
      </c>
      <c r="E150" s="240">
        <v>786</v>
      </c>
      <c r="F150" s="241">
        <f t="shared" si="14"/>
        <v>397</v>
      </c>
      <c r="G150" s="236">
        <f t="shared" si="15"/>
        <v>0.50508905852417296</v>
      </c>
      <c r="H150" s="242" t="str">
        <f t="shared" si="16"/>
        <v>47.0% - 54.0%</v>
      </c>
      <c r="I150" s="241">
        <v>306</v>
      </c>
      <c r="J150" s="236">
        <f t="shared" si="17"/>
        <v>0.38931297709923662</v>
      </c>
      <c r="K150" s="244">
        <v>91</v>
      </c>
      <c r="L150" s="236">
        <f t="shared" si="18"/>
        <v>0.11577608142493638</v>
      </c>
      <c r="M150" s="241">
        <v>377</v>
      </c>
      <c r="N150" s="236">
        <f t="shared" si="19"/>
        <v>0.47964376590330787</v>
      </c>
      <c r="O150" s="241">
        <v>12</v>
      </c>
      <c r="P150" s="236">
        <f t="shared" si="20"/>
        <v>1.5267175572519083E-2</v>
      </c>
      <c r="Q150" s="245" t="s">
        <v>826</v>
      </c>
      <c r="R150" s="158">
        <v>0</v>
      </c>
      <c r="S150" s="158">
        <v>0</v>
      </c>
      <c r="T150" s="158">
        <v>0</v>
      </c>
    </row>
    <row r="151" spans="1:20" s="114" customFormat="1" x14ac:dyDescent="0.2">
      <c r="A151" s="58" t="s">
        <v>827</v>
      </c>
      <c r="B151" s="58" t="s">
        <v>828</v>
      </c>
      <c r="C151" s="58" t="s">
        <v>824</v>
      </c>
      <c r="D151" s="58" t="s">
        <v>1194</v>
      </c>
      <c r="E151" s="240">
        <v>1240</v>
      </c>
      <c r="F151" s="241">
        <f t="shared" si="14"/>
        <v>755</v>
      </c>
      <c r="G151" s="236">
        <f t="shared" si="15"/>
        <v>0.6088709677419355</v>
      </c>
      <c r="H151" s="242" t="str">
        <f t="shared" si="16"/>
        <v>58.1% - 63.6%</v>
      </c>
      <c r="I151" s="241">
        <v>535</v>
      </c>
      <c r="J151" s="236">
        <f t="shared" si="17"/>
        <v>0.43145161290322581</v>
      </c>
      <c r="K151" s="244">
        <v>220</v>
      </c>
      <c r="L151" s="236">
        <f t="shared" si="18"/>
        <v>0.17741935483870969</v>
      </c>
      <c r="M151" s="241">
        <v>469</v>
      </c>
      <c r="N151" s="236">
        <f t="shared" si="19"/>
        <v>0.37822580645161291</v>
      </c>
      <c r="O151" s="241">
        <v>16</v>
      </c>
      <c r="P151" s="236">
        <f t="shared" si="20"/>
        <v>1.2903225806451613E-2</v>
      </c>
      <c r="Q151" s="245" t="s">
        <v>829</v>
      </c>
      <c r="R151" s="158">
        <v>0</v>
      </c>
      <c r="S151" s="158">
        <v>0</v>
      </c>
      <c r="T151" s="158">
        <v>0</v>
      </c>
    </row>
    <row r="152" spans="1:20" s="114" customFormat="1" x14ac:dyDescent="0.2">
      <c r="A152" s="58" t="s">
        <v>830</v>
      </c>
      <c r="B152" s="58" t="s">
        <v>831</v>
      </c>
      <c r="C152" s="58" t="s">
        <v>824</v>
      </c>
      <c r="D152" s="58" t="s">
        <v>1194</v>
      </c>
      <c r="E152" s="240">
        <v>585</v>
      </c>
      <c r="F152" s="241">
        <f t="shared" si="14"/>
        <v>221</v>
      </c>
      <c r="G152" s="236">
        <f t="shared" si="15"/>
        <v>0.37777777777777777</v>
      </c>
      <c r="H152" s="242" t="str">
        <f t="shared" si="16"/>
        <v>33.9% - 41.8%</v>
      </c>
      <c r="I152" s="241">
        <v>171</v>
      </c>
      <c r="J152" s="236">
        <f t="shared" si="17"/>
        <v>0.29230769230769232</v>
      </c>
      <c r="K152" s="244">
        <v>50</v>
      </c>
      <c r="L152" s="236">
        <f t="shared" si="18"/>
        <v>8.5470085470085472E-2</v>
      </c>
      <c r="M152" s="241">
        <v>341</v>
      </c>
      <c r="N152" s="236">
        <f t="shared" si="19"/>
        <v>0.58290598290598294</v>
      </c>
      <c r="O152" s="241">
        <v>23</v>
      </c>
      <c r="P152" s="236">
        <f t="shared" si="20"/>
        <v>3.9316239316239315E-2</v>
      </c>
      <c r="Q152" s="245" t="s">
        <v>832</v>
      </c>
      <c r="R152" s="158">
        <v>0</v>
      </c>
      <c r="S152" s="158">
        <v>0</v>
      </c>
      <c r="T152" s="158">
        <v>0</v>
      </c>
    </row>
    <row r="153" spans="1:20" s="114" customFormat="1" x14ac:dyDescent="0.2">
      <c r="A153" s="58" t="s">
        <v>833</v>
      </c>
      <c r="B153" s="58" t="s">
        <v>834</v>
      </c>
      <c r="C153" s="58" t="s">
        <v>824</v>
      </c>
      <c r="D153" s="58" t="s">
        <v>1194</v>
      </c>
      <c r="E153" s="240">
        <v>619</v>
      </c>
      <c r="F153" s="241">
        <f t="shared" si="14"/>
        <v>227</v>
      </c>
      <c r="G153" s="236">
        <f t="shared" si="15"/>
        <v>0.3667205169628433</v>
      </c>
      <c r="H153" s="242" t="str">
        <f t="shared" si="16"/>
        <v>33.0% - 40.5%</v>
      </c>
      <c r="I153" s="241">
        <v>167</v>
      </c>
      <c r="J153" s="236">
        <f t="shared" si="17"/>
        <v>0.26978998384491115</v>
      </c>
      <c r="K153" s="244">
        <v>60</v>
      </c>
      <c r="L153" s="236">
        <f t="shared" si="18"/>
        <v>9.6930533117932149E-2</v>
      </c>
      <c r="M153" s="241">
        <v>368</v>
      </c>
      <c r="N153" s="236">
        <f t="shared" si="19"/>
        <v>0.59450726978998381</v>
      </c>
      <c r="O153" s="241">
        <v>24</v>
      </c>
      <c r="P153" s="236">
        <f t="shared" si="20"/>
        <v>3.8772213247172858E-2</v>
      </c>
      <c r="Q153" s="245" t="s">
        <v>835</v>
      </c>
      <c r="R153" s="158">
        <v>0</v>
      </c>
      <c r="S153" s="158">
        <v>0</v>
      </c>
      <c r="T153" s="158">
        <v>0</v>
      </c>
    </row>
    <row r="154" spans="1:20" s="114" customFormat="1" x14ac:dyDescent="0.2">
      <c r="A154" s="58" t="s">
        <v>836</v>
      </c>
      <c r="B154" s="58" t="s">
        <v>837</v>
      </c>
      <c r="C154" s="58" t="s">
        <v>824</v>
      </c>
      <c r="D154" s="58" t="s">
        <v>1194</v>
      </c>
      <c r="E154" s="240">
        <v>436</v>
      </c>
      <c r="F154" s="241">
        <f t="shared" si="14"/>
        <v>178</v>
      </c>
      <c r="G154" s="236">
        <f t="shared" si="15"/>
        <v>0.40825688073394495</v>
      </c>
      <c r="H154" s="242" t="str">
        <f t="shared" si="16"/>
        <v>36.3% - 45.5%</v>
      </c>
      <c r="I154" s="241">
        <v>139</v>
      </c>
      <c r="J154" s="236">
        <f t="shared" si="17"/>
        <v>0.31880733944954126</v>
      </c>
      <c r="K154" s="244">
        <v>39</v>
      </c>
      <c r="L154" s="236">
        <f t="shared" si="18"/>
        <v>8.9449541284403675E-2</v>
      </c>
      <c r="M154" s="241">
        <v>246</v>
      </c>
      <c r="N154" s="236">
        <f t="shared" si="19"/>
        <v>0.56422018348623848</v>
      </c>
      <c r="O154" s="241">
        <v>12</v>
      </c>
      <c r="P154" s="236">
        <f t="shared" si="20"/>
        <v>2.7522935779816515E-2</v>
      </c>
      <c r="Q154" s="245" t="s">
        <v>838</v>
      </c>
      <c r="R154" s="158">
        <v>0</v>
      </c>
      <c r="S154" s="158">
        <v>0</v>
      </c>
      <c r="T154" s="158">
        <v>0</v>
      </c>
    </row>
    <row r="155" spans="1:20" s="114" customFormat="1" x14ac:dyDescent="0.2">
      <c r="A155" s="58" t="s">
        <v>839</v>
      </c>
      <c r="B155" s="58" t="s">
        <v>840</v>
      </c>
      <c r="C155" s="58" t="s">
        <v>824</v>
      </c>
      <c r="D155" s="58" t="s">
        <v>1194</v>
      </c>
      <c r="E155" s="240">
        <v>290</v>
      </c>
      <c r="F155" s="241">
        <f t="shared" si="14"/>
        <v>112</v>
      </c>
      <c r="G155" s="236">
        <f t="shared" si="15"/>
        <v>0.38620689655172413</v>
      </c>
      <c r="H155" s="242" t="str">
        <f t="shared" si="16"/>
        <v>33.2% - 44.3%</v>
      </c>
      <c r="I155" s="241">
        <v>82</v>
      </c>
      <c r="J155" s="236">
        <f t="shared" si="17"/>
        <v>0.28275862068965518</v>
      </c>
      <c r="K155" s="244">
        <v>30</v>
      </c>
      <c r="L155" s="236">
        <f t="shared" si="18"/>
        <v>0.10344827586206896</v>
      </c>
      <c r="M155" s="241">
        <v>165</v>
      </c>
      <c r="N155" s="236">
        <f t="shared" si="19"/>
        <v>0.56896551724137934</v>
      </c>
      <c r="O155" s="241">
        <v>13</v>
      </c>
      <c r="P155" s="236">
        <f t="shared" si="20"/>
        <v>4.4827586206896551E-2</v>
      </c>
      <c r="Q155" s="245" t="s">
        <v>841</v>
      </c>
      <c r="R155" s="158">
        <v>0</v>
      </c>
      <c r="S155" s="158">
        <v>0</v>
      </c>
      <c r="T155" s="158">
        <v>0</v>
      </c>
    </row>
    <row r="156" spans="1:20" s="114" customFormat="1" x14ac:dyDescent="0.2">
      <c r="A156" s="58" t="s">
        <v>842</v>
      </c>
      <c r="B156" s="58" t="s">
        <v>843</v>
      </c>
      <c r="C156" s="58" t="s">
        <v>824</v>
      </c>
      <c r="D156" s="58" t="s">
        <v>1194</v>
      </c>
      <c r="E156" s="240">
        <v>925</v>
      </c>
      <c r="F156" s="241">
        <f t="shared" si="14"/>
        <v>404</v>
      </c>
      <c r="G156" s="236">
        <f t="shared" si="15"/>
        <v>0.43675675675675674</v>
      </c>
      <c r="H156" s="242" t="str">
        <f t="shared" si="16"/>
        <v>40.5% - 46.9%</v>
      </c>
      <c r="I156" s="241">
        <v>317</v>
      </c>
      <c r="J156" s="236">
        <f t="shared" si="17"/>
        <v>0.3427027027027027</v>
      </c>
      <c r="K156" s="244">
        <v>87</v>
      </c>
      <c r="L156" s="236">
        <f t="shared" si="18"/>
        <v>9.4054054054054051E-2</v>
      </c>
      <c r="M156" s="241">
        <v>495</v>
      </c>
      <c r="N156" s="236">
        <f t="shared" si="19"/>
        <v>0.53513513513513511</v>
      </c>
      <c r="O156" s="241">
        <v>26</v>
      </c>
      <c r="P156" s="236">
        <f t="shared" si="20"/>
        <v>2.8108108108108109E-2</v>
      </c>
      <c r="Q156" s="245" t="s">
        <v>844</v>
      </c>
      <c r="R156" s="158">
        <v>0</v>
      </c>
      <c r="S156" s="158">
        <v>0</v>
      </c>
      <c r="T156" s="158">
        <v>0</v>
      </c>
    </row>
    <row r="157" spans="1:20" s="114" customFormat="1" x14ac:dyDescent="0.2">
      <c r="A157" s="58" t="s">
        <v>845</v>
      </c>
      <c r="B157" s="58" t="s">
        <v>846</v>
      </c>
      <c r="C157" s="58" t="s">
        <v>847</v>
      </c>
      <c r="D157" s="58" t="s">
        <v>1158</v>
      </c>
      <c r="E157" s="240">
        <v>353</v>
      </c>
      <c r="F157" s="241">
        <f t="shared" si="14"/>
        <v>88</v>
      </c>
      <c r="G157" s="236"/>
      <c r="H157" s="242" t="str">
        <f t="shared" si="16"/>
        <v/>
      </c>
      <c r="I157" s="241">
        <v>67</v>
      </c>
      <c r="J157" s="236"/>
      <c r="K157" s="244">
        <v>21</v>
      </c>
      <c r="L157" s="236"/>
      <c r="M157" s="241">
        <v>199</v>
      </c>
      <c r="N157" s="236"/>
      <c r="O157" s="241">
        <v>66</v>
      </c>
      <c r="P157" s="236">
        <f t="shared" si="20"/>
        <v>0.18696883852691218</v>
      </c>
      <c r="Q157" s="245" t="s">
        <v>849</v>
      </c>
      <c r="R157" s="158">
        <v>0</v>
      </c>
      <c r="S157" s="158">
        <v>1</v>
      </c>
      <c r="T157" s="158">
        <v>0</v>
      </c>
    </row>
    <row r="158" spans="1:20" s="114" customFormat="1" x14ac:dyDescent="0.2">
      <c r="A158" s="58" t="s">
        <v>850</v>
      </c>
      <c r="B158" s="58" t="s">
        <v>851</v>
      </c>
      <c r="C158" s="58" t="s">
        <v>847</v>
      </c>
      <c r="D158" s="58" t="s">
        <v>1158</v>
      </c>
      <c r="E158" s="240">
        <v>378</v>
      </c>
      <c r="F158" s="241">
        <f t="shared" si="14"/>
        <v>125</v>
      </c>
      <c r="G158" s="236"/>
      <c r="H158" s="242" t="str">
        <f t="shared" si="16"/>
        <v/>
      </c>
      <c r="I158" s="241">
        <v>94</v>
      </c>
      <c r="J158" s="236"/>
      <c r="K158" s="244">
        <v>31</v>
      </c>
      <c r="L158" s="236"/>
      <c r="M158" s="241">
        <v>203</v>
      </c>
      <c r="N158" s="236"/>
      <c r="O158" s="241">
        <v>50</v>
      </c>
      <c r="P158" s="236">
        <f t="shared" si="20"/>
        <v>0.13227513227513227</v>
      </c>
      <c r="Q158" s="245" t="s">
        <v>852</v>
      </c>
      <c r="R158" s="158">
        <v>0</v>
      </c>
      <c r="S158" s="158">
        <v>1</v>
      </c>
      <c r="T158" s="158">
        <v>0</v>
      </c>
    </row>
    <row r="159" spans="1:20" s="114" customFormat="1" x14ac:dyDescent="0.2">
      <c r="A159" s="58" t="s">
        <v>853</v>
      </c>
      <c r="B159" s="58" t="s">
        <v>854</v>
      </c>
      <c r="C159" s="58" t="s">
        <v>847</v>
      </c>
      <c r="D159" s="58" t="s">
        <v>1158</v>
      </c>
      <c r="E159" s="240">
        <v>505</v>
      </c>
      <c r="F159" s="241">
        <f t="shared" si="14"/>
        <v>185</v>
      </c>
      <c r="G159" s="236">
        <f t="shared" si="15"/>
        <v>0.36633663366336633</v>
      </c>
      <c r="H159" s="242" t="str">
        <f t="shared" si="16"/>
        <v>32.5% - 40.9%</v>
      </c>
      <c r="I159" s="241">
        <v>147</v>
      </c>
      <c r="J159" s="236">
        <f t="shared" si="17"/>
        <v>0.29108910891089107</v>
      </c>
      <c r="K159" s="244">
        <v>38</v>
      </c>
      <c r="L159" s="236">
        <f t="shared" si="18"/>
        <v>7.5247524752475245E-2</v>
      </c>
      <c r="M159" s="241">
        <v>320</v>
      </c>
      <c r="N159" s="236">
        <f t="shared" si="19"/>
        <v>0.63366336633663367</v>
      </c>
      <c r="O159" s="241">
        <v>0</v>
      </c>
      <c r="P159" s="236">
        <f t="shared" si="20"/>
        <v>0</v>
      </c>
      <c r="Q159" s="245" t="s">
        <v>855</v>
      </c>
      <c r="R159" s="158">
        <v>0</v>
      </c>
      <c r="S159" s="158">
        <v>0</v>
      </c>
      <c r="T159" s="158">
        <v>0</v>
      </c>
    </row>
    <row r="160" spans="1:20" s="114" customFormat="1" x14ac:dyDescent="0.2">
      <c r="A160" s="58" t="s">
        <v>856</v>
      </c>
      <c r="B160" s="58" t="s">
        <v>857</v>
      </c>
      <c r="C160" s="58" t="s">
        <v>847</v>
      </c>
      <c r="D160" s="58" t="s">
        <v>1158</v>
      </c>
      <c r="E160" s="240">
        <v>688</v>
      </c>
      <c r="F160" s="241">
        <f t="shared" si="14"/>
        <v>276</v>
      </c>
      <c r="G160" s="236">
        <f t="shared" si="15"/>
        <v>0.40116279069767441</v>
      </c>
      <c r="H160" s="242" t="str">
        <f t="shared" si="16"/>
        <v>36.5% - 43.8%</v>
      </c>
      <c r="I160" s="241">
        <v>215</v>
      </c>
      <c r="J160" s="236">
        <f t="shared" si="17"/>
        <v>0.3125</v>
      </c>
      <c r="K160" s="244">
        <v>61</v>
      </c>
      <c r="L160" s="236">
        <f t="shared" si="18"/>
        <v>8.8662790697674423E-2</v>
      </c>
      <c r="M160" s="241">
        <v>401</v>
      </c>
      <c r="N160" s="236">
        <f t="shared" si="19"/>
        <v>0.58284883720930236</v>
      </c>
      <c r="O160" s="241">
        <v>11</v>
      </c>
      <c r="P160" s="236">
        <f t="shared" si="20"/>
        <v>1.5988372093023256E-2</v>
      </c>
      <c r="Q160" s="245" t="s">
        <v>858</v>
      </c>
      <c r="R160" s="158">
        <v>0</v>
      </c>
      <c r="S160" s="158">
        <v>0</v>
      </c>
      <c r="T160" s="158">
        <v>0</v>
      </c>
    </row>
    <row r="161" spans="1:20" s="114" customFormat="1" x14ac:dyDescent="0.2">
      <c r="A161" s="58" t="s">
        <v>859</v>
      </c>
      <c r="B161" s="58" t="s">
        <v>860</v>
      </c>
      <c r="C161" s="58" t="s">
        <v>847</v>
      </c>
      <c r="D161" s="58" t="s">
        <v>1158</v>
      </c>
      <c r="E161" s="240">
        <v>497</v>
      </c>
      <c r="F161" s="241">
        <f t="shared" si="14"/>
        <v>142</v>
      </c>
      <c r="G161" s="236"/>
      <c r="H161" s="242" t="str">
        <f t="shared" si="16"/>
        <v/>
      </c>
      <c r="I161" s="241">
        <v>102</v>
      </c>
      <c r="J161" s="236"/>
      <c r="K161" s="244">
        <v>40</v>
      </c>
      <c r="L161" s="236"/>
      <c r="M161" s="241">
        <v>277</v>
      </c>
      <c r="N161" s="236"/>
      <c r="O161" s="241">
        <v>78</v>
      </c>
      <c r="P161" s="236">
        <f t="shared" si="20"/>
        <v>0.15694164989939638</v>
      </c>
      <c r="Q161" s="245" t="s">
        <v>861</v>
      </c>
      <c r="R161" s="158">
        <v>0</v>
      </c>
      <c r="S161" s="158">
        <v>1</v>
      </c>
      <c r="T161" s="158">
        <v>0</v>
      </c>
    </row>
    <row r="162" spans="1:20" s="114" customFormat="1" x14ac:dyDescent="0.2">
      <c r="A162" s="58" t="s">
        <v>862</v>
      </c>
      <c r="B162" s="58" t="s">
        <v>863</v>
      </c>
      <c r="C162" s="58" t="s">
        <v>847</v>
      </c>
      <c r="D162" s="58" t="s">
        <v>1158</v>
      </c>
      <c r="E162" s="240">
        <v>347</v>
      </c>
      <c r="F162" s="241">
        <f t="shared" si="14"/>
        <v>133</v>
      </c>
      <c r="G162" s="236"/>
      <c r="H162" s="242" t="str">
        <f t="shared" si="16"/>
        <v/>
      </c>
      <c r="I162" s="241">
        <v>91</v>
      </c>
      <c r="J162" s="236"/>
      <c r="K162" s="244">
        <v>42</v>
      </c>
      <c r="L162" s="236"/>
      <c r="M162" s="241">
        <v>168</v>
      </c>
      <c r="N162" s="236"/>
      <c r="O162" s="241">
        <v>46</v>
      </c>
      <c r="P162" s="236">
        <f t="shared" si="20"/>
        <v>0.13256484149855907</v>
      </c>
      <c r="Q162" s="245" t="s">
        <v>864</v>
      </c>
      <c r="R162" s="158">
        <v>0</v>
      </c>
      <c r="S162" s="158">
        <v>1</v>
      </c>
      <c r="T162" s="158">
        <v>0</v>
      </c>
    </row>
    <row r="163" spans="1:20" s="114" customFormat="1" x14ac:dyDescent="0.2">
      <c r="A163" s="58" t="s">
        <v>865</v>
      </c>
      <c r="B163" s="58" t="s">
        <v>866</v>
      </c>
      <c r="C163" s="58" t="s">
        <v>847</v>
      </c>
      <c r="D163" s="58" t="s">
        <v>1158</v>
      </c>
      <c r="E163" s="240">
        <v>858</v>
      </c>
      <c r="F163" s="241">
        <f t="shared" si="14"/>
        <v>265</v>
      </c>
      <c r="G163" s="236">
        <f t="shared" si="15"/>
        <v>0.30885780885780889</v>
      </c>
      <c r="H163" s="242" t="str">
        <f t="shared" si="16"/>
        <v>27.9% - 34.1%</v>
      </c>
      <c r="I163" s="241">
        <v>179</v>
      </c>
      <c r="J163" s="236">
        <f t="shared" si="17"/>
        <v>0.20862470862470864</v>
      </c>
      <c r="K163" s="244">
        <v>86</v>
      </c>
      <c r="L163" s="236">
        <f t="shared" si="18"/>
        <v>0.10023310023310024</v>
      </c>
      <c r="M163" s="241">
        <v>593</v>
      </c>
      <c r="N163" s="236">
        <f t="shared" si="19"/>
        <v>0.69114219114219111</v>
      </c>
      <c r="O163" s="241">
        <v>0</v>
      </c>
      <c r="P163" s="236">
        <f t="shared" si="20"/>
        <v>0</v>
      </c>
      <c r="Q163" s="245" t="s">
        <v>867</v>
      </c>
      <c r="R163" s="158">
        <v>0</v>
      </c>
      <c r="S163" s="158">
        <v>0</v>
      </c>
      <c r="T163" s="158">
        <v>0</v>
      </c>
    </row>
    <row r="164" spans="1:20" s="114" customFormat="1" x14ac:dyDescent="0.2">
      <c r="A164" s="58" t="s">
        <v>868</v>
      </c>
      <c r="B164" s="58" t="s">
        <v>869</v>
      </c>
      <c r="C164" s="58" t="s">
        <v>847</v>
      </c>
      <c r="D164" s="58" t="s">
        <v>1158</v>
      </c>
      <c r="E164" s="240">
        <v>543</v>
      </c>
      <c r="F164" s="241">
        <f t="shared" si="14"/>
        <v>174</v>
      </c>
      <c r="G164" s="236">
        <f t="shared" si="15"/>
        <v>0.32044198895027626</v>
      </c>
      <c r="H164" s="242" t="str">
        <f t="shared" si="16"/>
        <v>28.3% - 36.1%</v>
      </c>
      <c r="I164" s="241">
        <v>133</v>
      </c>
      <c r="J164" s="236">
        <f t="shared" si="17"/>
        <v>0.24493554327808473</v>
      </c>
      <c r="K164" s="244">
        <v>41</v>
      </c>
      <c r="L164" s="236">
        <f t="shared" si="18"/>
        <v>7.550644567219153E-2</v>
      </c>
      <c r="M164" s="241">
        <v>358</v>
      </c>
      <c r="N164" s="236">
        <f t="shared" si="19"/>
        <v>0.6593001841620626</v>
      </c>
      <c r="O164" s="241">
        <v>11</v>
      </c>
      <c r="P164" s="236">
        <f t="shared" si="20"/>
        <v>2.0257826887661142E-2</v>
      </c>
      <c r="Q164" s="245" t="s">
        <v>870</v>
      </c>
      <c r="R164" s="158">
        <v>0</v>
      </c>
      <c r="S164" s="158">
        <v>0</v>
      </c>
      <c r="T164" s="158">
        <v>0</v>
      </c>
    </row>
    <row r="165" spans="1:20" s="114" customFormat="1" x14ac:dyDescent="0.2">
      <c r="A165" s="58" t="s">
        <v>871</v>
      </c>
      <c r="B165" s="58" t="s">
        <v>872</v>
      </c>
      <c r="C165" s="58" t="s">
        <v>873</v>
      </c>
      <c r="D165" s="58" t="s">
        <v>1172</v>
      </c>
      <c r="E165" s="240">
        <v>452</v>
      </c>
      <c r="F165" s="241">
        <f t="shared" ref="F165:F228" si="21">I165+K165</f>
        <v>216</v>
      </c>
      <c r="G165" s="236"/>
      <c r="H165" s="242" t="str">
        <f t="shared" ref="H165:H228" si="22">IF(ISNUMBER(G165),TEXT(((2*F165)+(1.96^2)-(1.96*((1.96^2)+(4*F165*(100%-G165)))^0.5))/(2*(E165+(1.96^2))),"0.0%")&amp;" - "&amp;TEXT(((2*F165)+(1.96^2)+(1.96*((1.96^2)+(4*F165*(100%-G165)))^0.5))/(2*(E165+(1.96^2))),"0.0%"),"")</f>
        <v/>
      </c>
      <c r="I165" s="241">
        <v>162</v>
      </c>
      <c r="J165" s="236"/>
      <c r="K165" s="244">
        <v>54</v>
      </c>
      <c r="L165" s="236"/>
      <c r="M165" s="241">
        <v>156</v>
      </c>
      <c r="N165" s="236"/>
      <c r="O165" s="241">
        <v>80</v>
      </c>
      <c r="P165" s="236">
        <f t="shared" ref="P165:P228" si="23">O165/E165</f>
        <v>0.17699115044247787</v>
      </c>
      <c r="Q165" s="245" t="s">
        <v>875</v>
      </c>
      <c r="R165" s="158">
        <v>0</v>
      </c>
      <c r="S165" s="158">
        <v>1</v>
      </c>
      <c r="T165" s="158">
        <v>0</v>
      </c>
    </row>
    <row r="166" spans="1:20" s="114" customFormat="1" x14ac:dyDescent="0.2">
      <c r="A166" s="58" t="s">
        <v>876</v>
      </c>
      <c r="B166" s="58" t="s">
        <v>877</v>
      </c>
      <c r="C166" s="58" t="s">
        <v>873</v>
      </c>
      <c r="D166" s="58" t="s">
        <v>1172</v>
      </c>
      <c r="E166" s="240">
        <v>1394</v>
      </c>
      <c r="F166" s="241">
        <f t="shared" si="21"/>
        <v>741</v>
      </c>
      <c r="G166" s="236"/>
      <c r="H166" s="242" t="str">
        <f t="shared" si="22"/>
        <v/>
      </c>
      <c r="I166" s="241">
        <v>551</v>
      </c>
      <c r="J166" s="236"/>
      <c r="K166" s="244">
        <v>190</v>
      </c>
      <c r="L166" s="236"/>
      <c r="M166" s="241">
        <v>635</v>
      </c>
      <c r="N166" s="236"/>
      <c r="O166" s="241">
        <v>18</v>
      </c>
      <c r="P166" s="236"/>
      <c r="Q166" s="245" t="s">
        <v>878</v>
      </c>
      <c r="R166" s="158">
        <v>1</v>
      </c>
      <c r="S166" s="158">
        <v>0</v>
      </c>
      <c r="T166" s="158">
        <v>0</v>
      </c>
    </row>
    <row r="167" spans="1:20" s="114" customFormat="1" x14ac:dyDescent="0.2">
      <c r="A167" s="58" t="s">
        <v>879</v>
      </c>
      <c r="B167" s="58" t="s">
        <v>880</v>
      </c>
      <c r="C167" s="58" t="s">
        <v>873</v>
      </c>
      <c r="D167" s="58" t="s">
        <v>1172</v>
      </c>
      <c r="E167" s="240">
        <v>743</v>
      </c>
      <c r="F167" s="241">
        <f t="shared" si="21"/>
        <v>373</v>
      </c>
      <c r="G167" s="236">
        <f t="shared" ref="G167:G223" si="24">J167+L167</f>
        <v>0.50201884253028262</v>
      </c>
      <c r="H167" s="242" t="str">
        <f t="shared" si="22"/>
        <v>46.6% - 53.8%</v>
      </c>
      <c r="I167" s="241">
        <v>244</v>
      </c>
      <c r="J167" s="236">
        <f t="shared" ref="J167:J223" si="25">I167/E167</f>
        <v>0.32839838492597578</v>
      </c>
      <c r="K167" s="244">
        <v>129</v>
      </c>
      <c r="L167" s="236">
        <f t="shared" ref="L167:L223" si="26">K167/E167</f>
        <v>0.17362045760430686</v>
      </c>
      <c r="M167" s="241">
        <v>342</v>
      </c>
      <c r="N167" s="236">
        <f t="shared" ref="N167:N223" si="27">M167/E167</f>
        <v>0.46029609690444145</v>
      </c>
      <c r="O167" s="241">
        <v>28</v>
      </c>
      <c r="P167" s="236">
        <f t="shared" si="23"/>
        <v>3.7685060565275909E-2</v>
      </c>
      <c r="Q167" s="245" t="s">
        <v>881</v>
      </c>
      <c r="R167" s="158">
        <v>0</v>
      </c>
      <c r="S167" s="158">
        <v>0</v>
      </c>
      <c r="T167" s="158">
        <v>0</v>
      </c>
    </row>
    <row r="168" spans="1:20" s="114" customFormat="1" x14ac:dyDescent="0.2">
      <c r="A168" s="58" t="s">
        <v>882</v>
      </c>
      <c r="B168" s="58" t="s">
        <v>883</v>
      </c>
      <c r="C168" s="58" t="s">
        <v>873</v>
      </c>
      <c r="D168" s="58" t="s">
        <v>1172</v>
      </c>
      <c r="E168" s="240">
        <v>1213</v>
      </c>
      <c r="F168" s="241">
        <f t="shared" si="21"/>
        <v>598</v>
      </c>
      <c r="G168" s="236">
        <f t="shared" si="24"/>
        <v>0.49299258037922505</v>
      </c>
      <c r="H168" s="242" t="str">
        <f t="shared" si="22"/>
        <v>46.5% - 52.1%</v>
      </c>
      <c r="I168" s="241">
        <v>463</v>
      </c>
      <c r="J168" s="236">
        <f t="shared" si="25"/>
        <v>0.3816982687551525</v>
      </c>
      <c r="K168" s="244">
        <v>135</v>
      </c>
      <c r="L168" s="236">
        <f t="shared" si="26"/>
        <v>0.11129431162407255</v>
      </c>
      <c r="M168" s="241">
        <v>568</v>
      </c>
      <c r="N168" s="236">
        <f t="shared" si="27"/>
        <v>0.46826051112943118</v>
      </c>
      <c r="O168" s="241">
        <v>47</v>
      </c>
      <c r="P168" s="236">
        <f t="shared" si="23"/>
        <v>3.8746908491343775E-2</v>
      </c>
      <c r="Q168" s="245" t="s">
        <v>884</v>
      </c>
      <c r="R168" s="158">
        <v>0</v>
      </c>
      <c r="S168" s="158">
        <v>0</v>
      </c>
      <c r="T168" s="158">
        <v>0</v>
      </c>
    </row>
    <row r="169" spans="1:20" s="114" customFormat="1" x14ac:dyDescent="0.2">
      <c r="A169" s="58" t="s">
        <v>885</v>
      </c>
      <c r="B169" s="58" t="s">
        <v>886</v>
      </c>
      <c r="C169" s="58" t="s">
        <v>887</v>
      </c>
      <c r="D169" s="58" t="s">
        <v>1207</v>
      </c>
      <c r="E169" s="240">
        <v>1532</v>
      </c>
      <c r="F169" s="241">
        <f t="shared" si="21"/>
        <v>908</v>
      </c>
      <c r="G169" s="236">
        <f t="shared" si="24"/>
        <v>0.59268929503916445</v>
      </c>
      <c r="H169" s="242" t="str">
        <f t="shared" si="22"/>
        <v>56.8% - 61.7%</v>
      </c>
      <c r="I169" s="241">
        <v>609</v>
      </c>
      <c r="J169" s="236">
        <f t="shared" si="25"/>
        <v>0.39751958224543082</v>
      </c>
      <c r="K169" s="244">
        <v>299</v>
      </c>
      <c r="L169" s="236">
        <f t="shared" si="26"/>
        <v>0.19516971279373369</v>
      </c>
      <c r="M169" s="241">
        <v>612</v>
      </c>
      <c r="N169" s="236">
        <f t="shared" si="27"/>
        <v>0.39947780678851175</v>
      </c>
      <c r="O169" s="241">
        <v>12</v>
      </c>
      <c r="P169" s="236">
        <f t="shared" si="23"/>
        <v>7.832898172323759E-3</v>
      </c>
      <c r="Q169" s="245" t="s">
        <v>889</v>
      </c>
      <c r="R169" s="158">
        <v>0</v>
      </c>
      <c r="S169" s="158">
        <v>0</v>
      </c>
      <c r="T169" s="158">
        <v>0</v>
      </c>
    </row>
    <row r="170" spans="1:20" s="114" customFormat="1" x14ac:dyDescent="0.2">
      <c r="A170" s="58" t="s">
        <v>890</v>
      </c>
      <c r="B170" s="58" t="s">
        <v>891</v>
      </c>
      <c r="C170" s="58" t="s">
        <v>887</v>
      </c>
      <c r="D170" s="58" t="s">
        <v>1207</v>
      </c>
      <c r="E170" s="240">
        <v>531</v>
      </c>
      <c r="F170" s="241">
        <f t="shared" si="21"/>
        <v>261</v>
      </c>
      <c r="G170" s="236">
        <f t="shared" si="24"/>
        <v>0.49152542372881358</v>
      </c>
      <c r="H170" s="242" t="str">
        <f t="shared" si="22"/>
        <v>44.9% - 53.4%</v>
      </c>
      <c r="I170" s="241">
        <v>177</v>
      </c>
      <c r="J170" s="236">
        <f t="shared" si="25"/>
        <v>0.33333333333333331</v>
      </c>
      <c r="K170" s="244">
        <v>84</v>
      </c>
      <c r="L170" s="236">
        <f t="shared" si="26"/>
        <v>0.15819209039548024</v>
      </c>
      <c r="M170" s="241">
        <v>268</v>
      </c>
      <c r="N170" s="236">
        <f t="shared" si="27"/>
        <v>0.50470809792843696</v>
      </c>
      <c r="O170" s="241">
        <v>2</v>
      </c>
      <c r="P170" s="236">
        <f t="shared" si="23"/>
        <v>3.766478342749529E-3</v>
      </c>
      <c r="Q170" s="245" t="s">
        <v>892</v>
      </c>
      <c r="R170" s="158">
        <v>0</v>
      </c>
      <c r="S170" s="158">
        <v>0</v>
      </c>
      <c r="T170" s="158">
        <v>0</v>
      </c>
    </row>
    <row r="171" spans="1:20" s="114" customFormat="1" x14ac:dyDescent="0.2">
      <c r="A171" s="58" t="s">
        <v>893</v>
      </c>
      <c r="B171" s="58" t="s">
        <v>894</v>
      </c>
      <c r="C171" s="58" t="s">
        <v>887</v>
      </c>
      <c r="D171" s="58" t="s">
        <v>1207</v>
      </c>
      <c r="E171" s="240">
        <v>1363</v>
      </c>
      <c r="F171" s="241">
        <f t="shared" si="21"/>
        <v>672</v>
      </c>
      <c r="G171" s="236">
        <f t="shared" si="24"/>
        <v>0.49303008070432869</v>
      </c>
      <c r="H171" s="242" t="str">
        <f t="shared" si="22"/>
        <v>46.7% - 52.0%</v>
      </c>
      <c r="I171" s="241">
        <v>523</v>
      </c>
      <c r="J171" s="236">
        <f t="shared" si="25"/>
        <v>0.38371239911958915</v>
      </c>
      <c r="K171" s="244">
        <v>149</v>
      </c>
      <c r="L171" s="236">
        <f t="shared" si="26"/>
        <v>0.10931768158473955</v>
      </c>
      <c r="M171" s="241">
        <v>681</v>
      </c>
      <c r="N171" s="236">
        <f t="shared" si="27"/>
        <v>0.49963316214233311</v>
      </c>
      <c r="O171" s="241">
        <v>10</v>
      </c>
      <c r="P171" s="236">
        <f t="shared" si="23"/>
        <v>7.3367571533382242E-3</v>
      </c>
      <c r="Q171" s="245" t="s">
        <v>895</v>
      </c>
      <c r="R171" s="158">
        <v>0</v>
      </c>
      <c r="S171" s="158">
        <v>0</v>
      </c>
      <c r="T171" s="158">
        <v>0</v>
      </c>
    </row>
    <row r="172" spans="1:20" s="114" customFormat="1" x14ac:dyDescent="0.2">
      <c r="A172" s="58" t="s">
        <v>896</v>
      </c>
      <c r="B172" s="58" t="s">
        <v>897</v>
      </c>
      <c r="C172" s="58" t="s">
        <v>887</v>
      </c>
      <c r="D172" s="58" t="s">
        <v>1207</v>
      </c>
      <c r="E172" s="240">
        <v>728</v>
      </c>
      <c r="F172" s="241">
        <f t="shared" si="21"/>
        <v>336</v>
      </c>
      <c r="G172" s="236">
        <f t="shared" si="24"/>
        <v>0.46153846153846151</v>
      </c>
      <c r="H172" s="242" t="str">
        <f t="shared" si="22"/>
        <v>42.6% - 49.8%</v>
      </c>
      <c r="I172" s="241">
        <v>255</v>
      </c>
      <c r="J172" s="236">
        <f t="shared" si="25"/>
        <v>0.35027472527472525</v>
      </c>
      <c r="K172" s="244">
        <v>81</v>
      </c>
      <c r="L172" s="236">
        <f t="shared" si="26"/>
        <v>0.11126373626373626</v>
      </c>
      <c r="M172" s="241">
        <v>377</v>
      </c>
      <c r="N172" s="236">
        <f t="shared" si="27"/>
        <v>0.5178571428571429</v>
      </c>
      <c r="O172" s="241">
        <v>15</v>
      </c>
      <c r="P172" s="236">
        <f t="shared" si="23"/>
        <v>2.0604395604395604E-2</v>
      </c>
      <c r="Q172" s="245" t="s">
        <v>898</v>
      </c>
      <c r="R172" s="158">
        <v>0</v>
      </c>
      <c r="S172" s="158">
        <v>0</v>
      </c>
      <c r="T172" s="158">
        <v>0</v>
      </c>
    </row>
    <row r="173" spans="1:20" s="114" customFormat="1" x14ac:dyDescent="0.2">
      <c r="A173" s="58" t="s">
        <v>899</v>
      </c>
      <c r="B173" s="58" t="s">
        <v>900</v>
      </c>
      <c r="C173" s="58" t="s">
        <v>901</v>
      </c>
      <c r="D173" s="58" t="s">
        <v>1217</v>
      </c>
      <c r="E173" s="240">
        <v>1292</v>
      </c>
      <c r="F173" s="241">
        <f t="shared" si="21"/>
        <v>596</v>
      </c>
      <c r="G173" s="236"/>
      <c r="H173" s="242" t="str">
        <f t="shared" si="22"/>
        <v/>
      </c>
      <c r="I173" s="241">
        <v>460</v>
      </c>
      <c r="J173" s="236"/>
      <c r="K173" s="244">
        <v>136</v>
      </c>
      <c r="L173" s="236"/>
      <c r="M173" s="241">
        <v>573</v>
      </c>
      <c r="N173" s="236"/>
      <c r="O173" s="241">
        <v>123</v>
      </c>
      <c r="P173" s="236">
        <f t="shared" si="23"/>
        <v>9.5201238390092882E-2</v>
      </c>
      <c r="Q173" s="245" t="s">
        <v>903</v>
      </c>
      <c r="R173" s="158">
        <v>0</v>
      </c>
      <c r="S173" s="158">
        <v>1</v>
      </c>
      <c r="T173" s="158">
        <v>0</v>
      </c>
    </row>
    <row r="174" spans="1:20" s="114" customFormat="1" x14ac:dyDescent="0.2">
      <c r="A174" s="58" t="s">
        <v>904</v>
      </c>
      <c r="B174" s="58" t="s">
        <v>905</v>
      </c>
      <c r="C174" s="58" t="s">
        <v>901</v>
      </c>
      <c r="D174" s="58" t="s">
        <v>1217</v>
      </c>
      <c r="E174" s="240">
        <v>1375</v>
      </c>
      <c r="F174" s="241">
        <f t="shared" si="21"/>
        <v>601</v>
      </c>
      <c r="G174" s="236"/>
      <c r="H174" s="242" t="str">
        <f t="shared" si="22"/>
        <v/>
      </c>
      <c r="I174" s="241">
        <v>471</v>
      </c>
      <c r="J174" s="236"/>
      <c r="K174" s="244">
        <v>130</v>
      </c>
      <c r="L174" s="236"/>
      <c r="M174" s="241">
        <v>738</v>
      </c>
      <c r="N174" s="236"/>
      <c r="O174" s="241">
        <v>36</v>
      </c>
      <c r="P174" s="236"/>
      <c r="Q174" s="245" t="s">
        <v>906</v>
      </c>
      <c r="R174" s="158">
        <v>1</v>
      </c>
      <c r="S174" s="158">
        <v>0</v>
      </c>
      <c r="T174" s="158">
        <v>0</v>
      </c>
    </row>
    <row r="175" spans="1:20" s="114" customFormat="1" x14ac:dyDescent="0.2">
      <c r="A175" s="58" t="s">
        <v>907</v>
      </c>
      <c r="B175" s="58" t="s">
        <v>908</v>
      </c>
      <c r="C175" s="58" t="s">
        <v>901</v>
      </c>
      <c r="D175" s="58" t="s">
        <v>1217</v>
      </c>
      <c r="E175" s="240">
        <v>657</v>
      </c>
      <c r="F175" s="241">
        <f t="shared" si="21"/>
        <v>245</v>
      </c>
      <c r="G175" s="236"/>
      <c r="H175" s="242" t="str">
        <f t="shared" si="22"/>
        <v/>
      </c>
      <c r="I175" s="241">
        <v>190</v>
      </c>
      <c r="J175" s="236"/>
      <c r="K175" s="244">
        <v>55</v>
      </c>
      <c r="L175" s="236"/>
      <c r="M175" s="241">
        <v>305</v>
      </c>
      <c r="N175" s="236"/>
      <c r="O175" s="241">
        <v>107</v>
      </c>
      <c r="P175" s="236">
        <f t="shared" si="23"/>
        <v>0.16286149162861491</v>
      </c>
      <c r="Q175" s="245" t="s">
        <v>909</v>
      </c>
      <c r="R175" s="158">
        <v>0</v>
      </c>
      <c r="S175" s="158">
        <v>1</v>
      </c>
      <c r="T175" s="158">
        <v>0</v>
      </c>
    </row>
    <row r="176" spans="1:20" s="114" customFormat="1" x14ac:dyDescent="0.2">
      <c r="A176" s="58" t="s">
        <v>910</v>
      </c>
      <c r="B176" s="58" t="s">
        <v>911</v>
      </c>
      <c r="C176" s="58" t="s">
        <v>912</v>
      </c>
      <c r="D176" s="58" t="s">
        <v>1215</v>
      </c>
      <c r="E176" s="240">
        <v>345</v>
      </c>
      <c r="F176" s="241">
        <f t="shared" si="21"/>
        <v>127</v>
      </c>
      <c r="G176" s="236"/>
      <c r="H176" s="242" t="str">
        <f t="shared" si="22"/>
        <v/>
      </c>
      <c r="I176" s="241">
        <v>90</v>
      </c>
      <c r="J176" s="236"/>
      <c r="K176" s="244">
        <v>37</v>
      </c>
      <c r="L176" s="236"/>
      <c r="M176" s="241">
        <v>179</v>
      </c>
      <c r="N176" s="236"/>
      <c r="O176" s="241">
        <v>39</v>
      </c>
      <c r="P176" s="236">
        <f t="shared" si="23"/>
        <v>0.11304347826086956</v>
      </c>
      <c r="Q176" s="245" t="s">
        <v>914</v>
      </c>
      <c r="R176" s="158">
        <v>0</v>
      </c>
      <c r="S176" s="158">
        <v>1</v>
      </c>
      <c r="T176" s="158">
        <v>0</v>
      </c>
    </row>
    <row r="177" spans="1:20" s="114" customFormat="1" x14ac:dyDescent="0.2">
      <c r="A177" s="58" t="s">
        <v>915</v>
      </c>
      <c r="B177" s="58" t="s">
        <v>916</v>
      </c>
      <c r="C177" s="58" t="s">
        <v>912</v>
      </c>
      <c r="D177" s="58" t="s">
        <v>1215</v>
      </c>
      <c r="E177" s="240">
        <v>487</v>
      </c>
      <c r="F177" s="241">
        <f t="shared" si="21"/>
        <v>174</v>
      </c>
      <c r="G177" s="236"/>
      <c r="H177" s="242" t="str">
        <f t="shared" si="22"/>
        <v/>
      </c>
      <c r="I177" s="241">
        <v>125</v>
      </c>
      <c r="J177" s="236"/>
      <c r="K177" s="244">
        <v>49</v>
      </c>
      <c r="L177" s="236"/>
      <c r="M177" s="241">
        <v>194</v>
      </c>
      <c r="N177" s="236"/>
      <c r="O177" s="241">
        <v>119</v>
      </c>
      <c r="P177" s="236">
        <f t="shared" si="23"/>
        <v>0.24435318275154005</v>
      </c>
      <c r="Q177" s="245" t="s">
        <v>917</v>
      </c>
      <c r="R177" s="158">
        <v>0</v>
      </c>
      <c r="S177" s="158">
        <v>1</v>
      </c>
      <c r="T177" s="158">
        <v>0</v>
      </c>
    </row>
    <row r="178" spans="1:20" s="114" customFormat="1" x14ac:dyDescent="0.2">
      <c r="A178" s="58" t="s">
        <v>918</v>
      </c>
      <c r="B178" s="58" t="s">
        <v>919</v>
      </c>
      <c r="C178" s="58" t="s">
        <v>912</v>
      </c>
      <c r="D178" s="58" t="s">
        <v>1215</v>
      </c>
      <c r="E178" s="240">
        <v>828</v>
      </c>
      <c r="F178" s="241">
        <f t="shared" si="21"/>
        <v>256</v>
      </c>
      <c r="G178" s="236"/>
      <c r="H178" s="242" t="str">
        <f t="shared" si="22"/>
        <v/>
      </c>
      <c r="I178" s="241">
        <v>168</v>
      </c>
      <c r="J178" s="236"/>
      <c r="K178" s="244">
        <v>88</v>
      </c>
      <c r="L178" s="236"/>
      <c r="M178" s="241">
        <v>377</v>
      </c>
      <c r="N178" s="236"/>
      <c r="O178" s="241">
        <v>195</v>
      </c>
      <c r="P178" s="236">
        <f t="shared" si="23"/>
        <v>0.23550724637681159</v>
      </c>
      <c r="Q178" s="245" t="s">
        <v>920</v>
      </c>
      <c r="R178" s="158">
        <v>0</v>
      </c>
      <c r="S178" s="158">
        <v>1</v>
      </c>
      <c r="T178" s="158">
        <v>0</v>
      </c>
    </row>
    <row r="179" spans="1:20" s="114" customFormat="1" x14ac:dyDescent="0.2">
      <c r="A179" s="58" t="s">
        <v>921</v>
      </c>
      <c r="B179" s="58" t="s">
        <v>922</v>
      </c>
      <c r="C179" s="58" t="s">
        <v>912</v>
      </c>
      <c r="D179" s="58" t="s">
        <v>1215</v>
      </c>
      <c r="E179" s="240">
        <v>852</v>
      </c>
      <c r="F179" s="241">
        <f t="shared" si="21"/>
        <v>249</v>
      </c>
      <c r="G179" s="236"/>
      <c r="H179" s="242" t="str">
        <f t="shared" si="22"/>
        <v/>
      </c>
      <c r="I179" s="241">
        <v>163</v>
      </c>
      <c r="J179" s="236"/>
      <c r="K179" s="244">
        <v>86</v>
      </c>
      <c r="L179" s="236"/>
      <c r="M179" s="241">
        <v>331</v>
      </c>
      <c r="N179" s="236"/>
      <c r="O179" s="241">
        <v>272</v>
      </c>
      <c r="P179" s="236">
        <f t="shared" si="23"/>
        <v>0.31924882629107981</v>
      </c>
      <c r="Q179" s="245" t="s">
        <v>923</v>
      </c>
      <c r="R179" s="158">
        <v>0</v>
      </c>
      <c r="S179" s="158">
        <v>1</v>
      </c>
      <c r="T179" s="158">
        <v>0</v>
      </c>
    </row>
    <row r="180" spans="1:20" s="114" customFormat="1" x14ac:dyDescent="0.2">
      <c r="A180" s="58" t="s">
        <v>924</v>
      </c>
      <c r="B180" s="58" t="s">
        <v>925</v>
      </c>
      <c r="C180" s="58" t="s">
        <v>912</v>
      </c>
      <c r="D180" s="58" t="s">
        <v>1215</v>
      </c>
      <c r="E180" s="240">
        <v>553</v>
      </c>
      <c r="F180" s="241">
        <f t="shared" si="21"/>
        <v>145</v>
      </c>
      <c r="G180" s="236"/>
      <c r="H180" s="242" t="str">
        <f t="shared" si="22"/>
        <v/>
      </c>
      <c r="I180" s="241">
        <v>102</v>
      </c>
      <c r="J180" s="236"/>
      <c r="K180" s="244">
        <v>43</v>
      </c>
      <c r="L180" s="236"/>
      <c r="M180" s="241">
        <v>249</v>
      </c>
      <c r="N180" s="236"/>
      <c r="O180" s="241">
        <v>159</v>
      </c>
      <c r="P180" s="236">
        <f t="shared" si="23"/>
        <v>0.28752260397830021</v>
      </c>
      <c r="Q180" s="245" t="s">
        <v>926</v>
      </c>
      <c r="R180" s="158">
        <v>0</v>
      </c>
      <c r="S180" s="158">
        <v>1</v>
      </c>
      <c r="T180" s="158">
        <v>0</v>
      </c>
    </row>
    <row r="181" spans="1:20" s="114" customFormat="1" x14ac:dyDescent="0.2">
      <c r="A181" s="58" t="s">
        <v>927</v>
      </c>
      <c r="B181" s="58" t="s">
        <v>928</v>
      </c>
      <c r="C181" s="58" t="s">
        <v>912</v>
      </c>
      <c r="D181" s="58" t="s">
        <v>1215</v>
      </c>
      <c r="E181" s="240">
        <v>320</v>
      </c>
      <c r="F181" s="241">
        <f t="shared" si="21"/>
        <v>64</v>
      </c>
      <c r="G181" s="236"/>
      <c r="H181" s="242" t="str">
        <f t="shared" si="22"/>
        <v/>
      </c>
      <c r="I181" s="241">
        <v>42</v>
      </c>
      <c r="J181" s="236"/>
      <c r="K181" s="244">
        <v>22</v>
      </c>
      <c r="L181" s="236"/>
      <c r="M181" s="241">
        <v>183</v>
      </c>
      <c r="N181" s="236"/>
      <c r="O181" s="241">
        <v>73</v>
      </c>
      <c r="P181" s="236">
        <f t="shared" si="23"/>
        <v>0.22812499999999999</v>
      </c>
      <c r="Q181" s="245" t="s">
        <v>929</v>
      </c>
      <c r="R181" s="158">
        <v>0</v>
      </c>
      <c r="S181" s="158">
        <v>1</v>
      </c>
      <c r="T181" s="158">
        <v>0</v>
      </c>
    </row>
    <row r="182" spans="1:20" s="114" customFormat="1" x14ac:dyDescent="0.2">
      <c r="A182" s="58" t="s">
        <v>930</v>
      </c>
      <c r="B182" s="58" t="s">
        <v>931</v>
      </c>
      <c r="C182" s="58" t="s">
        <v>912</v>
      </c>
      <c r="D182" s="58" t="s">
        <v>1215</v>
      </c>
      <c r="E182" s="240">
        <v>388</v>
      </c>
      <c r="F182" s="241">
        <f t="shared" si="21"/>
        <v>90</v>
      </c>
      <c r="G182" s="236"/>
      <c r="H182" s="242" t="str">
        <f t="shared" si="22"/>
        <v/>
      </c>
      <c r="I182" s="241">
        <v>69</v>
      </c>
      <c r="J182" s="236"/>
      <c r="K182" s="244">
        <v>21</v>
      </c>
      <c r="L182" s="236"/>
      <c r="M182" s="241">
        <v>149</v>
      </c>
      <c r="N182" s="236"/>
      <c r="O182" s="241">
        <v>149</v>
      </c>
      <c r="P182" s="236">
        <f t="shared" si="23"/>
        <v>0.38402061855670105</v>
      </c>
      <c r="Q182" s="245" t="s">
        <v>932</v>
      </c>
      <c r="R182" s="158">
        <v>0</v>
      </c>
      <c r="S182" s="158">
        <v>1</v>
      </c>
      <c r="T182" s="158">
        <v>0</v>
      </c>
    </row>
    <row r="183" spans="1:20" s="114" customFormat="1" x14ac:dyDescent="0.2">
      <c r="A183" s="58" t="s">
        <v>933</v>
      </c>
      <c r="B183" s="58" t="s">
        <v>934</v>
      </c>
      <c r="C183" s="58" t="s">
        <v>912</v>
      </c>
      <c r="D183" s="58" t="s">
        <v>1215</v>
      </c>
      <c r="E183" s="240">
        <v>1271</v>
      </c>
      <c r="F183" s="241">
        <f t="shared" si="21"/>
        <v>468</v>
      </c>
      <c r="G183" s="236"/>
      <c r="H183" s="242" t="str">
        <f t="shared" si="22"/>
        <v/>
      </c>
      <c r="I183" s="241">
        <v>336</v>
      </c>
      <c r="J183" s="236"/>
      <c r="K183" s="244">
        <v>132</v>
      </c>
      <c r="L183" s="236"/>
      <c r="M183" s="241">
        <v>409</v>
      </c>
      <c r="N183" s="236"/>
      <c r="O183" s="241">
        <v>394</v>
      </c>
      <c r="P183" s="236">
        <f t="shared" si="23"/>
        <v>0.30999213217938631</v>
      </c>
      <c r="Q183" s="245" t="s">
        <v>935</v>
      </c>
      <c r="R183" s="158">
        <v>0</v>
      </c>
      <c r="S183" s="158">
        <v>1</v>
      </c>
      <c r="T183" s="158">
        <v>0</v>
      </c>
    </row>
    <row r="184" spans="1:20" s="114" customFormat="1" x14ac:dyDescent="0.2">
      <c r="A184" s="58" t="s">
        <v>936</v>
      </c>
      <c r="B184" s="58" t="s">
        <v>937</v>
      </c>
      <c r="C184" s="58" t="s">
        <v>938</v>
      </c>
      <c r="D184" s="58" t="s">
        <v>1177</v>
      </c>
      <c r="E184" s="240">
        <v>686</v>
      </c>
      <c r="F184" s="241">
        <f t="shared" si="21"/>
        <v>495</v>
      </c>
      <c r="G184" s="236"/>
      <c r="H184" s="242" t="str">
        <f t="shared" si="22"/>
        <v/>
      </c>
      <c r="I184" s="241">
        <v>414</v>
      </c>
      <c r="J184" s="236"/>
      <c r="K184" s="244">
        <v>81</v>
      </c>
      <c r="L184" s="236"/>
      <c r="M184" s="241">
        <v>155</v>
      </c>
      <c r="N184" s="236"/>
      <c r="O184" s="241">
        <v>36</v>
      </c>
      <c r="P184" s="236">
        <f t="shared" si="23"/>
        <v>5.2478134110787174E-2</v>
      </c>
      <c r="Q184" s="245" t="s">
        <v>940</v>
      </c>
      <c r="R184" s="158">
        <v>0</v>
      </c>
      <c r="S184" s="158">
        <v>1</v>
      </c>
      <c r="T184" s="158">
        <v>0</v>
      </c>
    </row>
    <row r="185" spans="1:20" s="114" customFormat="1" x14ac:dyDescent="0.2">
      <c r="A185" s="58" t="s">
        <v>941</v>
      </c>
      <c r="B185" s="58" t="s">
        <v>942</v>
      </c>
      <c r="C185" s="58" t="s">
        <v>938</v>
      </c>
      <c r="D185" s="58" t="s">
        <v>1177</v>
      </c>
      <c r="E185" s="240">
        <v>3</v>
      </c>
      <c r="F185" s="241">
        <f t="shared" si="21"/>
        <v>1</v>
      </c>
      <c r="G185" s="236"/>
      <c r="H185" s="242" t="str">
        <f t="shared" si="22"/>
        <v/>
      </c>
      <c r="I185" s="241">
        <v>0</v>
      </c>
      <c r="J185" s="236"/>
      <c r="K185" s="244">
        <v>1</v>
      </c>
      <c r="L185" s="236"/>
      <c r="M185" s="241">
        <v>0</v>
      </c>
      <c r="N185" s="236"/>
      <c r="O185" s="241">
        <v>2</v>
      </c>
      <c r="P185" s="236">
        <f t="shared" si="23"/>
        <v>0.66666666666666663</v>
      </c>
      <c r="Q185" s="245" t="s">
        <v>943</v>
      </c>
      <c r="R185" s="158">
        <v>1</v>
      </c>
      <c r="S185" s="158">
        <v>1</v>
      </c>
      <c r="T185" s="158">
        <v>0</v>
      </c>
    </row>
    <row r="186" spans="1:20" s="114" customFormat="1" x14ac:dyDescent="0.2">
      <c r="A186" s="58" t="s">
        <v>944</v>
      </c>
      <c r="B186" s="58" t="s">
        <v>945</v>
      </c>
      <c r="C186" s="58" t="s">
        <v>938</v>
      </c>
      <c r="D186" s="58" t="s">
        <v>1177</v>
      </c>
      <c r="E186" s="240">
        <v>0</v>
      </c>
      <c r="F186" s="241">
        <f t="shared" si="21"/>
        <v>0</v>
      </c>
      <c r="G186" s="236"/>
      <c r="H186" s="242" t="str">
        <f t="shared" si="22"/>
        <v/>
      </c>
      <c r="I186" s="241">
        <v>0</v>
      </c>
      <c r="J186" s="236"/>
      <c r="K186" s="244">
        <v>0</v>
      </c>
      <c r="L186" s="236"/>
      <c r="M186" s="241">
        <v>0</v>
      </c>
      <c r="N186" s="236"/>
      <c r="O186" s="241">
        <v>0</v>
      </c>
      <c r="P186" s="236"/>
      <c r="Q186" s="245" t="s">
        <v>946</v>
      </c>
      <c r="R186" s="158">
        <v>1</v>
      </c>
      <c r="S186" s="158" t="e">
        <v>#DIV/0!</v>
      </c>
      <c r="T186" s="158" t="e">
        <v>#DIV/0!</v>
      </c>
    </row>
    <row r="187" spans="1:20" s="114" customFormat="1" x14ac:dyDescent="0.2">
      <c r="A187" s="58" t="s">
        <v>947</v>
      </c>
      <c r="B187" s="58" t="s">
        <v>948</v>
      </c>
      <c r="C187" s="58" t="s">
        <v>938</v>
      </c>
      <c r="D187" s="58" t="s">
        <v>1177</v>
      </c>
      <c r="E187" s="240">
        <v>545</v>
      </c>
      <c r="F187" s="241">
        <f t="shared" si="21"/>
        <v>303</v>
      </c>
      <c r="G187" s="236">
        <f t="shared" si="24"/>
        <v>0.55596330275229366</v>
      </c>
      <c r="H187" s="242" t="str">
        <f t="shared" si="22"/>
        <v>51.4% - 59.7%</v>
      </c>
      <c r="I187" s="241">
        <v>227</v>
      </c>
      <c r="J187" s="236">
        <f t="shared" si="25"/>
        <v>0.41651376146788993</v>
      </c>
      <c r="K187" s="244">
        <v>76</v>
      </c>
      <c r="L187" s="236">
        <f t="shared" si="26"/>
        <v>0.13944954128440368</v>
      </c>
      <c r="M187" s="241">
        <v>222</v>
      </c>
      <c r="N187" s="236">
        <f t="shared" si="27"/>
        <v>0.40733944954128443</v>
      </c>
      <c r="O187" s="241">
        <v>20</v>
      </c>
      <c r="P187" s="236">
        <f t="shared" si="23"/>
        <v>3.669724770642202E-2</v>
      </c>
      <c r="Q187" s="245" t="s">
        <v>949</v>
      </c>
      <c r="R187" s="158">
        <v>0</v>
      </c>
      <c r="S187" s="158">
        <v>0</v>
      </c>
      <c r="T187" s="158">
        <v>0</v>
      </c>
    </row>
    <row r="188" spans="1:20" s="114" customFormat="1" x14ac:dyDescent="0.2">
      <c r="A188" s="58" t="s">
        <v>950</v>
      </c>
      <c r="B188" s="58" t="s">
        <v>951</v>
      </c>
      <c r="C188" s="58" t="s">
        <v>938</v>
      </c>
      <c r="D188" s="58" t="s">
        <v>1177</v>
      </c>
      <c r="E188" s="240">
        <v>474</v>
      </c>
      <c r="F188" s="241">
        <f t="shared" si="21"/>
        <v>210</v>
      </c>
      <c r="G188" s="236"/>
      <c r="H188" s="242" t="str">
        <f t="shared" si="22"/>
        <v/>
      </c>
      <c r="I188" s="241">
        <v>152</v>
      </c>
      <c r="J188" s="236"/>
      <c r="K188" s="244">
        <v>58</v>
      </c>
      <c r="L188" s="236"/>
      <c r="M188" s="241">
        <v>208</v>
      </c>
      <c r="N188" s="236"/>
      <c r="O188" s="241">
        <v>56</v>
      </c>
      <c r="P188" s="236">
        <f t="shared" si="23"/>
        <v>0.11814345991561181</v>
      </c>
      <c r="Q188" s="245" t="s">
        <v>952</v>
      </c>
      <c r="R188" s="158">
        <v>0</v>
      </c>
      <c r="S188" s="158">
        <v>1</v>
      </c>
      <c r="T188" s="158">
        <v>0</v>
      </c>
    </row>
    <row r="189" spans="1:20" s="114" customFormat="1" x14ac:dyDescent="0.2">
      <c r="A189" s="58" t="s">
        <v>953</v>
      </c>
      <c r="B189" s="58" t="s">
        <v>954</v>
      </c>
      <c r="C189" s="58" t="s">
        <v>938</v>
      </c>
      <c r="D189" s="58" t="s">
        <v>1177</v>
      </c>
      <c r="E189" s="240">
        <v>568</v>
      </c>
      <c r="F189" s="241">
        <f t="shared" si="21"/>
        <v>355</v>
      </c>
      <c r="G189" s="236">
        <f t="shared" si="24"/>
        <v>0.625</v>
      </c>
      <c r="H189" s="242" t="str">
        <f t="shared" si="22"/>
        <v>58.4% - 66.4%</v>
      </c>
      <c r="I189" s="241">
        <v>257</v>
      </c>
      <c r="J189" s="236">
        <f t="shared" si="25"/>
        <v>0.45246478873239437</v>
      </c>
      <c r="K189" s="244">
        <v>98</v>
      </c>
      <c r="L189" s="236">
        <f t="shared" si="26"/>
        <v>0.17253521126760563</v>
      </c>
      <c r="M189" s="241">
        <v>200</v>
      </c>
      <c r="N189" s="236">
        <f t="shared" si="27"/>
        <v>0.352112676056338</v>
      </c>
      <c r="O189" s="241">
        <v>13</v>
      </c>
      <c r="P189" s="236">
        <f t="shared" si="23"/>
        <v>2.2887323943661973E-2</v>
      </c>
      <c r="Q189" s="245" t="s">
        <v>955</v>
      </c>
      <c r="R189" s="158">
        <v>0</v>
      </c>
      <c r="S189" s="158">
        <v>0</v>
      </c>
      <c r="T189" s="158">
        <v>0</v>
      </c>
    </row>
    <row r="190" spans="1:20" s="114" customFormat="1" x14ac:dyDescent="0.2">
      <c r="A190" s="58" t="s">
        <v>956</v>
      </c>
      <c r="B190" s="58" t="s">
        <v>957</v>
      </c>
      <c r="C190" s="58" t="s">
        <v>938</v>
      </c>
      <c r="D190" s="58" t="s">
        <v>1177</v>
      </c>
      <c r="E190" s="240">
        <v>435</v>
      </c>
      <c r="F190" s="241">
        <f t="shared" si="21"/>
        <v>117</v>
      </c>
      <c r="G190" s="236"/>
      <c r="H190" s="242" t="str">
        <f t="shared" si="22"/>
        <v/>
      </c>
      <c r="I190" s="241">
        <v>81</v>
      </c>
      <c r="J190" s="236"/>
      <c r="K190" s="244">
        <v>36</v>
      </c>
      <c r="L190" s="236"/>
      <c r="M190" s="241">
        <v>169</v>
      </c>
      <c r="N190" s="236"/>
      <c r="O190" s="241">
        <v>149</v>
      </c>
      <c r="P190" s="236">
        <f t="shared" si="23"/>
        <v>0.34252873563218389</v>
      </c>
      <c r="Q190" s="245" t="s">
        <v>958</v>
      </c>
      <c r="R190" s="158">
        <v>0</v>
      </c>
      <c r="S190" s="158">
        <v>1</v>
      </c>
      <c r="T190" s="158">
        <v>0</v>
      </c>
    </row>
    <row r="191" spans="1:20" s="114" customFormat="1" x14ac:dyDescent="0.2">
      <c r="A191" s="58" t="s">
        <v>959</v>
      </c>
      <c r="B191" s="58" t="s">
        <v>960</v>
      </c>
      <c r="C191" s="58" t="s">
        <v>938</v>
      </c>
      <c r="D191" s="58" t="s">
        <v>1177</v>
      </c>
      <c r="E191" s="240">
        <v>370</v>
      </c>
      <c r="F191" s="241">
        <f t="shared" si="21"/>
        <v>193</v>
      </c>
      <c r="G191" s="236"/>
      <c r="H191" s="242" t="str">
        <f t="shared" si="22"/>
        <v/>
      </c>
      <c r="I191" s="241">
        <v>154</v>
      </c>
      <c r="J191" s="236"/>
      <c r="K191" s="244">
        <v>39</v>
      </c>
      <c r="L191" s="236"/>
      <c r="M191" s="241">
        <v>128</v>
      </c>
      <c r="N191" s="236"/>
      <c r="O191" s="241">
        <v>49</v>
      </c>
      <c r="P191" s="236">
        <f t="shared" si="23"/>
        <v>0.13243243243243244</v>
      </c>
      <c r="Q191" s="245" t="s">
        <v>961</v>
      </c>
      <c r="R191" s="158">
        <v>0</v>
      </c>
      <c r="S191" s="158">
        <v>1</v>
      </c>
      <c r="T191" s="158">
        <v>0</v>
      </c>
    </row>
    <row r="192" spans="1:20" s="114" customFormat="1" x14ac:dyDescent="0.2">
      <c r="A192" s="58" t="s">
        <v>962</v>
      </c>
      <c r="B192" s="58" t="s">
        <v>963</v>
      </c>
      <c r="C192" s="58" t="s">
        <v>938</v>
      </c>
      <c r="D192" s="58" t="s">
        <v>1177</v>
      </c>
      <c r="E192" s="240">
        <v>2</v>
      </c>
      <c r="F192" s="241">
        <f t="shared" si="21"/>
        <v>0</v>
      </c>
      <c r="G192" s="236"/>
      <c r="H192" s="242" t="str">
        <f t="shared" si="22"/>
        <v/>
      </c>
      <c r="I192" s="241">
        <v>0</v>
      </c>
      <c r="J192" s="236"/>
      <c r="K192" s="244">
        <v>0</v>
      </c>
      <c r="L192" s="236"/>
      <c r="M192" s="241">
        <v>0</v>
      </c>
      <c r="N192" s="236"/>
      <c r="O192" s="241">
        <v>2</v>
      </c>
      <c r="P192" s="236">
        <f t="shared" si="23"/>
        <v>1</v>
      </c>
      <c r="Q192" s="245" t="s">
        <v>964</v>
      </c>
      <c r="R192" s="158">
        <v>1</v>
      </c>
      <c r="S192" s="158">
        <v>1</v>
      </c>
      <c r="T192" s="158">
        <v>0</v>
      </c>
    </row>
    <row r="193" spans="1:20" s="114" customFormat="1" x14ac:dyDescent="0.2">
      <c r="A193" s="58" t="s">
        <v>965</v>
      </c>
      <c r="B193" s="58" t="s">
        <v>966</v>
      </c>
      <c r="C193" s="58" t="s">
        <v>938</v>
      </c>
      <c r="D193" s="58" t="s">
        <v>1177</v>
      </c>
      <c r="E193" s="240">
        <v>1039</v>
      </c>
      <c r="F193" s="241">
        <f t="shared" si="21"/>
        <v>584</v>
      </c>
      <c r="G193" s="236"/>
      <c r="H193" s="242" t="str">
        <f t="shared" si="22"/>
        <v/>
      </c>
      <c r="I193" s="241">
        <v>418</v>
      </c>
      <c r="J193" s="236"/>
      <c r="K193" s="244">
        <v>166</v>
      </c>
      <c r="L193" s="236"/>
      <c r="M193" s="241">
        <v>385</v>
      </c>
      <c r="N193" s="236"/>
      <c r="O193" s="241">
        <v>70</v>
      </c>
      <c r="P193" s="236">
        <f t="shared" si="23"/>
        <v>6.7372473532242544E-2</v>
      </c>
      <c r="Q193" s="245" t="s">
        <v>967</v>
      </c>
      <c r="R193" s="158">
        <v>0</v>
      </c>
      <c r="S193" s="158">
        <v>1</v>
      </c>
      <c r="T193" s="158">
        <v>0</v>
      </c>
    </row>
    <row r="194" spans="1:20" s="114" customFormat="1" x14ac:dyDescent="0.2">
      <c r="A194" s="58" t="s">
        <v>968</v>
      </c>
      <c r="B194" s="58" t="s">
        <v>969</v>
      </c>
      <c r="C194" s="58" t="s">
        <v>938</v>
      </c>
      <c r="D194" s="58" t="s">
        <v>1177</v>
      </c>
      <c r="E194" s="240">
        <v>722</v>
      </c>
      <c r="F194" s="241">
        <f t="shared" si="21"/>
        <v>383</v>
      </c>
      <c r="G194" s="236"/>
      <c r="H194" s="242" t="str">
        <f t="shared" si="22"/>
        <v/>
      </c>
      <c r="I194" s="241">
        <v>290</v>
      </c>
      <c r="J194" s="236"/>
      <c r="K194" s="244">
        <v>93</v>
      </c>
      <c r="L194" s="236"/>
      <c r="M194" s="241">
        <v>206</v>
      </c>
      <c r="N194" s="236"/>
      <c r="O194" s="241">
        <v>133</v>
      </c>
      <c r="P194" s="236">
        <f t="shared" si="23"/>
        <v>0.18421052631578946</v>
      </c>
      <c r="Q194" s="245" t="s">
        <v>970</v>
      </c>
      <c r="R194" s="158">
        <v>0</v>
      </c>
      <c r="S194" s="158">
        <v>1</v>
      </c>
      <c r="T194" s="158">
        <v>0</v>
      </c>
    </row>
    <row r="195" spans="1:20" s="114" customFormat="1" x14ac:dyDescent="0.2">
      <c r="A195" s="58" t="s">
        <v>971</v>
      </c>
      <c r="B195" s="58" t="s">
        <v>972</v>
      </c>
      <c r="C195" s="58" t="s">
        <v>938</v>
      </c>
      <c r="D195" s="58" t="s">
        <v>1177</v>
      </c>
      <c r="E195" s="240">
        <v>258</v>
      </c>
      <c r="F195" s="241">
        <f t="shared" si="21"/>
        <v>138</v>
      </c>
      <c r="G195" s="236">
        <f t="shared" si="24"/>
        <v>0.53488372093023262</v>
      </c>
      <c r="H195" s="242" t="str">
        <f t="shared" si="22"/>
        <v>47.4% - 59.5%</v>
      </c>
      <c r="I195" s="241">
        <v>92</v>
      </c>
      <c r="J195" s="236">
        <f t="shared" si="25"/>
        <v>0.35658914728682173</v>
      </c>
      <c r="K195" s="244">
        <v>46</v>
      </c>
      <c r="L195" s="236">
        <f t="shared" si="26"/>
        <v>0.17829457364341086</v>
      </c>
      <c r="M195" s="241">
        <v>108</v>
      </c>
      <c r="N195" s="236">
        <f t="shared" si="27"/>
        <v>0.41860465116279072</v>
      </c>
      <c r="O195" s="241">
        <v>12</v>
      </c>
      <c r="P195" s="236">
        <f t="shared" si="23"/>
        <v>4.6511627906976744E-2</v>
      </c>
      <c r="Q195" s="245" t="s">
        <v>973</v>
      </c>
      <c r="R195" s="158">
        <v>0</v>
      </c>
      <c r="S195" s="158">
        <v>0</v>
      </c>
      <c r="T195" s="158">
        <v>0</v>
      </c>
    </row>
    <row r="196" spans="1:20" s="114" customFormat="1" x14ac:dyDescent="0.2">
      <c r="A196" s="58" t="s">
        <v>974</v>
      </c>
      <c r="B196" s="58" t="s">
        <v>975</v>
      </c>
      <c r="C196" s="58" t="s">
        <v>976</v>
      </c>
      <c r="D196" s="58" t="s">
        <v>977</v>
      </c>
      <c r="E196" s="240">
        <v>555</v>
      </c>
      <c r="F196" s="241">
        <f t="shared" si="21"/>
        <v>186</v>
      </c>
      <c r="G196" s="236"/>
      <c r="H196" s="242" t="str">
        <f t="shared" si="22"/>
        <v/>
      </c>
      <c r="I196" s="241">
        <v>131</v>
      </c>
      <c r="J196" s="236"/>
      <c r="K196" s="244">
        <v>55</v>
      </c>
      <c r="L196" s="236"/>
      <c r="M196" s="241">
        <v>152</v>
      </c>
      <c r="N196" s="236"/>
      <c r="O196" s="241">
        <v>217</v>
      </c>
      <c r="P196" s="236">
        <f t="shared" si="23"/>
        <v>0.39099099099099099</v>
      </c>
      <c r="Q196" s="245" t="s">
        <v>978</v>
      </c>
      <c r="R196" s="158">
        <v>0</v>
      </c>
      <c r="S196" s="158">
        <v>1</v>
      </c>
      <c r="T196" s="158">
        <v>0</v>
      </c>
    </row>
    <row r="197" spans="1:20" s="114" customFormat="1" x14ac:dyDescent="0.2">
      <c r="A197" s="58" t="s">
        <v>979</v>
      </c>
      <c r="B197" s="58" t="s">
        <v>980</v>
      </c>
      <c r="C197" s="58" t="s">
        <v>976</v>
      </c>
      <c r="D197" s="58" t="s">
        <v>977</v>
      </c>
      <c r="E197" s="240">
        <v>400</v>
      </c>
      <c r="F197" s="241">
        <f t="shared" si="21"/>
        <v>199</v>
      </c>
      <c r="G197" s="236"/>
      <c r="H197" s="242" t="str">
        <f t="shared" si="22"/>
        <v/>
      </c>
      <c r="I197" s="241">
        <v>147</v>
      </c>
      <c r="J197" s="236"/>
      <c r="K197" s="244">
        <v>52</v>
      </c>
      <c r="L197" s="236"/>
      <c r="M197" s="241">
        <v>150</v>
      </c>
      <c r="N197" s="236"/>
      <c r="O197" s="241">
        <v>51</v>
      </c>
      <c r="P197" s="236">
        <f t="shared" si="23"/>
        <v>0.1275</v>
      </c>
      <c r="Q197" s="245" t="s">
        <v>981</v>
      </c>
      <c r="R197" s="158">
        <v>0</v>
      </c>
      <c r="S197" s="158">
        <v>1</v>
      </c>
      <c r="T197" s="158">
        <v>0</v>
      </c>
    </row>
    <row r="198" spans="1:20" s="114" customFormat="1" x14ac:dyDescent="0.2">
      <c r="A198" s="58" t="s">
        <v>982</v>
      </c>
      <c r="B198" s="58" t="s">
        <v>983</v>
      </c>
      <c r="C198" s="58" t="s">
        <v>976</v>
      </c>
      <c r="D198" s="58" t="s">
        <v>977</v>
      </c>
      <c r="E198" s="240">
        <v>892</v>
      </c>
      <c r="F198" s="241">
        <f t="shared" si="21"/>
        <v>402</v>
      </c>
      <c r="G198" s="236"/>
      <c r="H198" s="242" t="str">
        <f t="shared" si="22"/>
        <v/>
      </c>
      <c r="I198" s="241">
        <v>273</v>
      </c>
      <c r="J198" s="236"/>
      <c r="K198" s="244">
        <v>129</v>
      </c>
      <c r="L198" s="236"/>
      <c r="M198" s="241">
        <v>305</v>
      </c>
      <c r="N198" s="236"/>
      <c r="O198" s="241">
        <v>185</v>
      </c>
      <c r="P198" s="236">
        <f t="shared" si="23"/>
        <v>0.20739910313901344</v>
      </c>
      <c r="Q198" s="245" t="s">
        <v>984</v>
      </c>
      <c r="R198" s="158">
        <v>0</v>
      </c>
      <c r="S198" s="158">
        <v>1</v>
      </c>
      <c r="T198" s="158">
        <v>0</v>
      </c>
    </row>
    <row r="199" spans="1:20" s="114" customFormat="1" x14ac:dyDescent="0.2">
      <c r="A199" s="58" t="s">
        <v>985</v>
      </c>
      <c r="B199" s="58" t="s">
        <v>986</v>
      </c>
      <c r="C199" s="58" t="s">
        <v>976</v>
      </c>
      <c r="D199" s="58" t="s">
        <v>977</v>
      </c>
      <c r="E199" s="240">
        <v>367</v>
      </c>
      <c r="F199" s="241">
        <f t="shared" si="21"/>
        <v>183</v>
      </c>
      <c r="G199" s="236"/>
      <c r="H199" s="242" t="str">
        <f t="shared" si="22"/>
        <v/>
      </c>
      <c r="I199" s="241">
        <v>130</v>
      </c>
      <c r="J199" s="236"/>
      <c r="K199" s="244">
        <v>53</v>
      </c>
      <c r="L199" s="236"/>
      <c r="M199" s="241">
        <v>144</v>
      </c>
      <c r="N199" s="236"/>
      <c r="O199" s="241">
        <v>40</v>
      </c>
      <c r="P199" s="236">
        <f t="shared" si="23"/>
        <v>0.10899182561307902</v>
      </c>
      <c r="Q199" s="245" t="s">
        <v>987</v>
      </c>
      <c r="R199" s="158">
        <v>0</v>
      </c>
      <c r="S199" s="158">
        <v>1</v>
      </c>
      <c r="T199" s="158">
        <v>0</v>
      </c>
    </row>
    <row r="200" spans="1:20" s="114" customFormat="1" x14ac:dyDescent="0.2">
      <c r="A200" s="58" t="s">
        <v>988</v>
      </c>
      <c r="B200" s="58" t="s">
        <v>989</v>
      </c>
      <c r="C200" s="58" t="s">
        <v>976</v>
      </c>
      <c r="D200" s="58" t="s">
        <v>977</v>
      </c>
      <c r="E200" s="240">
        <v>327</v>
      </c>
      <c r="F200" s="241">
        <f t="shared" si="21"/>
        <v>175</v>
      </c>
      <c r="G200" s="236"/>
      <c r="H200" s="242" t="str">
        <f t="shared" si="22"/>
        <v/>
      </c>
      <c r="I200" s="241">
        <v>122</v>
      </c>
      <c r="J200" s="236"/>
      <c r="K200" s="244">
        <v>53</v>
      </c>
      <c r="L200" s="236"/>
      <c r="M200" s="241">
        <v>115</v>
      </c>
      <c r="N200" s="236"/>
      <c r="O200" s="241">
        <v>37</v>
      </c>
      <c r="P200" s="236">
        <f t="shared" si="23"/>
        <v>0.11314984709480122</v>
      </c>
      <c r="Q200" s="245" t="s">
        <v>990</v>
      </c>
      <c r="R200" s="158">
        <v>0</v>
      </c>
      <c r="S200" s="158">
        <v>1</v>
      </c>
      <c r="T200" s="158">
        <v>0</v>
      </c>
    </row>
    <row r="201" spans="1:20" s="114" customFormat="1" x14ac:dyDescent="0.2">
      <c r="A201" s="58" t="s">
        <v>991</v>
      </c>
      <c r="B201" s="58" t="s">
        <v>992</v>
      </c>
      <c r="C201" s="58" t="s">
        <v>976</v>
      </c>
      <c r="D201" s="58" t="s">
        <v>977</v>
      </c>
      <c r="E201" s="240">
        <v>1829</v>
      </c>
      <c r="F201" s="241">
        <f t="shared" si="21"/>
        <v>1101</v>
      </c>
      <c r="G201" s="236">
        <f t="shared" si="24"/>
        <v>0.60196828868234009</v>
      </c>
      <c r="H201" s="242" t="str">
        <f t="shared" si="22"/>
        <v>57.9% - 62.4%</v>
      </c>
      <c r="I201" s="241">
        <v>830</v>
      </c>
      <c r="J201" s="236">
        <f t="shared" si="25"/>
        <v>0.45379989065062876</v>
      </c>
      <c r="K201" s="244">
        <v>271</v>
      </c>
      <c r="L201" s="236">
        <f t="shared" si="26"/>
        <v>0.14816839803171131</v>
      </c>
      <c r="M201" s="241">
        <v>720</v>
      </c>
      <c r="N201" s="236">
        <f t="shared" si="27"/>
        <v>0.39365773646801533</v>
      </c>
      <c r="O201" s="241">
        <v>8</v>
      </c>
      <c r="P201" s="236">
        <f t="shared" si="23"/>
        <v>4.3739748496446143E-3</v>
      </c>
      <c r="Q201" s="245" t="s">
        <v>993</v>
      </c>
      <c r="R201" s="158">
        <v>0</v>
      </c>
      <c r="S201" s="158">
        <v>0</v>
      </c>
      <c r="T201" s="158">
        <v>0</v>
      </c>
    </row>
    <row r="202" spans="1:20" s="114" customFormat="1" x14ac:dyDescent="0.2">
      <c r="A202" s="58" t="s">
        <v>994</v>
      </c>
      <c r="B202" s="58" t="s">
        <v>995</v>
      </c>
      <c r="C202" s="58" t="s">
        <v>976</v>
      </c>
      <c r="D202" s="58" t="s">
        <v>977</v>
      </c>
      <c r="E202" s="240">
        <v>587</v>
      </c>
      <c r="F202" s="241">
        <f t="shared" si="21"/>
        <v>307</v>
      </c>
      <c r="G202" s="236"/>
      <c r="H202" s="242" t="str">
        <f t="shared" si="22"/>
        <v/>
      </c>
      <c r="I202" s="241">
        <v>161</v>
      </c>
      <c r="J202" s="236"/>
      <c r="K202" s="244">
        <v>146</v>
      </c>
      <c r="L202" s="236"/>
      <c r="M202" s="241">
        <v>227</v>
      </c>
      <c r="N202" s="236"/>
      <c r="O202" s="241">
        <v>53</v>
      </c>
      <c r="P202" s="236">
        <f t="shared" si="23"/>
        <v>9.0289608177172062E-2</v>
      </c>
      <c r="Q202" s="245" t="s">
        <v>996</v>
      </c>
      <c r="R202" s="158">
        <v>0</v>
      </c>
      <c r="S202" s="158">
        <v>1</v>
      </c>
      <c r="T202" s="158">
        <v>0</v>
      </c>
    </row>
    <row r="203" spans="1:20" s="114" customFormat="1" x14ac:dyDescent="0.2">
      <c r="A203" s="58" t="s">
        <v>997</v>
      </c>
      <c r="B203" s="58" t="s">
        <v>998</v>
      </c>
      <c r="C203" s="58" t="s">
        <v>976</v>
      </c>
      <c r="D203" s="58" t="s">
        <v>977</v>
      </c>
      <c r="E203" s="240">
        <v>469</v>
      </c>
      <c r="F203" s="241">
        <f t="shared" si="21"/>
        <v>254</v>
      </c>
      <c r="G203" s="236"/>
      <c r="H203" s="242" t="str">
        <f t="shared" si="22"/>
        <v/>
      </c>
      <c r="I203" s="241">
        <v>153</v>
      </c>
      <c r="J203" s="236"/>
      <c r="K203" s="244">
        <v>101</v>
      </c>
      <c r="L203" s="236"/>
      <c r="M203" s="241">
        <v>159</v>
      </c>
      <c r="N203" s="236"/>
      <c r="O203" s="241">
        <v>56</v>
      </c>
      <c r="P203" s="236">
        <f t="shared" si="23"/>
        <v>0.11940298507462686</v>
      </c>
      <c r="Q203" s="245" t="s">
        <v>999</v>
      </c>
      <c r="R203" s="158">
        <v>0</v>
      </c>
      <c r="S203" s="158">
        <v>1</v>
      </c>
      <c r="T203" s="158">
        <v>0</v>
      </c>
    </row>
    <row r="204" spans="1:20" s="114" customFormat="1" x14ac:dyDescent="0.2">
      <c r="A204" s="58" t="s">
        <v>1000</v>
      </c>
      <c r="B204" s="58" t="s">
        <v>1001</v>
      </c>
      <c r="C204" s="58" t="s">
        <v>976</v>
      </c>
      <c r="D204" s="58" t="s">
        <v>977</v>
      </c>
      <c r="E204" s="240">
        <v>420</v>
      </c>
      <c r="F204" s="241">
        <f t="shared" si="21"/>
        <v>230</v>
      </c>
      <c r="G204" s="236"/>
      <c r="H204" s="242" t="str">
        <f t="shared" si="22"/>
        <v/>
      </c>
      <c r="I204" s="241">
        <v>152</v>
      </c>
      <c r="J204" s="236"/>
      <c r="K204" s="244">
        <v>78</v>
      </c>
      <c r="L204" s="236"/>
      <c r="M204" s="241">
        <v>117</v>
      </c>
      <c r="N204" s="236"/>
      <c r="O204" s="241">
        <v>73</v>
      </c>
      <c r="P204" s="236">
        <f t="shared" si="23"/>
        <v>0.1738095238095238</v>
      </c>
      <c r="Q204" s="245" t="s">
        <v>1002</v>
      </c>
      <c r="R204" s="158">
        <v>0</v>
      </c>
      <c r="S204" s="158">
        <v>1</v>
      </c>
      <c r="T204" s="158">
        <v>0</v>
      </c>
    </row>
    <row r="205" spans="1:20" s="114" customFormat="1" x14ac:dyDescent="0.2">
      <c r="A205" s="58" t="s">
        <v>1003</v>
      </c>
      <c r="B205" s="58" t="s">
        <v>1004</v>
      </c>
      <c r="C205" s="58" t="s">
        <v>976</v>
      </c>
      <c r="D205" s="58" t="s">
        <v>977</v>
      </c>
      <c r="E205" s="240">
        <v>425</v>
      </c>
      <c r="F205" s="241">
        <f t="shared" si="21"/>
        <v>219</v>
      </c>
      <c r="G205" s="236"/>
      <c r="H205" s="242" t="str">
        <f t="shared" si="22"/>
        <v/>
      </c>
      <c r="I205" s="241">
        <v>163</v>
      </c>
      <c r="J205" s="236"/>
      <c r="K205" s="244">
        <v>56</v>
      </c>
      <c r="L205" s="236"/>
      <c r="M205" s="241">
        <v>137</v>
      </c>
      <c r="N205" s="236"/>
      <c r="O205" s="241">
        <v>69</v>
      </c>
      <c r="P205" s="236">
        <f t="shared" si="23"/>
        <v>0.16235294117647059</v>
      </c>
      <c r="Q205" s="245" t="s">
        <v>1005</v>
      </c>
      <c r="R205" s="158">
        <v>0</v>
      </c>
      <c r="S205" s="158">
        <v>1</v>
      </c>
      <c r="T205" s="158">
        <v>0</v>
      </c>
    </row>
    <row r="206" spans="1:20" s="114" customFormat="1" x14ac:dyDescent="0.2">
      <c r="A206" s="58" t="s">
        <v>1006</v>
      </c>
      <c r="B206" s="58" t="s">
        <v>1007</v>
      </c>
      <c r="C206" s="58" t="s">
        <v>1008</v>
      </c>
      <c r="D206" s="58" t="s">
        <v>1009</v>
      </c>
      <c r="E206" s="240">
        <v>1726</v>
      </c>
      <c r="F206" s="241">
        <f t="shared" si="21"/>
        <v>893</v>
      </c>
      <c r="G206" s="236"/>
      <c r="H206" s="242" t="str">
        <f t="shared" si="22"/>
        <v/>
      </c>
      <c r="I206" s="241">
        <v>664</v>
      </c>
      <c r="J206" s="236"/>
      <c r="K206" s="244">
        <v>229</v>
      </c>
      <c r="L206" s="236"/>
      <c r="M206" s="241">
        <v>740</v>
      </c>
      <c r="N206" s="236"/>
      <c r="O206" s="241">
        <v>93</v>
      </c>
      <c r="P206" s="236">
        <f t="shared" si="23"/>
        <v>5.3881807647740441E-2</v>
      </c>
      <c r="Q206" s="245" t="s">
        <v>1010</v>
      </c>
      <c r="R206" s="158">
        <v>0</v>
      </c>
      <c r="S206" s="158">
        <v>1</v>
      </c>
      <c r="T206" s="158">
        <v>0</v>
      </c>
    </row>
    <row r="207" spans="1:20" s="114" customFormat="1" x14ac:dyDescent="0.2">
      <c r="A207" s="58" t="s">
        <v>1011</v>
      </c>
      <c r="B207" s="58" t="s">
        <v>1012</v>
      </c>
      <c r="C207" s="58" t="s">
        <v>1008</v>
      </c>
      <c r="D207" s="58" t="s">
        <v>1009</v>
      </c>
      <c r="E207" s="240">
        <v>587</v>
      </c>
      <c r="F207" s="241">
        <f t="shared" si="21"/>
        <v>225</v>
      </c>
      <c r="G207" s="236">
        <f t="shared" si="24"/>
        <v>0.38330494037478702</v>
      </c>
      <c r="H207" s="242" t="str">
        <f t="shared" si="22"/>
        <v>34.5% - 42.3%</v>
      </c>
      <c r="I207" s="241">
        <v>167</v>
      </c>
      <c r="J207" s="236">
        <f t="shared" si="25"/>
        <v>0.28449744463373083</v>
      </c>
      <c r="K207" s="244">
        <v>58</v>
      </c>
      <c r="L207" s="236">
        <f t="shared" si="26"/>
        <v>9.8807495741056212E-2</v>
      </c>
      <c r="M207" s="241">
        <v>358</v>
      </c>
      <c r="N207" s="236">
        <f t="shared" si="27"/>
        <v>0.60988074957410565</v>
      </c>
      <c r="O207" s="241">
        <v>4</v>
      </c>
      <c r="P207" s="236">
        <f t="shared" si="23"/>
        <v>6.8143100511073255E-3</v>
      </c>
      <c r="Q207" s="245" t="s">
        <v>1013</v>
      </c>
      <c r="R207" s="158">
        <v>0</v>
      </c>
      <c r="S207" s="158">
        <v>0</v>
      </c>
      <c r="T207" s="158">
        <v>0</v>
      </c>
    </row>
    <row r="208" spans="1:20" s="114" customFormat="1" x14ac:dyDescent="0.2">
      <c r="A208" s="58" t="s">
        <v>1014</v>
      </c>
      <c r="B208" s="58" t="s">
        <v>1015</v>
      </c>
      <c r="C208" s="58" t="s">
        <v>1008</v>
      </c>
      <c r="D208" s="58" t="s">
        <v>1009</v>
      </c>
      <c r="E208" s="240">
        <v>307</v>
      </c>
      <c r="F208" s="241">
        <f t="shared" si="21"/>
        <v>135</v>
      </c>
      <c r="G208" s="236">
        <f t="shared" si="24"/>
        <v>0.43973941368078173</v>
      </c>
      <c r="H208" s="242" t="str">
        <f t="shared" si="22"/>
        <v>38.5% - 49.6%</v>
      </c>
      <c r="I208" s="241">
        <v>96</v>
      </c>
      <c r="J208" s="236">
        <f t="shared" si="25"/>
        <v>0.31270358306188922</v>
      </c>
      <c r="K208" s="244">
        <v>39</v>
      </c>
      <c r="L208" s="236">
        <f t="shared" si="26"/>
        <v>0.12703583061889251</v>
      </c>
      <c r="M208" s="241">
        <v>172</v>
      </c>
      <c r="N208" s="236">
        <f t="shared" si="27"/>
        <v>0.56026058631921827</v>
      </c>
      <c r="O208" s="241">
        <v>0</v>
      </c>
      <c r="P208" s="236">
        <f t="shared" si="23"/>
        <v>0</v>
      </c>
      <c r="Q208" s="245" t="s">
        <v>1016</v>
      </c>
      <c r="R208" s="158">
        <v>0</v>
      </c>
      <c r="S208" s="158">
        <v>0</v>
      </c>
      <c r="T208" s="158">
        <v>0</v>
      </c>
    </row>
    <row r="209" spans="1:20" s="114" customFormat="1" x14ac:dyDescent="0.2">
      <c r="A209" s="58" t="s">
        <v>1017</v>
      </c>
      <c r="B209" s="58" t="s">
        <v>1018</v>
      </c>
      <c r="C209" s="58" t="s">
        <v>1008</v>
      </c>
      <c r="D209" s="58" t="s">
        <v>1009</v>
      </c>
      <c r="E209" s="240">
        <v>579</v>
      </c>
      <c r="F209" s="241">
        <f t="shared" si="21"/>
        <v>265</v>
      </c>
      <c r="G209" s="236"/>
      <c r="H209" s="242" t="str">
        <f t="shared" si="22"/>
        <v/>
      </c>
      <c r="I209" s="241">
        <v>177</v>
      </c>
      <c r="J209" s="236"/>
      <c r="K209" s="244">
        <v>88</v>
      </c>
      <c r="L209" s="236"/>
      <c r="M209" s="241">
        <v>236</v>
      </c>
      <c r="N209" s="236"/>
      <c r="O209" s="241">
        <v>78</v>
      </c>
      <c r="P209" s="236">
        <f t="shared" si="23"/>
        <v>0.13471502590673576</v>
      </c>
      <c r="Q209" s="245" t="s">
        <v>1019</v>
      </c>
      <c r="R209" s="158">
        <v>0</v>
      </c>
      <c r="S209" s="158">
        <v>1</v>
      </c>
      <c r="T209" s="158">
        <v>0</v>
      </c>
    </row>
    <row r="210" spans="1:20" s="114" customFormat="1" x14ac:dyDescent="0.2">
      <c r="A210" s="58" t="s">
        <v>1020</v>
      </c>
      <c r="B210" s="58" t="s">
        <v>1021</v>
      </c>
      <c r="C210" s="58" t="s">
        <v>1008</v>
      </c>
      <c r="D210" s="58" t="s">
        <v>1009</v>
      </c>
      <c r="E210" s="240">
        <v>653</v>
      </c>
      <c r="F210" s="241">
        <f t="shared" si="21"/>
        <v>341</v>
      </c>
      <c r="G210" s="236">
        <f t="shared" si="24"/>
        <v>0.52220520673813164</v>
      </c>
      <c r="H210" s="242" t="str">
        <f t="shared" si="22"/>
        <v>48.4% - 56.0%</v>
      </c>
      <c r="I210" s="241">
        <v>266</v>
      </c>
      <c r="J210" s="236">
        <f t="shared" si="25"/>
        <v>0.40735068912710565</v>
      </c>
      <c r="K210" s="244">
        <v>75</v>
      </c>
      <c r="L210" s="236">
        <f t="shared" si="26"/>
        <v>0.11485451761102604</v>
      </c>
      <c r="M210" s="241">
        <v>300</v>
      </c>
      <c r="N210" s="236">
        <f t="shared" si="27"/>
        <v>0.45941807044410415</v>
      </c>
      <c r="O210" s="241">
        <v>12</v>
      </c>
      <c r="P210" s="236">
        <f t="shared" si="23"/>
        <v>1.8376722817764167E-2</v>
      </c>
      <c r="Q210" s="245" t="s">
        <v>1022</v>
      </c>
      <c r="R210" s="158">
        <v>0</v>
      </c>
      <c r="S210" s="158">
        <v>0</v>
      </c>
      <c r="T210" s="158">
        <v>0</v>
      </c>
    </row>
    <row r="211" spans="1:20" s="114" customFormat="1" x14ac:dyDescent="0.2">
      <c r="A211" s="58" t="s">
        <v>1023</v>
      </c>
      <c r="B211" s="58" t="s">
        <v>1024</v>
      </c>
      <c r="C211" s="58" t="s">
        <v>1008</v>
      </c>
      <c r="D211" s="58" t="s">
        <v>1009</v>
      </c>
      <c r="E211" s="240">
        <v>604</v>
      </c>
      <c r="F211" s="241">
        <f t="shared" si="21"/>
        <v>202</v>
      </c>
      <c r="G211" s="236"/>
      <c r="H211" s="242" t="str">
        <f t="shared" si="22"/>
        <v/>
      </c>
      <c r="I211" s="241">
        <v>136</v>
      </c>
      <c r="J211" s="236"/>
      <c r="K211" s="244">
        <v>66</v>
      </c>
      <c r="L211" s="236"/>
      <c r="M211" s="241">
        <v>251</v>
      </c>
      <c r="N211" s="236"/>
      <c r="O211" s="241">
        <v>151</v>
      </c>
      <c r="P211" s="236">
        <f t="shared" si="23"/>
        <v>0.25</v>
      </c>
      <c r="Q211" s="245" t="s">
        <v>1025</v>
      </c>
      <c r="R211" s="158">
        <v>0</v>
      </c>
      <c r="S211" s="158">
        <v>1</v>
      </c>
      <c r="T211" s="158">
        <v>0</v>
      </c>
    </row>
    <row r="212" spans="1:20" s="114" customFormat="1" x14ac:dyDescent="0.2">
      <c r="A212" s="58" t="s">
        <v>1026</v>
      </c>
      <c r="B212" s="58" t="s">
        <v>1027</v>
      </c>
      <c r="C212" s="58" t="s">
        <v>1008</v>
      </c>
      <c r="D212" s="58" t="s">
        <v>1009</v>
      </c>
      <c r="E212" s="240">
        <v>539</v>
      </c>
      <c r="F212" s="241">
        <f t="shared" si="21"/>
        <v>205</v>
      </c>
      <c r="G212" s="236">
        <f t="shared" si="24"/>
        <v>0.38033395176252321</v>
      </c>
      <c r="H212" s="242" t="str">
        <f t="shared" si="22"/>
        <v>34.0% - 42.2%</v>
      </c>
      <c r="I212" s="241">
        <v>141</v>
      </c>
      <c r="J212" s="236">
        <f t="shared" si="25"/>
        <v>0.26159554730983303</v>
      </c>
      <c r="K212" s="244">
        <v>64</v>
      </c>
      <c r="L212" s="236">
        <f t="shared" si="26"/>
        <v>0.11873840445269017</v>
      </c>
      <c r="M212" s="241">
        <v>329</v>
      </c>
      <c r="N212" s="236">
        <f t="shared" si="27"/>
        <v>0.61038961038961037</v>
      </c>
      <c r="O212" s="241">
        <v>5</v>
      </c>
      <c r="P212" s="236">
        <f t="shared" si="23"/>
        <v>9.2764378478664197E-3</v>
      </c>
      <c r="Q212" s="245" t="s">
        <v>1028</v>
      </c>
      <c r="R212" s="158">
        <v>0</v>
      </c>
      <c r="S212" s="158">
        <v>0</v>
      </c>
      <c r="T212" s="158">
        <v>0</v>
      </c>
    </row>
    <row r="213" spans="1:20" s="114" customFormat="1" x14ac:dyDescent="0.2">
      <c r="A213" s="58" t="s">
        <v>1029</v>
      </c>
      <c r="B213" s="58" t="s">
        <v>1030</v>
      </c>
      <c r="C213" s="58" t="s">
        <v>1008</v>
      </c>
      <c r="D213" s="58" t="s">
        <v>1009</v>
      </c>
      <c r="E213" s="240">
        <v>751</v>
      </c>
      <c r="F213" s="241">
        <f t="shared" si="21"/>
        <v>264</v>
      </c>
      <c r="G213" s="236"/>
      <c r="H213" s="242" t="str">
        <f t="shared" si="22"/>
        <v/>
      </c>
      <c r="I213" s="241">
        <v>195</v>
      </c>
      <c r="J213" s="236"/>
      <c r="K213" s="244">
        <v>69</v>
      </c>
      <c r="L213" s="236"/>
      <c r="M213" s="241">
        <v>296</v>
      </c>
      <c r="N213" s="236"/>
      <c r="O213" s="241">
        <v>191</v>
      </c>
      <c r="P213" s="236">
        <f t="shared" si="23"/>
        <v>0.25432756324900135</v>
      </c>
      <c r="Q213" s="245" t="s">
        <v>1031</v>
      </c>
      <c r="R213" s="158">
        <v>0</v>
      </c>
      <c r="S213" s="158">
        <v>1</v>
      </c>
      <c r="T213" s="158">
        <v>0</v>
      </c>
    </row>
    <row r="214" spans="1:20" s="114" customFormat="1" x14ac:dyDescent="0.2">
      <c r="A214" s="58" t="s">
        <v>1032</v>
      </c>
      <c r="B214" s="58" t="s">
        <v>1033</v>
      </c>
      <c r="C214" s="58" t="s">
        <v>1008</v>
      </c>
      <c r="D214" s="58" t="s">
        <v>1009</v>
      </c>
      <c r="E214" s="240">
        <v>1449</v>
      </c>
      <c r="F214" s="241">
        <f t="shared" si="21"/>
        <v>750</v>
      </c>
      <c r="G214" s="236">
        <f t="shared" si="24"/>
        <v>0.51759834368530022</v>
      </c>
      <c r="H214" s="242" t="str">
        <f t="shared" si="22"/>
        <v>49.2% - 54.3%</v>
      </c>
      <c r="I214" s="241">
        <v>545</v>
      </c>
      <c r="J214" s="236">
        <f t="shared" si="25"/>
        <v>0.37612146307798483</v>
      </c>
      <c r="K214" s="244">
        <v>205</v>
      </c>
      <c r="L214" s="236">
        <f t="shared" si="26"/>
        <v>0.14147688060731539</v>
      </c>
      <c r="M214" s="241">
        <v>640</v>
      </c>
      <c r="N214" s="236">
        <f t="shared" si="27"/>
        <v>0.4416839199447895</v>
      </c>
      <c r="O214" s="241">
        <v>59</v>
      </c>
      <c r="P214" s="236">
        <f t="shared" si="23"/>
        <v>4.071773636991028E-2</v>
      </c>
      <c r="Q214" s="245" t="s">
        <v>1034</v>
      </c>
      <c r="R214" s="158">
        <v>0</v>
      </c>
      <c r="S214" s="158">
        <v>0</v>
      </c>
      <c r="T214" s="158">
        <v>0</v>
      </c>
    </row>
    <row r="215" spans="1:20" s="114" customFormat="1" x14ac:dyDescent="0.2">
      <c r="A215" s="58" t="s">
        <v>1035</v>
      </c>
      <c r="B215" s="58" t="s">
        <v>1036</v>
      </c>
      <c r="C215" s="58" t="s">
        <v>1037</v>
      </c>
      <c r="D215" s="58" t="s">
        <v>1038</v>
      </c>
      <c r="E215" s="240">
        <v>1005</v>
      </c>
      <c r="F215" s="241">
        <f t="shared" si="21"/>
        <v>534</v>
      </c>
      <c r="G215" s="236"/>
      <c r="H215" s="242" t="str">
        <f t="shared" si="22"/>
        <v/>
      </c>
      <c r="I215" s="241">
        <v>234</v>
      </c>
      <c r="J215" s="236"/>
      <c r="K215" s="244">
        <v>300</v>
      </c>
      <c r="L215" s="236"/>
      <c r="M215" s="241">
        <v>389</v>
      </c>
      <c r="N215" s="236"/>
      <c r="O215" s="241">
        <v>82</v>
      </c>
      <c r="P215" s="236">
        <f t="shared" si="23"/>
        <v>8.1592039800995025E-2</v>
      </c>
      <c r="Q215" s="245" t="s">
        <v>1039</v>
      </c>
      <c r="R215" s="158">
        <v>0</v>
      </c>
      <c r="S215" s="158">
        <v>1</v>
      </c>
      <c r="T215" s="158">
        <v>0</v>
      </c>
    </row>
    <row r="216" spans="1:20" s="114" customFormat="1" x14ac:dyDescent="0.2">
      <c r="A216" s="58" t="s">
        <v>1040</v>
      </c>
      <c r="B216" s="58" t="s">
        <v>1041</v>
      </c>
      <c r="C216" s="58" t="s">
        <v>1037</v>
      </c>
      <c r="D216" s="58" t="s">
        <v>1038</v>
      </c>
      <c r="E216" s="240">
        <v>10</v>
      </c>
      <c r="F216" s="241">
        <f t="shared" si="21"/>
        <v>1</v>
      </c>
      <c r="G216" s="236"/>
      <c r="H216" s="242" t="str">
        <f t="shared" si="22"/>
        <v/>
      </c>
      <c r="I216" s="241">
        <v>0</v>
      </c>
      <c r="J216" s="236"/>
      <c r="K216" s="244">
        <v>1</v>
      </c>
      <c r="L216" s="236"/>
      <c r="M216" s="241">
        <v>0</v>
      </c>
      <c r="N216" s="236"/>
      <c r="O216" s="241">
        <v>9</v>
      </c>
      <c r="P216" s="236">
        <f t="shared" si="23"/>
        <v>0.9</v>
      </c>
      <c r="Q216" s="245" t="s">
        <v>1042</v>
      </c>
      <c r="R216" s="158">
        <v>1</v>
      </c>
      <c r="S216" s="158">
        <v>1</v>
      </c>
      <c r="T216" s="158">
        <v>0</v>
      </c>
    </row>
    <row r="217" spans="1:20" s="114" customFormat="1" x14ac:dyDescent="0.2">
      <c r="A217" s="58" t="s">
        <v>1043</v>
      </c>
      <c r="B217" s="58" t="s">
        <v>1044</v>
      </c>
      <c r="C217" s="58" t="s">
        <v>1037</v>
      </c>
      <c r="D217" s="58" t="s">
        <v>1038</v>
      </c>
      <c r="E217" s="240">
        <v>808</v>
      </c>
      <c r="F217" s="241">
        <f t="shared" si="21"/>
        <v>80</v>
      </c>
      <c r="G217" s="236"/>
      <c r="H217" s="242" t="str">
        <f t="shared" si="22"/>
        <v/>
      </c>
      <c r="I217" s="241">
        <v>53</v>
      </c>
      <c r="J217" s="236"/>
      <c r="K217" s="244">
        <v>27</v>
      </c>
      <c r="L217" s="236"/>
      <c r="M217" s="241">
        <v>57</v>
      </c>
      <c r="N217" s="236"/>
      <c r="O217" s="241">
        <v>671</v>
      </c>
      <c r="P217" s="236">
        <f t="shared" si="23"/>
        <v>0.83044554455445541</v>
      </c>
      <c r="Q217" s="245" t="s">
        <v>1045</v>
      </c>
      <c r="R217" s="158">
        <v>0</v>
      </c>
      <c r="S217" s="158">
        <v>1</v>
      </c>
      <c r="T217" s="158">
        <v>0</v>
      </c>
    </row>
    <row r="218" spans="1:20" s="114" customFormat="1" x14ac:dyDescent="0.2">
      <c r="A218" s="58" t="s">
        <v>1046</v>
      </c>
      <c r="B218" s="58" t="s">
        <v>1047</v>
      </c>
      <c r="C218" s="58" t="s">
        <v>1037</v>
      </c>
      <c r="D218" s="58" t="s">
        <v>1038</v>
      </c>
      <c r="E218" s="240">
        <v>1274</v>
      </c>
      <c r="F218" s="241">
        <f t="shared" si="21"/>
        <v>857</v>
      </c>
      <c r="G218" s="236"/>
      <c r="H218" s="242" t="str">
        <f t="shared" si="22"/>
        <v/>
      </c>
      <c r="I218" s="241">
        <v>493</v>
      </c>
      <c r="J218" s="236"/>
      <c r="K218" s="244">
        <v>364</v>
      </c>
      <c r="L218" s="236"/>
      <c r="M218" s="241">
        <v>251</v>
      </c>
      <c r="N218" s="236"/>
      <c r="O218" s="241">
        <v>166</v>
      </c>
      <c r="P218" s="236">
        <f t="shared" si="23"/>
        <v>0.13029827315541601</v>
      </c>
      <c r="Q218" s="245" t="s">
        <v>1048</v>
      </c>
      <c r="R218" s="158">
        <v>0</v>
      </c>
      <c r="S218" s="158">
        <v>1</v>
      </c>
      <c r="T218" s="158">
        <v>0</v>
      </c>
    </row>
    <row r="219" spans="1:20" s="114" customFormat="1" x14ac:dyDescent="0.2">
      <c r="A219" s="58" t="s">
        <v>1049</v>
      </c>
      <c r="B219" s="58" t="s">
        <v>1050</v>
      </c>
      <c r="C219" s="58" t="s">
        <v>1037</v>
      </c>
      <c r="D219" s="58" t="s">
        <v>1038</v>
      </c>
      <c r="E219" s="240">
        <v>908</v>
      </c>
      <c r="F219" s="241">
        <f t="shared" si="21"/>
        <v>528</v>
      </c>
      <c r="G219" s="236">
        <f t="shared" si="24"/>
        <v>0.58149779735682816</v>
      </c>
      <c r="H219" s="242" t="str">
        <f t="shared" si="22"/>
        <v>54.9% - 61.3%</v>
      </c>
      <c r="I219" s="241">
        <v>367</v>
      </c>
      <c r="J219" s="236">
        <f t="shared" si="25"/>
        <v>0.4041850220264317</v>
      </c>
      <c r="K219" s="244">
        <v>161</v>
      </c>
      <c r="L219" s="236">
        <f t="shared" si="26"/>
        <v>0.17731277533039647</v>
      </c>
      <c r="M219" s="241">
        <v>377</v>
      </c>
      <c r="N219" s="236">
        <f t="shared" si="27"/>
        <v>0.41519823788546256</v>
      </c>
      <c r="O219" s="241">
        <v>3</v>
      </c>
      <c r="P219" s="236">
        <f t="shared" si="23"/>
        <v>3.3039647577092512E-3</v>
      </c>
      <c r="Q219" s="245" t="s">
        <v>1051</v>
      </c>
      <c r="R219" s="158">
        <v>0</v>
      </c>
      <c r="S219" s="158">
        <v>0</v>
      </c>
      <c r="T219" s="158">
        <v>0</v>
      </c>
    </row>
    <row r="220" spans="1:20" s="114" customFormat="1" x14ac:dyDescent="0.2">
      <c r="A220" s="58" t="s">
        <v>1052</v>
      </c>
      <c r="B220" s="58" t="s">
        <v>1053</v>
      </c>
      <c r="C220" s="58" t="s">
        <v>1037</v>
      </c>
      <c r="D220" s="58" t="s">
        <v>1038</v>
      </c>
      <c r="E220" s="240">
        <v>552</v>
      </c>
      <c r="F220" s="241">
        <f t="shared" si="21"/>
        <v>374</v>
      </c>
      <c r="G220" s="236"/>
      <c r="H220" s="242" t="str">
        <f t="shared" si="22"/>
        <v/>
      </c>
      <c r="I220" s="241">
        <v>233</v>
      </c>
      <c r="J220" s="236"/>
      <c r="K220" s="244">
        <v>141</v>
      </c>
      <c r="L220" s="236"/>
      <c r="M220" s="241">
        <v>89</v>
      </c>
      <c r="N220" s="236"/>
      <c r="O220" s="241">
        <v>89</v>
      </c>
      <c r="P220" s="236">
        <f t="shared" si="23"/>
        <v>0.16123188405797101</v>
      </c>
      <c r="Q220" s="245" t="s">
        <v>1054</v>
      </c>
      <c r="R220" s="158">
        <v>1</v>
      </c>
      <c r="S220" s="158">
        <v>1</v>
      </c>
      <c r="T220" s="158">
        <v>0</v>
      </c>
    </row>
    <row r="221" spans="1:20" s="114" customFormat="1" x14ac:dyDescent="0.2">
      <c r="A221" s="58" t="s">
        <v>1055</v>
      </c>
      <c r="B221" s="58" t="s">
        <v>1056</v>
      </c>
      <c r="C221" s="58" t="s">
        <v>1037</v>
      </c>
      <c r="D221" s="58" t="s">
        <v>1038</v>
      </c>
      <c r="E221" s="240">
        <v>457</v>
      </c>
      <c r="F221" s="241">
        <f t="shared" si="21"/>
        <v>332</v>
      </c>
      <c r="G221" s="236"/>
      <c r="H221" s="242" t="str">
        <f t="shared" si="22"/>
        <v/>
      </c>
      <c r="I221" s="241">
        <v>222</v>
      </c>
      <c r="J221" s="236"/>
      <c r="K221" s="244">
        <v>110</v>
      </c>
      <c r="L221" s="236"/>
      <c r="M221" s="241">
        <v>74</v>
      </c>
      <c r="N221" s="236"/>
      <c r="O221" s="241">
        <v>51</v>
      </c>
      <c r="P221" s="236">
        <f t="shared" si="23"/>
        <v>0.11159737417943107</v>
      </c>
      <c r="Q221" s="245" t="s">
        <v>1057</v>
      </c>
      <c r="R221" s="158">
        <v>0</v>
      </c>
      <c r="S221" s="158">
        <v>1</v>
      </c>
      <c r="T221" s="158">
        <v>0</v>
      </c>
    </row>
    <row r="222" spans="1:20" s="114" customFormat="1" x14ac:dyDescent="0.2">
      <c r="A222" s="58" t="s">
        <v>1058</v>
      </c>
      <c r="B222" s="58" t="s">
        <v>1059</v>
      </c>
      <c r="C222" s="58" t="s">
        <v>1037</v>
      </c>
      <c r="D222" s="58" t="s">
        <v>1038</v>
      </c>
      <c r="E222" s="240">
        <v>1081</v>
      </c>
      <c r="F222" s="241">
        <f t="shared" si="21"/>
        <v>887</v>
      </c>
      <c r="G222" s="236">
        <f t="shared" si="24"/>
        <v>0.82053654024051803</v>
      </c>
      <c r="H222" s="242" t="str">
        <f t="shared" si="22"/>
        <v>79.7% - 84.2%</v>
      </c>
      <c r="I222" s="241">
        <v>546</v>
      </c>
      <c r="J222" s="236">
        <f t="shared" si="25"/>
        <v>0.50508788159111928</v>
      </c>
      <c r="K222" s="244">
        <v>341</v>
      </c>
      <c r="L222" s="236">
        <f t="shared" si="26"/>
        <v>0.31544865864939869</v>
      </c>
      <c r="M222" s="241">
        <v>172</v>
      </c>
      <c r="N222" s="236">
        <f t="shared" si="27"/>
        <v>0.15911193339500462</v>
      </c>
      <c r="O222" s="241">
        <v>22</v>
      </c>
      <c r="P222" s="236">
        <f t="shared" si="23"/>
        <v>2.0351526364477335E-2</v>
      </c>
      <c r="Q222" s="245" t="s">
        <v>1060</v>
      </c>
      <c r="R222" s="158">
        <v>0</v>
      </c>
      <c r="S222" s="158">
        <v>0</v>
      </c>
      <c r="T222" s="158">
        <v>0</v>
      </c>
    </row>
    <row r="223" spans="1:20" x14ac:dyDescent="0.2">
      <c r="A223" s="58" t="s">
        <v>1061</v>
      </c>
      <c r="B223" s="58" t="s">
        <v>1062</v>
      </c>
      <c r="C223" s="58" t="s">
        <v>1037</v>
      </c>
      <c r="D223" s="58" t="s">
        <v>1038</v>
      </c>
      <c r="E223" s="240">
        <v>1331</v>
      </c>
      <c r="F223" s="241">
        <f t="shared" si="21"/>
        <v>950</v>
      </c>
      <c r="G223" s="236">
        <f t="shared" si="24"/>
        <v>0.71374906085649892</v>
      </c>
      <c r="H223" s="242" t="str">
        <f t="shared" si="22"/>
        <v>68.9% - 73.7%</v>
      </c>
      <c r="I223" s="241">
        <v>514</v>
      </c>
      <c r="J223" s="236">
        <f t="shared" si="25"/>
        <v>0.38617580766341097</v>
      </c>
      <c r="K223" s="244">
        <v>436</v>
      </c>
      <c r="L223" s="236">
        <f t="shared" si="26"/>
        <v>0.32757325319308789</v>
      </c>
      <c r="M223" s="241">
        <v>379</v>
      </c>
      <c r="N223" s="236">
        <f t="shared" si="27"/>
        <v>0.284748309541698</v>
      </c>
      <c r="O223" s="241">
        <v>2</v>
      </c>
      <c r="P223" s="236">
        <f t="shared" si="23"/>
        <v>1.5026296018031556E-3</v>
      </c>
      <c r="Q223" s="245" t="s">
        <v>1063</v>
      </c>
      <c r="R223" s="158">
        <v>0</v>
      </c>
      <c r="S223" s="158">
        <v>0</v>
      </c>
      <c r="T223" s="158">
        <v>0</v>
      </c>
    </row>
    <row r="224" spans="1:20" x14ac:dyDescent="0.2">
      <c r="A224" s="58" t="s">
        <v>1064</v>
      </c>
      <c r="B224" s="58" t="s">
        <v>1065</v>
      </c>
      <c r="C224" s="58" t="s">
        <v>1037</v>
      </c>
      <c r="D224" s="58" t="s">
        <v>1038</v>
      </c>
      <c r="E224" s="240">
        <v>1191</v>
      </c>
      <c r="F224" s="241">
        <f t="shared" si="21"/>
        <v>18</v>
      </c>
      <c r="G224" s="236"/>
      <c r="H224" s="242" t="str">
        <f t="shared" si="22"/>
        <v/>
      </c>
      <c r="I224" s="241">
        <v>9</v>
      </c>
      <c r="J224" s="236"/>
      <c r="K224" s="244">
        <v>9</v>
      </c>
      <c r="L224" s="236"/>
      <c r="M224" s="241">
        <v>11</v>
      </c>
      <c r="N224" s="236"/>
      <c r="O224" s="241">
        <v>1162</v>
      </c>
      <c r="P224" s="236">
        <f t="shared" si="23"/>
        <v>0.97565071368597822</v>
      </c>
      <c r="Q224" s="245" t="s">
        <v>1066</v>
      </c>
      <c r="R224" s="158">
        <v>0</v>
      </c>
      <c r="S224" s="158">
        <v>1</v>
      </c>
      <c r="T224" s="158">
        <v>0</v>
      </c>
    </row>
    <row r="225" spans="1:20" x14ac:dyDescent="0.2">
      <c r="A225" s="58" t="s">
        <v>1067</v>
      </c>
      <c r="B225" s="58" t="s">
        <v>1068</v>
      </c>
      <c r="C225" s="58" t="s">
        <v>1037</v>
      </c>
      <c r="D225" s="58" t="s">
        <v>1038</v>
      </c>
      <c r="E225" s="240">
        <v>871</v>
      </c>
      <c r="F225" s="241">
        <f t="shared" si="21"/>
        <v>585</v>
      </c>
      <c r="G225" s="236"/>
      <c r="H225" s="242" t="str">
        <f t="shared" si="22"/>
        <v/>
      </c>
      <c r="I225" s="241">
        <v>346</v>
      </c>
      <c r="J225" s="236"/>
      <c r="K225" s="244">
        <v>239</v>
      </c>
      <c r="L225" s="236"/>
      <c r="M225" s="241">
        <v>286</v>
      </c>
      <c r="N225" s="236"/>
      <c r="O225" s="241">
        <v>0</v>
      </c>
      <c r="P225" s="236"/>
      <c r="Q225" s="245" t="s">
        <v>1069</v>
      </c>
      <c r="R225" s="158">
        <v>1</v>
      </c>
      <c r="S225" s="158">
        <v>0</v>
      </c>
      <c r="T225" s="158">
        <v>0</v>
      </c>
    </row>
    <row r="226" spans="1:20" x14ac:dyDescent="0.2">
      <c r="A226" s="58" t="s">
        <v>1070</v>
      </c>
      <c r="B226" s="58" t="s">
        <v>1071</v>
      </c>
      <c r="C226" s="58" t="s">
        <v>1037</v>
      </c>
      <c r="D226" s="58" t="s">
        <v>1038</v>
      </c>
      <c r="E226" s="240">
        <v>1351</v>
      </c>
      <c r="F226" s="241">
        <f t="shared" si="21"/>
        <v>359</v>
      </c>
      <c r="G226" s="236"/>
      <c r="H226" s="242" t="str">
        <f t="shared" si="22"/>
        <v/>
      </c>
      <c r="I226" s="241">
        <v>218</v>
      </c>
      <c r="J226" s="236"/>
      <c r="K226" s="244">
        <v>141</v>
      </c>
      <c r="L226" s="236"/>
      <c r="M226" s="241">
        <v>177</v>
      </c>
      <c r="N226" s="236"/>
      <c r="O226" s="241">
        <v>815</v>
      </c>
      <c r="P226" s="236">
        <f t="shared" si="23"/>
        <v>0.60325684678016289</v>
      </c>
      <c r="Q226" s="245" t="s">
        <v>1072</v>
      </c>
      <c r="R226" s="158">
        <v>0</v>
      </c>
      <c r="S226" s="158">
        <v>1</v>
      </c>
      <c r="T226" s="158">
        <v>0</v>
      </c>
    </row>
    <row r="227" spans="1:20" x14ac:dyDescent="0.2">
      <c r="A227" s="58" t="s">
        <v>1073</v>
      </c>
      <c r="B227" s="58" t="s">
        <v>1074</v>
      </c>
      <c r="C227" s="58" t="s">
        <v>1037</v>
      </c>
      <c r="D227" s="58" t="s">
        <v>1038</v>
      </c>
      <c r="E227" s="240">
        <v>564</v>
      </c>
      <c r="F227" s="241">
        <f t="shared" si="21"/>
        <v>406</v>
      </c>
      <c r="G227" s="236"/>
      <c r="H227" s="242" t="str">
        <f t="shared" si="22"/>
        <v/>
      </c>
      <c r="I227" s="241">
        <v>269</v>
      </c>
      <c r="J227" s="236"/>
      <c r="K227" s="244">
        <v>137</v>
      </c>
      <c r="L227" s="236"/>
      <c r="M227" s="241">
        <v>119</v>
      </c>
      <c r="N227" s="236"/>
      <c r="O227" s="241">
        <v>39</v>
      </c>
      <c r="P227" s="236">
        <f t="shared" si="23"/>
        <v>6.9148936170212769E-2</v>
      </c>
      <c r="Q227" s="245" t="s">
        <v>1075</v>
      </c>
      <c r="R227" s="158">
        <v>0</v>
      </c>
      <c r="S227" s="158">
        <v>1</v>
      </c>
      <c r="T227" s="158">
        <v>0</v>
      </c>
    </row>
    <row r="228" spans="1:20" x14ac:dyDescent="0.2">
      <c r="A228" s="58" t="s">
        <v>1076</v>
      </c>
      <c r="B228" s="58" t="s">
        <v>1077</v>
      </c>
      <c r="C228" s="58" t="s">
        <v>1037</v>
      </c>
      <c r="D228" s="58" t="s">
        <v>1038</v>
      </c>
      <c r="E228" s="240">
        <v>624</v>
      </c>
      <c r="F228" s="241">
        <f t="shared" si="21"/>
        <v>455</v>
      </c>
      <c r="G228" s="236"/>
      <c r="H228" s="242" t="str">
        <f t="shared" si="22"/>
        <v/>
      </c>
      <c r="I228" s="241">
        <v>283</v>
      </c>
      <c r="J228" s="236"/>
      <c r="K228" s="244">
        <v>172</v>
      </c>
      <c r="L228" s="236"/>
      <c r="M228" s="241">
        <v>137</v>
      </c>
      <c r="N228" s="236"/>
      <c r="O228" s="241">
        <v>32</v>
      </c>
      <c r="P228" s="236">
        <f t="shared" si="23"/>
        <v>5.128205128205128E-2</v>
      </c>
      <c r="Q228" s="245" t="s">
        <v>1078</v>
      </c>
      <c r="R228" s="158">
        <v>1</v>
      </c>
      <c r="S228" s="158">
        <v>1</v>
      </c>
      <c r="T228" s="158">
        <v>0</v>
      </c>
    </row>
    <row r="229" spans="1:20" x14ac:dyDescent="0.2">
      <c r="A229" s="58" t="s">
        <v>1079</v>
      </c>
      <c r="B229" s="58" t="s">
        <v>1080</v>
      </c>
      <c r="C229" s="58" t="s">
        <v>1037</v>
      </c>
      <c r="D229" s="58" t="s">
        <v>1038</v>
      </c>
      <c r="E229" s="240">
        <v>414</v>
      </c>
      <c r="F229" s="241">
        <f t="shared" ref="F229:F246" si="28">I229+K229</f>
        <v>244</v>
      </c>
      <c r="G229" s="236"/>
      <c r="H229" s="242" t="str">
        <f t="shared" ref="H229:H245" si="29">IF(ISNUMBER(G229),TEXT(((2*F229)+(1.96^2)-(1.96*((1.96^2)+(4*F229*(100%-G229)))^0.5))/(2*(E229+(1.96^2))),"0.0%")&amp;" - "&amp;TEXT(((2*F229)+(1.96^2)+(1.96*((1.96^2)+(4*F229*(100%-G229)))^0.5))/(2*(E229+(1.96^2))),"0.0%"),"")</f>
        <v/>
      </c>
      <c r="I229" s="241">
        <v>137</v>
      </c>
      <c r="J229" s="236"/>
      <c r="K229" s="244">
        <v>107</v>
      </c>
      <c r="L229" s="236"/>
      <c r="M229" s="241">
        <v>93</v>
      </c>
      <c r="N229" s="236"/>
      <c r="O229" s="241">
        <v>77</v>
      </c>
      <c r="P229" s="236">
        <f t="shared" ref="P229:P245" si="30">O229/E229</f>
        <v>0.1859903381642512</v>
      </c>
      <c r="Q229" s="245" t="s">
        <v>1081</v>
      </c>
      <c r="R229" s="158">
        <v>1</v>
      </c>
      <c r="S229" s="158">
        <v>1</v>
      </c>
      <c r="T229" s="158">
        <v>0</v>
      </c>
    </row>
    <row r="230" spans="1:20" x14ac:dyDescent="0.2">
      <c r="A230" s="58" t="s">
        <v>1082</v>
      </c>
      <c r="B230" s="58" t="s">
        <v>1083</v>
      </c>
      <c r="C230" s="58" t="s">
        <v>1037</v>
      </c>
      <c r="D230" s="58" t="s">
        <v>1038</v>
      </c>
      <c r="E230" s="240">
        <v>1068</v>
      </c>
      <c r="F230" s="241">
        <f t="shared" si="28"/>
        <v>386</v>
      </c>
      <c r="G230" s="236"/>
      <c r="H230" s="242" t="str">
        <f t="shared" si="29"/>
        <v/>
      </c>
      <c r="I230" s="241">
        <v>207</v>
      </c>
      <c r="J230" s="236"/>
      <c r="K230" s="244">
        <v>179</v>
      </c>
      <c r="L230" s="236"/>
      <c r="M230" s="241">
        <v>454</v>
      </c>
      <c r="N230" s="236"/>
      <c r="O230" s="241">
        <v>228</v>
      </c>
      <c r="P230" s="236">
        <f t="shared" si="30"/>
        <v>0.21348314606741572</v>
      </c>
      <c r="Q230" s="245" t="s">
        <v>1084</v>
      </c>
      <c r="R230" s="158">
        <v>1</v>
      </c>
      <c r="S230" s="158">
        <v>1</v>
      </c>
      <c r="T230" s="158">
        <v>0</v>
      </c>
    </row>
    <row r="231" spans="1:20" x14ac:dyDescent="0.2">
      <c r="A231" s="58" t="s">
        <v>1085</v>
      </c>
      <c r="B231" s="58" t="s">
        <v>1086</v>
      </c>
      <c r="C231" s="58" t="s">
        <v>1037</v>
      </c>
      <c r="D231" s="58" t="s">
        <v>1038</v>
      </c>
      <c r="E231" s="240">
        <v>918</v>
      </c>
      <c r="F231" s="241">
        <f t="shared" si="28"/>
        <v>589</v>
      </c>
      <c r="G231" s="236"/>
      <c r="H231" s="242" t="str">
        <f t="shared" si="29"/>
        <v/>
      </c>
      <c r="I231" s="241">
        <v>359</v>
      </c>
      <c r="J231" s="236"/>
      <c r="K231" s="244">
        <v>230</v>
      </c>
      <c r="L231" s="236"/>
      <c r="M231" s="241">
        <v>319</v>
      </c>
      <c r="N231" s="236"/>
      <c r="O231" s="241">
        <v>10</v>
      </c>
      <c r="P231" s="236"/>
      <c r="Q231" s="245" t="s">
        <v>1087</v>
      </c>
      <c r="R231" s="158">
        <v>1</v>
      </c>
      <c r="S231" s="158">
        <v>0</v>
      </c>
      <c r="T231" s="158">
        <v>0</v>
      </c>
    </row>
    <row r="232" spans="1:20" x14ac:dyDescent="0.2">
      <c r="A232" s="58" t="s">
        <v>1088</v>
      </c>
      <c r="B232" s="58" t="s">
        <v>1089</v>
      </c>
      <c r="C232" s="58" t="s">
        <v>1037</v>
      </c>
      <c r="D232" s="58" t="s">
        <v>1038</v>
      </c>
      <c r="E232" s="240">
        <v>956</v>
      </c>
      <c r="F232" s="241">
        <f t="shared" si="28"/>
        <v>337</v>
      </c>
      <c r="G232" s="236"/>
      <c r="H232" s="242" t="str">
        <f t="shared" si="29"/>
        <v/>
      </c>
      <c r="I232" s="241">
        <v>218</v>
      </c>
      <c r="J232" s="236"/>
      <c r="K232" s="244">
        <v>119</v>
      </c>
      <c r="L232" s="236"/>
      <c r="M232" s="241">
        <v>125</v>
      </c>
      <c r="N232" s="236"/>
      <c r="O232" s="241">
        <v>494</v>
      </c>
      <c r="P232" s="236">
        <f t="shared" si="30"/>
        <v>0.51673640167364021</v>
      </c>
      <c r="Q232" s="245" t="s">
        <v>1090</v>
      </c>
      <c r="R232" s="158">
        <v>0</v>
      </c>
      <c r="S232" s="158">
        <v>1</v>
      </c>
      <c r="T232" s="158">
        <v>0</v>
      </c>
    </row>
    <row r="233" spans="1:20" x14ac:dyDescent="0.2">
      <c r="A233" s="58" t="s">
        <v>1091</v>
      </c>
      <c r="B233" s="58" t="s">
        <v>1092</v>
      </c>
      <c r="C233" s="58" t="s">
        <v>1037</v>
      </c>
      <c r="D233" s="58" t="s">
        <v>1038</v>
      </c>
      <c r="E233" s="240">
        <v>655</v>
      </c>
      <c r="F233" s="241">
        <f t="shared" si="28"/>
        <v>462</v>
      </c>
      <c r="G233" s="236"/>
      <c r="H233" s="242" t="str">
        <f t="shared" si="29"/>
        <v/>
      </c>
      <c r="I233" s="241">
        <v>330</v>
      </c>
      <c r="J233" s="236"/>
      <c r="K233" s="244">
        <v>132</v>
      </c>
      <c r="L233" s="236"/>
      <c r="M233" s="241">
        <v>160</v>
      </c>
      <c r="N233" s="236"/>
      <c r="O233" s="241">
        <v>33</v>
      </c>
      <c r="P233" s="236">
        <f t="shared" si="30"/>
        <v>5.0381679389312976E-2</v>
      </c>
      <c r="Q233" s="245" t="s">
        <v>1093</v>
      </c>
      <c r="R233" s="158">
        <v>0</v>
      </c>
      <c r="S233" s="158">
        <v>1</v>
      </c>
      <c r="T233" s="158">
        <v>0</v>
      </c>
    </row>
    <row r="234" spans="1:20" x14ac:dyDescent="0.2">
      <c r="A234" s="58" t="s">
        <v>1094</v>
      </c>
      <c r="B234" s="58" t="s">
        <v>1095</v>
      </c>
      <c r="C234" s="58" t="s">
        <v>1037</v>
      </c>
      <c r="D234" s="58" t="s">
        <v>1038</v>
      </c>
      <c r="E234" s="240">
        <v>642</v>
      </c>
      <c r="F234" s="241">
        <f t="shared" si="28"/>
        <v>459</v>
      </c>
      <c r="G234" s="236">
        <f t="shared" ref="G234:G242" si="31">J234+L234</f>
        <v>0.7149532710280373</v>
      </c>
      <c r="H234" s="242" t="str">
        <f t="shared" si="29"/>
        <v>67.9% - 74.9%</v>
      </c>
      <c r="I234" s="241">
        <v>328</v>
      </c>
      <c r="J234" s="236">
        <f t="shared" ref="J234:J242" si="32">I234/E234</f>
        <v>0.5109034267912772</v>
      </c>
      <c r="K234" s="244">
        <v>131</v>
      </c>
      <c r="L234" s="236">
        <f t="shared" ref="L234:L242" si="33">K234/E234</f>
        <v>0.20404984423676012</v>
      </c>
      <c r="M234" s="241">
        <v>155</v>
      </c>
      <c r="N234" s="236">
        <f t="shared" ref="N234:N242" si="34">M234/E234</f>
        <v>0.24143302180685358</v>
      </c>
      <c r="O234" s="241">
        <v>28</v>
      </c>
      <c r="P234" s="236">
        <f t="shared" si="30"/>
        <v>4.3613707165109032E-2</v>
      </c>
      <c r="Q234" s="245" t="s">
        <v>1096</v>
      </c>
      <c r="R234" s="158">
        <v>0</v>
      </c>
      <c r="S234" s="158">
        <v>0</v>
      </c>
      <c r="T234" s="158">
        <v>0</v>
      </c>
    </row>
    <row r="235" spans="1:20" x14ac:dyDescent="0.2">
      <c r="A235" s="58" t="s">
        <v>1097</v>
      </c>
      <c r="B235" s="58" t="s">
        <v>1098</v>
      </c>
      <c r="C235" s="58" t="s">
        <v>1037</v>
      </c>
      <c r="D235" s="58" t="s">
        <v>1038</v>
      </c>
      <c r="E235" s="240">
        <v>1222</v>
      </c>
      <c r="F235" s="241">
        <f t="shared" si="28"/>
        <v>946</v>
      </c>
      <c r="G235" s="236"/>
      <c r="H235" s="242" t="str">
        <f t="shared" si="29"/>
        <v/>
      </c>
      <c r="I235" s="241">
        <v>620</v>
      </c>
      <c r="J235" s="236"/>
      <c r="K235" s="244">
        <v>326</v>
      </c>
      <c r="L235" s="236"/>
      <c r="M235" s="241">
        <v>167</v>
      </c>
      <c r="N235" s="236"/>
      <c r="O235" s="241">
        <v>109</v>
      </c>
      <c r="P235" s="236">
        <f t="shared" si="30"/>
        <v>8.9198036006546647E-2</v>
      </c>
      <c r="Q235" s="245" t="s">
        <v>1099</v>
      </c>
      <c r="R235" s="158">
        <v>0</v>
      </c>
      <c r="S235" s="158">
        <v>1</v>
      </c>
      <c r="T235" s="158">
        <v>0</v>
      </c>
    </row>
    <row r="236" spans="1:20" x14ac:dyDescent="0.2">
      <c r="A236" s="58" t="s">
        <v>1100</v>
      </c>
      <c r="B236" s="58" t="s">
        <v>1101</v>
      </c>
      <c r="C236" s="58" t="s">
        <v>1037</v>
      </c>
      <c r="D236" s="58" t="s">
        <v>1038</v>
      </c>
      <c r="E236" s="240">
        <v>1073</v>
      </c>
      <c r="F236" s="241">
        <f t="shared" si="28"/>
        <v>803</v>
      </c>
      <c r="G236" s="236">
        <f t="shared" si="31"/>
        <v>0.74836905871388626</v>
      </c>
      <c r="H236" s="242" t="str">
        <f t="shared" si="29"/>
        <v>72.2% - 77.3%</v>
      </c>
      <c r="I236" s="241">
        <v>498</v>
      </c>
      <c r="J236" s="236">
        <f t="shared" si="32"/>
        <v>0.46411929170549859</v>
      </c>
      <c r="K236" s="244">
        <v>305</v>
      </c>
      <c r="L236" s="236">
        <f t="shared" si="33"/>
        <v>0.28424976700838772</v>
      </c>
      <c r="M236" s="241">
        <v>233</v>
      </c>
      <c r="N236" s="236">
        <f t="shared" si="34"/>
        <v>0.21714818266542404</v>
      </c>
      <c r="O236" s="241">
        <v>37</v>
      </c>
      <c r="P236" s="236">
        <f t="shared" si="30"/>
        <v>3.4482758620689655E-2</v>
      </c>
      <c r="Q236" s="245" t="s">
        <v>1102</v>
      </c>
      <c r="R236" s="158">
        <v>0</v>
      </c>
      <c r="S236" s="158">
        <v>0</v>
      </c>
      <c r="T236" s="158">
        <v>0</v>
      </c>
    </row>
    <row r="237" spans="1:20" x14ac:dyDescent="0.2">
      <c r="A237" s="58" t="s">
        <v>1103</v>
      </c>
      <c r="B237" s="58" t="s">
        <v>1104</v>
      </c>
      <c r="C237" s="58" t="s">
        <v>1037</v>
      </c>
      <c r="D237" s="58" t="s">
        <v>1038</v>
      </c>
      <c r="E237" s="240">
        <v>723</v>
      </c>
      <c r="F237" s="241">
        <f t="shared" si="28"/>
        <v>482</v>
      </c>
      <c r="G237" s="236"/>
      <c r="H237" s="242" t="str">
        <f t="shared" si="29"/>
        <v/>
      </c>
      <c r="I237" s="241">
        <v>321</v>
      </c>
      <c r="J237" s="236"/>
      <c r="K237" s="244">
        <v>161</v>
      </c>
      <c r="L237" s="236"/>
      <c r="M237" s="241">
        <v>194</v>
      </c>
      <c r="N237" s="236"/>
      <c r="O237" s="241">
        <v>47</v>
      </c>
      <c r="P237" s="236">
        <f t="shared" si="30"/>
        <v>6.5006915629322273E-2</v>
      </c>
      <c r="Q237" s="245" t="s">
        <v>1105</v>
      </c>
      <c r="R237" s="158">
        <v>0</v>
      </c>
      <c r="S237" s="158">
        <v>1</v>
      </c>
      <c r="T237" s="158">
        <v>0</v>
      </c>
    </row>
    <row r="238" spans="1:20" x14ac:dyDescent="0.2">
      <c r="A238" s="58" t="s">
        <v>1106</v>
      </c>
      <c r="B238" s="58" t="s">
        <v>1107</v>
      </c>
      <c r="C238" s="58" t="s">
        <v>1037</v>
      </c>
      <c r="D238" s="58" t="s">
        <v>1038</v>
      </c>
      <c r="E238" s="240">
        <v>1484</v>
      </c>
      <c r="F238" s="241">
        <f t="shared" si="28"/>
        <v>489</v>
      </c>
      <c r="G238" s="236"/>
      <c r="H238" s="242" t="str">
        <f t="shared" si="29"/>
        <v/>
      </c>
      <c r="I238" s="241">
        <v>209</v>
      </c>
      <c r="J238" s="236"/>
      <c r="K238" s="244">
        <v>280</v>
      </c>
      <c r="L238" s="236"/>
      <c r="M238" s="241">
        <v>222</v>
      </c>
      <c r="N238" s="236"/>
      <c r="O238" s="241">
        <v>773</v>
      </c>
      <c r="P238" s="236">
        <f t="shared" si="30"/>
        <v>0.52088948787061995</v>
      </c>
      <c r="Q238" s="245" t="s">
        <v>1108</v>
      </c>
      <c r="R238" s="158">
        <v>0</v>
      </c>
      <c r="S238" s="158">
        <v>1</v>
      </c>
      <c r="T238" s="158">
        <v>0</v>
      </c>
    </row>
    <row r="239" spans="1:20" x14ac:dyDescent="0.2">
      <c r="A239" s="58" t="s">
        <v>1109</v>
      </c>
      <c r="B239" s="58" t="s">
        <v>1110</v>
      </c>
      <c r="C239" s="58" t="s">
        <v>1037</v>
      </c>
      <c r="D239" s="58" t="s">
        <v>1038</v>
      </c>
      <c r="E239" s="240">
        <v>1165</v>
      </c>
      <c r="F239" s="241">
        <f t="shared" si="28"/>
        <v>750</v>
      </c>
      <c r="G239" s="236"/>
      <c r="H239" s="242" t="str">
        <f t="shared" si="29"/>
        <v/>
      </c>
      <c r="I239" s="241">
        <v>365</v>
      </c>
      <c r="J239" s="236"/>
      <c r="K239" s="244">
        <v>385</v>
      </c>
      <c r="L239" s="236"/>
      <c r="M239" s="241">
        <v>304</v>
      </c>
      <c r="N239" s="236"/>
      <c r="O239" s="241">
        <v>111</v>
      </c>
      <c r="P239" s="236">
        <f t="shared" si="30"/>
        <v>9.5278969957081544E-2</v>
      </c>
      <c r="Q239" s="245" t="s">
        <v>1111</v>
      </c>
      <c r="R239" s="158">
        <v>0</v>
      </c>
      <c r="S239" s="158">
        <v>1</v>
      </c>
      <c r="T239" s="158">
        <v>0</v>
      </c>
    </row>
    <row r="240" spans="1:20" x14ac:dyDescent="0.2">
      <c r="A240" s="58" t="s">
        <v>1112</v>
      </c>
      <c r="B240" s="58" t="s">
        <v>1113</v>
      </c>
      <c r="C240" s="58" t="s">
        <v>1037</v>
      </c>
      <c r="D240" s="58" t="s">
        <v>1038</v>
      </c>
      <c r="E240" s="240">
        <v>646</v>
      </c>
      <c r="F240" s="241">
        <f t="shared" si="28"/>
        <v>105</v>
      </c>
      <c r="G240" s="236"/>
      <c r="H240" s="242" t="str">
        <f t="shared" si="29"/>
        <v/>
      </c>
      <c r="I240" s="241">
        <v>82</v>
      </c>
      <c r="J240" s="236"/>
      <c r="K240" s="244">
        <v>23</v>
      </c>
      <c r="L240" s="236"/>
      <c r="M240" s="241">
        <v>25</v>
      </c>
      <c r="N240" s="236"/>
      <c r="O240" s="241">
        <v>516</v>
      </c>
      <c r="P240" s="236">
        <f t="shared" si="30"/>
        <v>0.79876160990712075</v>
      </c>
      <c r="Q240" s="245" t="s">
        <v>1114</v>
      </c>
      <c r="R240" s="158">
        <v>0</v>
      </c>
      <c r="S240" s="158">
        <v>1</v>
      </c>
      <c r="T240" s="158">
        <v>0</v>
      </c>
    </row>
    <row r="241" spans="1:20" x14ac:dyDescent="0.2">
      <c r="A241" s="58" t="s">
        <v>1115</v>
      </c>
      <c r="B241" s="58" t="s">
        <v>1116</v>
      </c>
      <c r="C241" s="58" t="s">
        <v>1037</v>
      </c>
      <c r="D241" s="58" t="s">
        <v>1038</v>
      </c>
      <c r="E241" s="240">
        <v>1105</v>
      </c>
      <c r="F241" s="241">
        <f t="shared" si="28"/>
        <v>874</v>
      </c>
      <c r="G241" s="236"/>
      <c r="H241" s="242" t="str">
        <f t="shared" si="29"/>
        <v/>
      </c>
      <c r="I241" s="241">
        <v>495</v>
      </c>
      <c r="J241" s="236"/>
      <c r="K241" s="244">
        <v>379</v>
      </c>
      <c r="L241" s="236"/>
      <c r="M241" s="241">
        <v>156</v>
      </c>
      <c r="N241" s="236"/>
      <c r="O241" s="241">
        <v>75</v>
      </c>
      <c r="P241" s="236">
        <f t="shared" si="30"/>
        <v>6.7873303167420809E-2</v>
      </c>
      <c r="Q241" s="245" t="s">
        <v>1117</v>
      </c>
      <c r="R241" s="158">
        <v>0</v>
      </c>
      <c r="S241" s="158">
        <v>1</v>
      </c>
      <c r="T241" s="158">
        <v>0</v>
      </c>
    </row>
    <row r="242" spans="1:20" x14ac:dyDescent="0.2">
      <c r="A242" s="58" t="s">
        <v>1118</v>
      </c>
      <c r="B242" s="58" t="s">
        <v>1119</v>
      </c>
      <c r="C242" s="58" t="s">
        <v>1037</v>
      </c>
      <c r="D242" s="58" t="s">
        <v>1038</v>
      </c>
      <c r="E242" s="240">
        <v>608</v>
      </c>
      <c r="F242" s="241">
        <f t="shared" si="28"/>
        <v>326</v>
      </c>
      <c r="G242" s="236">
        <f t="shared" si="31"/>
        <v>0.53618421052631582</v>
      </c>
      <c r="H242" s="242" t="str">
        <f t="shared" si="29"/>
        <v>49.6% - 57.5%</v>
      </c>
      <c r="I242" s="241">
        <v>201</v>
      </c>
      <c r="J242" s="236">
        <f t="shared" si="32"/>
        <v>0.33059210526315791</v>
      </c>
      <c r="K242" s="244">
        <v>125</v>
      </c>
      <c r="L242" s="236">
        <f t="shared" si="33"/>
        <v>0.20559210526315788</v>
      </c>
      <c r="M242" s="241">
        <v>259</v>
      </c>
      <c r="N242" s="236">
        <f t="shared" si="34"/>
        <v>0.42598684210526316</v>
      </c>
      <c r="O242" s="241">
        <v>23</v>
      </c>
      <c r="P242" s="236">
        <f t="shared" si="30"/>
        <v>3.7828947368421052E-2</v>
      </c>
      <c r="Q242" s="245" t="s">
        <v>1120</v>
      </c>
      <c r="R242" s="158">
        <v>0</v>
      </c>
      <c r="S242" s="158">
        <v>0</v>
      </c>
      <c r="T242" s="158">
        <v>0</v>
      </c>
    </row>
    <row r="243" spans="1:20" x14ac:dyDescent="0.2">
      <c r="A243" s="58" t="s">
        <v>1121</v>
      </c>
      <c r="B243" s="58" t="s">
        <v>1122</v>
      </c>
      <c r="C243" s="58" t="s">
        <v>1037</v>
      </c>
      <c r="D243" s="58" t="s">
        <v>1038</v>
      </c>
      <c r="E243" s="240">
        <v>1120</v>
      </c>
      <c r="F243" s="241">
        <f t="shared" si="28"/>
        <v>739</v>
      </c>
      <c r="G243" s="236"/>
      <c r="H243" s="242" t="str">
        <f t="shared" si="29"/>
        <v/>
      </c>
      <c r="I243" s="241">
        <v>384</v>
      </c>
      <c r="J243" s="236"/>
      <c r="K243" s="244">
        <v>355</v>
      </c>
      <c r="L243" s="236"/>
      <c r="M243" s="241">
        <v>314</v>
      </c>
      <c r="N243" s="236"/>
      <c r="O243" s="241">
        <v>67</v>
      </c>
      <c r="P243" s="236">
        <f t="shared" si="30"/>
        <v>5.9821428571428574E-2</v>
      </c>
      <c r="Q243" s="245" t="s">
        <v>1123</v>
      </c>
      <c r="R243" s="158">
        <v>0</v>
      </c>
      <c r="S243" s="158">
        <v>1</v>
      </c>
      <c r="T243" s="158">
        <v>0</v>
      </c>
    </row>
    <row r="244" spans="1:20" x14ac:dyDescent="0.2">
      <c r="A244" s="58" t="s">
        <v>1124</v>
      </c>
      <c r="B244" s="58" t="s">
        <v>1125</v>
      </c>
      <c r="C244" s="58" t="s">
        <v>1037</v>
      </c>
      <c r="D244" s="201" t="s">
        <v>1038</v>
      </c>
      <c r="E244" s="240">
        <v>1018</v>
      </c>
      <c r="F244" s="241">
        <f t="shared" si="28"/>
        <v>538</v>
      </c>
      <c r="G244" s="236"/>
      <c r="H244" s="242" t="str">
        <f t="shared" si="29"/>
        <v/>
      </c>
      <c r="I244" s="241">
        <v>289</v>
      </c>
      <c r="J244" s="236"/>
      <c r="K244" s="244">
        <v>249</v>
      </c>
      <c r="L244" s="236"/>
      <c r="M244" s="241">
        <v>202</v>
      </c>
      <c r="N244" s="236"/>
      <c r="O244" s="241">
        <v>278</v>
      </c>
      <c r="P244" s="236">
        <f t="shared" si="30"/>
        <v>0.2730844793713163</v>
      </c>
      <c r="Q244" s="245" t="s">
        <v>1126</v>
      </c>
      <c r="R244" s="158">
        <v>0</v>
      </c>
      <c r="S244" s="158">
        <v>1</v>
      </c>
      <c r="T244" s="158">
        <v>0</v>
      </c>
    </row>
    <row r="245" spans="1:20" x14ac:dyDescent="0.2">
      <c r="A245" s="58" t="s">
        <v>1127</v>
      </c>
      <c r="B245" s="58" t="s">
        <v>1128</v>
      </c>
      <c r="C245" s="58" t="s">
        <v>1037</v>
      </c>
      <c r="D245" s="201" t="s">
        <v>1038</v>
      </c>
      <c r="E245" s="240">
        <v>1351</v>
      </c>
      <c r="F245" s="241">
        <f t="shared" si="28"/>
        <v>615</v>
      </c>
      <c r="G245" s="236"/>
      <c r="H245" s="242" t="str">
        <f t="shared" si="29"/>
        <v/>
      </c>
      <c r="I245" s="241">
        <v>414</v>
      </c>
      <c r="J245" s="236"/>
      <c r="K245" s="244">
        <v>201</v>
      </c>
      <c r="L245" s="236"/>
      <c r="M245" s="241">
        <v>160</v>
      </c>
      <c r="N245" s="236"/>
      <c r="O245" s="241">
        <v>576</v>
      </c>
      <c r="P245" s="236">
        <f t="shared" si="30"/>
        <v>0.42635085122131755</v>
      </c>
      <c r="Q245" s="245" t="s">
        <v>1129</v>
      </c>
      <c r="R245" s="158">
        <v>0</v>
      </c>
      <c r="S245" s="158">
        <v>1</v>
      </c>
      <c r="T245" s="158">
        <v>0</v>
      </c>
    </row>
    <row r="246" spans="1:20" x14ac:dyDescent="0.2">
      <c r="A246" s="58" t="s">
        <v>1130</v>
      </c>
      <c r="B246" s="58" t="s">
        <v>1131</v>
      </c>
      <c r="C246" s="58" t="s">
        <v>1037</v>
      </c>
      <c r="D246" s="201" t="s">
        <v>1038</v>
      </c>
      <c r="E246" s="240">
        <v>645</v>
      </c>
      <c r="F246" s="241">
        <f t="shared" si="28"/>
        <v>451</v>
      </c>
      <c r="G246" s="236"/>
      <c r="H246" s="242" t="str">
        <f>IF(ISNUMBER(G246),TEXT(((2*F246)+(1.96^2)-(1.96*((1.96^2)+(4*F246*(100%-G246)))^0.5))/(2*(E246+(1.96^2))),"0.0%")&amp;" - "&amp;TEXT(((2*F246)+(1.96^2)+(1.96*((1.96^2)+(4*F246*(100%-G246)))^0.5))/(2*(E246+(1.96^2))),"0.0%"),"")</f>
        <v/>
      </c>
      <c r="I246" s="241">
        <v>315</v>
      </c>
      <c r="J246" s="236"/>
      <c r="K246" s="244">
        <v>136</v>
      </c>
      <c r="L246" s="236"/>
      <c r="M246" s="241">
        <v>99</v>
      </c>
      <c r="N246" s="236"/>
      <c r="O246" s="241">
        <v>95</v>
      </c>
      <c r="P246" s="236">
        <f>O246/E246</f>
        <v>0.14728682170542637</v>
      </c>
      <c r="Q246" s="245" t="s">
        <v>1132</v>
      </c>
      <c r="R246" s="158">
        <v>0</v>
      </c>
      <c r="S246" s="158">
        <v>1</v>
      </c>
      <c r="T246" s="158">
        <v>0</v>
      </c>
    </row>
    <row r="247" spans="1:20" x14ac:dyDescent="0.2">
      <c r="A247" s="58"/>
      <c r="B247" s="58"/>
      <c r="C247" s="58"/>
      <c r="D247" s="201"/>
      <c r="E247" s="241"/>
      <c r="F247" s="241"/>
      <c r="G247" s="236"/>
      <c r="H247" s="242"/>
      <c r="I247" s="241"/>
      <c r="J247" s="236"/>
      <c r="K247" s="244"/>
      <c r="L247" s="236"/>
      <c r="M247" s="241"/>
      <c r="N247" s="236"/>
      <c r="O247" s="241"/>
      <c r="P247" s="236"/>
      <c r="Q247" s="245"/>
      <c r="R247" s="158"/>
      <c r="S247" s="158"/>
      <c r="T247" s="158"/>
    </row>
    <row r="248" spans="1:20" x14ac:dyDescent="0.2">
      <c r="A248" s="58" t="s">
        <v>1408</v>
      </c>
      <c r="B248" s="58" t="s">
        <v>1409</v>
      </c>
      <c r="C248" s="58" t="s">
        <v>1408</v>
      </c>
      <c r="D248" s="201" t="s">
        <v>1410</v>
      </c>
      <c r="E248" s="241">
        <v>143</v>
      </c>
      <c r="F248" s="241">
        <f>I248+K248</f>
        <v>58</v>
      </c>
      <c r="G248" s="236"/>
      <c r="H248" s="242" t="str">
        <f>IF(ISNUMBER(G248),TEXT(((2*F248)+(1.96^2)-(1.96*((1.96^2)+(4*F248*(100%-G248)))^0.5))/(2*(E248+(1.96^2))),"0.0%")&amp;" - "&amp;TEXT(((2*F248)+(1.96^2)+(1.96*((1.96^2)+(4*F248*(100%-G248)))^0.5))/(2*(E248+(1.96^2))),"0.0%"),"")</f>
        <v/>
      </c>
      <c r="I248" s="241">
        <v>42</v>
      </c>
      <c r="J248" s="246"/>
      <c r="K248" s="244">
        <v>16</v>
      </c>
      <c r="L248" s="236"/>
      <c r="M248" s="241">
        <v>63</v>
      </c>
      <c r="N248" s="236"/>
      <c r="O248" s="241">
        <v>22</v>
      </c>
      <c r="P248" s="236">
        <f>O248/E248</f>
        <v>0.15384615384615385</v>
      </c>
      <c r="Q248" s="245"/>
      <c r="R248" s="158"/>
      <c r="S248" s="158"/>
      <c r="T248" s="158"/>
    </row>
    <row r="249" spans="1:20" x14ac:dyDescent="0.2">
      <c r="A249" s="58" t="s">
        <v>1411</v>
      </c>
      <c r="B249" s="58" t="s">
        <v>1412</v>
      </c>
      <c r="C249" s="58" t="s">
        <v>472</v>
      </c>
      <c r="D249" s="201" t="s">
        <v>1413</v>
      </c>
      <c r="E249" s="241">
        <v>0</v>
      </c>
      <c r="F249" s="241">
        <f t="shared" ref="F249:F262" si="35">I249+K249</f>
        <v>0</v>
      </c>
      <c r="G249" s="236"/>
      <c r="H249" s="242" t="str">
        <f t="shared" ref="H249:H262" si="36">IF(ISNUMBER(G249),TEXT(((2*F249)+(1.96^2)-(1.96*((1.96^2)+(4*F249*(100%-G249)))^0.5))/(2*(E249+(1.96^2))),"0.0%")&amp;" - "&amp;TEXT(((2*F249)+(1.96^2)+(1.96*((1.96^2)+(4*F249*(100%-G249)))^0.5))/(2*(E249+(1.96^2))),"0.0%"),"")</f>
        <v/>
      </c>
      <c r="I249" s="241">
        <v>0</v>
      </c>
      <c r="J249" s="246"/>
      <c r="K249" s="244">
        <v>0</v>
      </c>
      <c r="L249" s="236"/>
      <c r="M249" s="241">
        <v>0</v>
      </c>
      <c r="N249" s="236"/>
      <c r="O249" s="241">
        <v>0</v>
      </c>
      <c r="P249" s="236"/>
      <c r="Q249" s="245"/>
      <c r="R249" s="158"/>
      <c r="S249" s="158"/>
      <c r="T249" s="158"/>
    </row>
    <row r="250" spans="1:20" x14ac:dyDescent="0.2">
      <c r="A250" s="58" t="s">
        <v>1414</v>
      </c>
      <c r="B250" s="58" t="s">
        <v>1415</v>
      </c>
      <c r="C250" s="58" t="s">
        <v>527</v>
      </c>
      <c r="D250" s="201" t="s">
        <v>330</v>
      </c>
      <c r="E250" s="241">
        <v>0</v>
      </c>
      <c r="F250" s="241">
        <f t="shared" si="35"/>
        <v>0</v>
      </c>
      <c r="G250" s="236"/>
      <c r="H250" s="242" t="str">
        <f t="shared" si="36"/>
        <v/>
      </c>
      <c r="I250" s="241">
        <v>0</v>
      </c>
      <c r="J250" s="246"/>
      <c r="K250" s="244">
        <v>0</v>
      </c>
      <c r="L250" s="236"/>
      <c r="M250" s="241">
        <v>0</v>
      </c>
      <c r="N250" s="236"/>
      <c r="O250" s="241">
        <v>0</v>
      </c>
      <c r="P250" s="236"/>
      <c r="Q250" s="245"/>
      <c r="R250" s="158"/>
      <c r="S250" s="158"/>
      <c r="T250" s="158"/>
    </row>
    <row r="251" spans="1:20" x14ac:dyDescent="0.2">
      <c r="A251" s="58" t="s">
        <v>1416</v>
      </c>
      <c r="B251" s="58" t="s">
        <v>1417</v>
      </c>
      <c r="C251" s="58" t="s">
        <v>573</v>
      </c>
      <c r="D251" s="201" t="s">
        <v>1418</v>
      </c>
      <c r="E251" s="241">
        <v>0</v>
      </c>
      <c r="F251" s="241">
        <f t="shared" si="35"/>
        <v>0</v>
      </c>
      <c r="G251" s="236"/>
      <c r="H251" s="242" t="str">
        <f t="shared" si="36"/>
        <v/>
      </c>
      <c r="I251" s="241">
        <v>0</v>
      </c>
      <c r="J251" s="246"/>
      <c r="K251" s="244">
        <v>0</v>
      </c>
      <c r="L251" s="236"/>
      <c r="M251" s="241">
        <v>0</v>
      </c>
      <c r="N251" s="236"/>
      <c r="O251" s="241">
        <v>0</v>
      </c>
      <c r="P251" s="236"/>
      <c r="Q251" s="245"/>
      <c r="R251" s="158"/>
      <c r="S251" s="158"/>
      <c r="T251" s="158"/>
    </row>
    <row r="252" spans="1:20" x14ac:dyDescent="0.2">
      <c r="A252" s="58" t="s">
        <v>1419</v>
      </c>
      <c r="B252" s="58" t="s">
        <v>1420</v>
      </c>
      <c r="C252" s="58" t="s">
        <v>642</v>
      </c>
      <c r="D252" s="201" t="s">
        <v>1421</v>
      </c>
      <c r="E252" s="241">
        <v>0</v>
      </c>
      <c r="F252" s="241">
        <f t="shared" si="35"/>
        <v>0</v>
      </c>
      <c r="G252" s="236"/>
      <c r="H252" s="242" t="str">
        <f t="shared" si="36"/>
        <v/>
      </c>
      <c r="I252" s="241">
        <v>0</v>
      </c>
      <c r="J252" s="246"/>
      <c r="K252" s="244">
        <v>0</v>
      </c>
      <c r="L252" s="236"/>
      <c r="M252" s="241">
        <v>0</v>
      </c>
      <c r="N252" s="236"/>
      <c r="O252" s="241">
        <v>0</v>
      </c>
      <c r="P252" s="236"/>
      <c r="Q252" s="245"/>
      <c r="R252" s="158"/>
      <c r="S252" s="158"/>
      <c r="T252" s="158"/>
    </row>
    <row r="253" spans="1:20" x14ac:dyDescent="0.2">
      <c r="A253" s="58" t="s">
        <v>1422</v>
      </c>
      <c r="B253" s="58" t="s">
        <v>1423</v>
      </c>
      <c r="C253" s="58" t="s">
        <v>720</v>
      </c>
      <c r="D253" s="201" t="s">
        <v>1424</v>
      </c>
      <c r="E253" s="241">
        <v>0</v>
      </c>
      <c r="F253" s="241">
        <f t="shared" si="35"/>
        <v>0</v>
      </c>
      <c r="G253" s="236"/>
      <c r="H253" s="242" t="str">
        <f t="shared" si="36"/>
        <v/>
      </c>
      <c r="I253" s="241">
        <v>0</v>
      </c>
      <c r="J253" s="246"/>
      <c r="K253" s="244">
        <v>0</v>
      </c>
      <c r="L253" s="236"/>
      <c r="M253" s="241">
        <v>0</v>
      </c>
      <c r="N253" s="236"/>
      <c r="O253" s="241">
        <v>0</v>
      </c>
      <c r="P253" s="236"/>
      <c r="Q253" s="245"/>
      <c r="R253" s="158"/>
      <c r="S253" s="158"/>
      <c r="T253" s="158"/>
    </row>
    <row r="254" spans="1:20" x14ac:dyDescent="0.2">
      <c r="A254" s="58" t="s">
        <v>1425</v>
      </c>
      <c r="B254" s="58" t="s">
        <v>1426</v>
      </c>
      <c r="C254" s="58" t="s">
        <v>752</v>
      </c>
      <c r="D254" s="201" t="s">
        <v>1427</v>
      </c>
      <c r="E254" s="241">
        <v>0</v>
      </c>
      <c r="F254" s="241">
        <f t="shared" si="35"/>
        <v>0</v>
      </c>
      <c r="G254" s="236"/>
      <c r="H254" s="242" t="str">
        <f t="shared" si="36"/>
        <v/>
      </c>
      <c r="I254" s="241">
        <v>0</v>
      </c>
      <c r="J254" s="246"/>
      <c r="K254" s="244">
        <v>0</v>
      </c>
      <c r="L254" s="236"/>
      <c r="M254" s="241">
        <v>0</v>
      </c>
      <c r="N254" s="236"/>
      <c r="O254" s="241">
        <v>0</v>
      </c>
      <c r="P254" s="236"/>
      <c r="Q254" s="245"/>
      <c r="R254" s="158"/>
      <c r="S254" s="158"/>
      <c r="T254" s="158"/>
    </row>
    <row r="255" spans="1:20" x14ac:dyDescent="0.2">
      <c r="A255" s="58" t="s">
        <v>1428</v>
      </c>
      <c r="B255" s="58" t="s">
        <v>1429</v>
      </c>
      <c r="C255" s="58" t="s">
        <v>847</v>
      </c>
      <c r="D255" s="201" t="s">
        <v>1430</v>
      </c>
      <c r="E255" s="241">
        <v>0</v>
      </c>
      <c r="F255" s="241">
        <f t="shared" si="35"/>
        <v>0</v>
      </c>
      <c r="G255" s="236"/>
      <c r="H255" s="242" t="str">
        <f t="shared" si="36"/>
        <v/>
      </c>
      <c r="I255" s="241">
        <v>0</v>
      </c>
      <c r="J255" s="246"/>
      <c r="K255" s="244">
        <v>0</v>
      </c>
      <c r="L255" s="236"/>
      <c r="M255" s="241">
        <v>0</v>
      </c>
      <c r="N255" s="236"/>
      <c r="O255" s="241">
        <v>0</v>
      </c>
      <c r="P255" s="236"/>
      <c r="Q255" s="245"/>
      <c r="R255" s="158"/>
      <c r="S255" s="158"/>
      <c r="T255" s="158"/>
    </row>
    <row r="256" spans="1:20" x14ac:dyDescent="0.2">
      <c r="A256" s="58" t="s">
        <v>1431</v>
      </c>
      <c r="B256" s="58" t="s">
        <v>1432</v>
      </c>
      <c r="C256" s="58" t="s">
        <v>1037</v>
      </c>
      <c r="D256" s="201" t="s">
        <v>1433</v>
      </c>
      <c r="E256" s="241">
        <v>0</v>
      </c>
      <c r="F256" s="241">
        <f t="shared" si="35"/>
        <v>0</v>
      </c>
      <c r="G256" s="236"/>
      <c r="H256" s="242" t="str">
        <f t="shared" si="36"/>
        <v/>
      </c>
      <c r="I256" s="241">
        <v>0</v>
      </c>
      <c r="J256" s="246"/>
      <c r="K256" s="244">
        <v>0</v>
      </c>
      <c r="L256" s="236"/>
      <c r="M256" s="241">
        <v>0</v>
      </c>
      <c r="N256" s="236"/>
      <c r="O256" s="241">
        <v>0</v>
      </c>
      <c r="P256" s="236"/>
      <c r="Q256" s="245"/>
      <c r="R256" s="158"/>
      <c r="S256" s="158"/>
      <c r="T256" s="158"/>
    </row>
    <row r="257" spans="1:20" x14ac:dyDescent="0.2">
      <c r="A257" s="58" t="s">
        <v>1434</v>
      </c>
      <c r="B257" s="58" t="s">
        <v>1435</v>
      </c>
      <c r="C257" s="58" t="s">
        <v>1037</v>
      </c>
      <c r="D257" s="201" t="s">
        <v>1433</v>
      </c>
      <c r="E257" s="241">
        <v>0</v>
      </c>
      <c r="F257" s="241">
        <f t="shared" si="35"/>
        <v>0</v>
      </c>
      <c r="G257" s="236"/>
      <c r="H257" s="242" t="str">
        <f t="shared" si="36"/>
        <v/>
      </c>
      <c r="I257" s="241">
        <v>0</v>
      </c>
      <c r="J257" s="246"/>
      <c r="K257" s="244">
        <v>0</v>
      </c>
      <c r="L257" s="236"/>
      <c r="M257" s="241">
        <v>0</v>
      </c>
      <c r="N257" s="236"/>
      <c r="O257" s="241">
        <v>0</v>
      </c>
      <c r="P257" s="236"/>
      <c r="Q257" s="245"/>
      <c r="R257" s="158"/>
      <c r="S257" s="158"/>
      <c r="T257" s="158"/>
    </row>
    <row r="258" spans="1:20" x14ac:dyDescent="0.2">
      <c r="A258" s="58" t="s">
        <v>1436</v>
      </c>
      <c r="B258" s="58" t="s">
        <v>1437</v>
      </c>
      <c r="C258" s="58" t="s">
        <v>887</v>
      </c>
      <c r="D258" s="201" t="s">
        <v>1438</v>
      </c>
      <c r="E258" s="241">
        <v>0</v>
      </c>
      <c r="F258" s="241">
        <f t="shared" si="35"/>
        <v>0</v>
      </c>
      <c r="G258" s="236"/>
      <c r="H258" s="242" t="str">
        <f t="shared" si="36"/>
        <v/>
      </c>
      <c r="I258" s="241">
        <v>0</v>
      </c>
      <c r="J258" s="246"/>
      <c r="K258" s="244">
        <v>0</v>
      </c>
      <c r="L258" s="236"/>
      <c r="M258" s="241">
        <v>0</v>
      </c>
      <c r="N258" s="236"/>
      <c r="O258" s="241">
        <v>0</v>
      </c>
      <c r="P258" s="236"/>
      <c r="Q258" s="245"/>
      <c r="R258" s="158"/>
      <c r="S258" s="158"/>
      <c r="T258" s="158"/>
    </row>
    <row r="259" spans="1:20" x14ac:dyDescent="0.2">
      <c r="A259" s="58" t="s">
        <v>1439</v>
      </c>
      <c r="B259" s="58" t="s">
        <v>1440</v>
      </c>
      <c r="C259" s="58" t="s">
        <v>912</v>
      </c>
      <c r="D259" s="201" t="s">
        <v>1441</v>
      </c>
      <c r="E259" s="241">
        <v>0</v>
      </c>
      <c r="F259" s="241">
        <f t="shared" si="35"/>
        <v>0</v>
      </c>
      <c r="G259" s="236"/>
      <c r="H259" s="242" t="str">
        <f t="shared" si="36"/>
        <v/>
      </c>
      <c r="I259" s="241">
        <v>0</v>
      </c>
      <c r="J259" s="246"/>
      <c r="K259" s="244">
        <v>0</v>
      </c>
      <c r="L259" s="236"/>
      <c r="M259" s="241">
        <v>0</v>
      </c>
      <c r="N259" s="236"/>
      <c r="O259" s="241">
        <v>0</v>
      </c>
      <c r="P259" s="236"/>
      <c r="Q259" s="245"/>
      <c r="R259" s="158"/>
      <c r="S259" s="158"/>
      <c r="T259" s="158"/>
    </row>
    <row r="260" spans="1:20" x14ac:dyDescent="0.2">
      <c r="A260" s="58" t="s">
        <v>1442</v>
      </c>
      <c r="B260" s="58" t="s">
        <v>1443</v>
      </c>
      <c r="C260" s="58" t="s">
        <v>976</v>
      </c>
      <c r="D260" s="201" t="s">
        <v>1444</v>
      </c>
      <c r="E260" s="241">
        <v>0</v>
      </c>
      <c r="F260" s="241">
        <f t="shared" si="35"/>
        <v>0</v>
      </c>
      <c r="G260" s="236"/>
      <c r="H260" s="242" t="str">
        <f t="shared" si="36"/>
        <v/>
      </c>
      <c r="I260" s="241">
        <v>0</v>
      </c>
      <c r="J260" s="246"/>
      <c r="K260" s="244">
        <v>0</v>
      </c>
      <c r="L260" s="236"/>
      <c r="M260" s="241">
        <v>0</v>
      </c>
      <c r="N260" s="236"/>
      <c r="O260" s="241">
        <v>0</v>
      </c>
      <c r="P260" s="236"/>
      <c r="Q260" s="245"/>
      <c r="R260" s="158"/>
      <c r="S260" s="158"/>
      <c r="T260" s="158"/>
    </row>
    <row r="261" spans="1:20" x14ac:dyDescent="0.2">
      <c r="A261" s="76" t="s">
        <v>1445</v>
      </c>
      <c r="B261" s="76" t="s">
        <v>1447</v>
      </c>
      <c r="C261" s="76" t="s">
        <v>824</v>
      </c>
      <c r="D261" s="199" t="s">
        <v>1194</v>
      </c>
      <c r="E261" s="241">
        <v>0</v>
      </c>
      <c r="F261" s="241">
        <f t="shared" si="35"/>
        <v>0</v>
      </c>
      <c r="G261" s="236"/>
      <c r="H261" s="242" t="str">
        <f t="shared" si="36"/>
        <v/>
      </c>
      <c r="I261" s="241">
        <v>0</v>
      </c>
      <c r="J261" s="246"/>
      <c r="K261" s="244">
        <v>0</v>
      </c>
      <c r="L261" s="236"/>
      <c r="M261" s="241">
        <v>0</v>
      </c>
      <c r="N261" s="236"/>
      <c r="O261" s="241">
        <v>0</v>
      </c>
      <c r="P261" s="236"/>
      <c r="Q261" s="185"/>
      <c r="R261" s="158"/>
    </row>
    <row r="262" spans="1:20" x14ac:dyDescent="0.2">
      <c r="A262" s="96" t="s">
        <v>1446</v>
      </c>
      <c r="B262" s="96" t="s">
        <v>1448</v>
      </c>
      <c r="C262" s="96" t="s">
        <v>1037</v>
      </c>
      <c r="D262" s="200" t="s">
        <v>1433</v>
      </c>
      <c r="E262" s="247">
        <v>0</v>
      </c>
      <c r="F262" s="247">
        <f t="shared" si="35"/>
        <v>0</v>
      </c>
      <c r="G262" s="248"/>
      <c r="H262" s="249" t="str">
        <f t="shared" si="36"/>
        <v/>
      </c>
      <c r="I262" s="247">
        <v>0</v>
      </c>
      <c r="J262" s="250"/>
      <c r="K262" s="251">
        <v>0</v>
      </c>
      <c r="L262" s="248"/>
      <c r="M262" s="247">
        <v>0</v>
      </c>
      <c r="N262" s="248"/>
      <c r="O262" s="247">
        <v>0</v>
      </c>
      <c r="P262" s="248"/>
      <c r="Q262" s="183"/>
      <c r="R262" s="158"/>
    </row>
    <row r="263" spans="1:20" x14ac:dyDescent="0.2">
      <c r="A263" s="58"/>
      <c r="B263" s="58"/>
      <c r="C263" s="58"/>
      <c r="D263" s="58"/>
      <c r="E263" s="172"/>
      <c r="F263" s="172"/>
      <c r="G263" s="172"/>
      <c r="H263" s="172"/>
      <c r="I263" s="172"/>
      <c r="J263" s="172"/>
      <c r="K263" s="172"/>
      <c r="L263" s="172"/>
      <c r="M263" s="172"/>
      <c r="N263" s="172"/>
      <c r="O263" s="172"/>
      <c r="P263" s="172"/>
      <c r="Q263" s="58"/>
      <c r="R263" s="158"/>
    </row>
    <row r="264" spans="1:20" x14ac:dyDescent="0.2">
      <c r="A264" s="111" t="s">
        <v>42</v>
      </c>
      <c r="B264" s="109"/>
      <c r="C264" s="99"/>
      <c r="D264" s="99"/>
      <c r="E264" s="58"/>
      <c r="F264" s="58"/>
      <c r="G264" s="58"/>
      <c r="H264" s="58"/>
      <c r="I264" s="58"/>
      <c r="J264" s="58"/>
      <c r="K264" s="58"/>
      <c r="L264" s="58"/>
      <c r="M264" s="58"/>
      <c r="N264" s="58"/>
      <c r="O264" s="58"/>
      <c r="P264" s="58"/>
      <c r="Q264" s="173"/>
      <c r="R264" s="158"/>
    </row>
    <row r="265" spans="1:20" x14ac:dyDescent="0.2">
      <c r="A265" s="113"/>
      <c r="B265" s="115" t="s">
        <v>1329</v>
      </c>
      <c r="C265" s="99"/>
      <c r="D265" s="99"/>
      <c r="E265" s="99"/>
      <c r="F265" s="99"/>
      <c r="G265" s="99"/>
      <c r="H265" s="99"/>
      <c r="I265" s="99"/>
      <c r="J265" s="99"/>
      <c r="K265" s="58"/>
      <c r="L265" s="58"/>
      <c r="M265" s="174"/>
      <c r="N265" s="58"/>
      <c r="O265" s="58"/>
      <c r="P265" s="58"/>
      <c r="Q265" s="58"/>
      <c r="R265" s="158"/>
    </row>
    <row r="266" spans="1:20" x14ac:dyDescent="0.2">
      <c r="A266" s="114"/>
      <c r="B266" s="115" t="s">
        <v>1330</v>
      </c>
      <c r="C266" s="99"/>
      <c r="D266" s="99"/>
      <c r="E266" s="99"/>
      <c r="F266" s="99"/>
      <c r="G266" s="99"/>
      <c r="H266" s="99"/>
      <c r="I266" s="99"/>
      <c r="J266" s="99"/>
      <c r="K266" s="58"/>
      <c r="L266" s="58"/>
      <c r="M266" s="174"/>
      <c r="N266" s="58"/>
      <c r="O266" s="58"/>
      <c r="P266" s="58"/>
      <c r="Q266" s="58"/>
      <c r="R266" s="158"/>
    </row>
    <row r="267" spans="1:20" x14ac:dyDescent="0.2">
      <c r="A267" s="133"/>
      <c r="B267" s="115" t="s">
        <v>1331</v>
      </c>
      <c r="C267" s="99"/>
      <c r="D267" s="99"/>
      <c r="E267" s="99"/>
      <c r="F267" s="99"/>
      <c r="G267" s="99"/>
      <c r="H267" s="99"/>
      <c r="I267" s="99"/>
      <c r="J267" s="99"/>
      <c r="K267" s="99"/>
      <c r="L267" s="99"/>
      <c r="M267" s="174"/>
      <c r="N267" s="58"/>
      <c r="O267" s="58"/>
      <c r="P267" s="58"/>
      <c r="Q267" s="58"/>
      <c r="R267" s="207"/>
    </row>
    <row r="268" spans="1:20" x14ac:dyDescent="0.2">
      <c r="B268" s="110" t="s">
        <v>1393</v>
      </c>
      <c r="C268"/>
      <c r="D268"/>
      <c r="E268"/>
      <c r="F268"/>
      <c r="G268"/>
      <c r="H268"/>
      <c r="I268"/>
      <c r="J268"/>
      <c r="K268"/>
      <c r="L268"/>
      <c r="M268"/>
      <c r="N268"/>
      <c r="O268"/>
      <c r="P268"/>
      <c r="Q268"/>
      <c r="R268" s="158"/>
    </row>
    <row r="269" spans="1:20" x14ac:dyDescent="0.2">
      <c r="A269" s="158">
        <v>1</v>
      </c>
      <c r="B269"/>
      <c r="C269"/>
      <c r="D269"/>
      <c r="E269"/>
      <c r="F269"/>
      <c r="G269"/>
      <c r="H269"/>
      <c r="I269"/>
      <c r="J269"/>
      <c r="K269"/>
      <c r="L269"/>
      <c r="M269"/>
      <c r="N269"/>
      <c r="O269"/>
      <c r="P269"/>
      <c r="Q269"/>
      <c r="R269" s="158"/>
    </row>
  </sheetData>
  <mergeCells count="5">
    <mergeCell ref="F6:G6"/>
    <mergeCell ref="I6:J6"/>
    <mergeCell ref="K6:L6"/>
    <mergeCell ref="M6:N6"/>
    <mergeCell ref="O6:P6"/>
  </mergeCells>
  <conditionalFormatting sqref="E36:E262">
    <cfRule type="expression" dxfId="21" priority="8" stopIfTrue="1">
      <formula>R36=1</formula>
    </cfRule>
  </conditionalFormatting>
  <conditionalFormatting sqref="I36:I262">
    <cfRule type="expression" dxfId="20" priority="9" stopIfTrue="1">
      <formula>#REF!=1</formula>
    </cfRule>
  </conditionalFormatting>
  <conditionalFormatting sqref="P36:P262">
    <cfRule type="cellIs" dxfId="19" priority="10" stopIfTrue="1" operator="greaterThan">
      <formula>0.05</formula>
    </cfRule>
    <cfRule type="cellIs" dxfId="18" priority="11" stopIfTrue="1" operator="lessThan">
      <formula>0</formula>
    </cfRule>
  </conditionalFormatting>
  <conditionalFormatting sqref="E8:E34">
    <cfRule type="expression" dxfId="17" priority="7" stopIfTrue="1">
      <formula>R8=1</formula>
    </cfRule>
  </conditionalFormatting>
  <conditionalFormatting sqref="I35">
    <cfRule type="expression" dxfId="16" priority="6" stopIfTrue="1">
      <formula>#REF!=1</formula>
    </cfRule>
  </conditionalFormatting>
  <conditionalFormatting sqref="I8:I34">
    <cfRule type="expression" dxfId="15" priority="5" stopIfTrue="1">
      <formula>#REF!=1</formula>
    </cfRule>
  </conditionalFormatting>
  <conditionalFormatting sqref="M8:M262">
    <cfRule type="expression" dxfId="14" priority="4" stopIfTrue="1">
      <formula>#REF!=1</formula>
    </cfRule>
  </conditionalFormatting>
  <conditionalFormatting sqref="P8:P35">
    <cfRule type="cellIs" dxfId="13" priority="2" stopIfTrue="1" operator="greaterThan">
      <formula>0.05</formula>
    </cfRule>
    <cfRule type="cellIs" dxfId="12" priority="3" stopIfTrue="1" operator="lessThan">
      <formula>0</formula>
    </cfRule>
  </conditionalFormatting>
  <conditionalFormatting sqref="A265">
    <cfRule type="expression" dxfId="11" priority="1" stopIfTrue="1">
      <formula>A269=1</formula>
    </cfRule>
  </conditionalFormatting>
  <printOptions horizontalCentered="1"/>
  <pageMargins left="0.39370078740157483" right="0.39370078740157483" top="0.39370078740157483" bottom="0.59055118110236227" header="0.51181102362204722" footer="0.51181102362204722"/>
  <pageSetup paperSize="9" scale="41" fitToHeight="3" orientation="landscape" r:id="rId1"/>
  <headerFooter alignWithMargins="0">
    <oddFooter>&amp;L&amp;6&amp;F &amp;A&amp;R&amp;6Standards and Quality Analytical Team (SAT)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U269"/>
  <sheetViews>
    <sheetView showGridLines="0" zoomScaleNormal="100" zoomScaleSheetLayoutView="80" workbookViewId="0">
      <pane xSplit="2" ySplit="7" topLeftCell="C8" activePane="bottomRight" state="frozen"/>
      <selection pane="topRight"/>
      <selection pane="bottomLeft"/>
      <selection pane="bottomRight"/>
    </sheetView>
  </sheetViews>
  <sheetFormatPr defaultRowHeight="12.75" x14ac:dyDescent="0.2"/>
  <cols>
    <col min="1" max="1" width="5.28515625" style="110" bestFit="1" customWidth="1"/>
    <col min="2" max="2" width="51.140625" style="110" bestFit="1" customWidth="1"/>
    <col min="3" max="3" width="5.28515625" style="110" bestFit="1" customWidth="1"/>
    <col min="4" max="4" width="63.85546875" style="110" bestFit="1" customWidth="1"/>
    <col min="5" max="5" width="17.140625" style="110" customWidth="1"/>
    <col min="6" max="7" width="12.7109375" style="110" customWidth="1"/>
    <col min="8" max="8" width="13.42578125" style="110" bestFit="1" customWidth="1"/>
    <col min="9" max="14" width="12.7109375" style="110" customWidth="1"/>
    <col min="15" max="16" width="15.7109375" style="110" customWidth="1"/>
    <col min="17" max="17" width="10.7109375" style="110" customWidth="1"/>
    <col min="18" max="21" width="9.140625" style="205"/>
    <col min="22" max="16384" width="9.140625" style="110"/>
  </cols>
  <sheetData>
    <row r="1" spans="1:21" ht="18" x14ac:dyDescent="0.25">
      <c r="A1" s="155" t="s">
        <v>1461</v>
      </c>
      <c r="B1" s="109"/>
      <c r="C1" s="109"/>
      <c r="D1" s="109"/>
      <c r="E1" s="109"/>
      <c r="F1" s="109"/>
      <c r="G1" s="109"/>
      <c r="H1" s="109"/>
      <c r="I1" s="109"/>
      <c r="J1" s="109"/>
      <c r="K1" s="109"/>
      <c r="L1" s="109"/>
      <c r="M1" s="109"/>
      <c r="N1" s="109"/>
      <c r="O1" s="109"/>
      <c r="P1" s="109"/>
      <c r="Q1" s="109"/>
      <c r="R1" s="209"/>
    </row>
    <row r="2" spans="1:21" x14ac:dyDescent="0.2">
      <c r="A2" s="109"/>
      <c r="B2" s="109"/>
      <c r="C2" s="109"/>
      <c r="D2" s="109"/>
      <c r="E2" s="109"/>
      <c r="F2" s="109"/>
      <c r="G2" s="109"/>
      <c r="H2" s="109"/>
      <c r="I2" s="109"/>
      <c r="J2" s="109"/>
      <c r="K2" s="109"/>
      <c r="L2" s="109"/>
      <c r="M2" s="109"/>
      <c r="N2" s="109"/>
      <c r="O2" s="109"/>
      <c r="P2" s="109"/>
      <c r="Q2" s="109"/>
      <c r="R2" s="209"/>
    </row>
    <row r="3" spans="1:21" x14ac:dyDescent="0.2">
      <c r="A3" s="78" t="s">
        <v>1385</v>
      </c>
      <c r="B3" s="109"/>
      <c r="C3" s="109"/>
      <c r="D3" s="109"/>
      <c r="E3" s="109"/>
      <c r="F3" s="109"/>
      <c r="G3" s="109"/>
      <c r="H3" s="109"/>
      <c r="I3" s="109"/>
      <c r="J3" s="109"/>
      <c r="K3" s="109"/>
      <c r="L3" s="109"/>
      <c r="M3" s="109"/>
      <c r="N3" s="109"/>
      <c r="O3" s="109"/>
      <c r="P3" s="109"/>
      <c r="Q3" s="109"/>
      <c r="R3" s="209"/>
    </row>
    <row r="4" spans="1:21" x14ac:dyDescent="0.2">
      <c r="A4" s="79" t="s">
        <v>1479</v>
      </c>
      <c r="B4" s="109"/>
      <c r="C4" s="109"/>
      <c r="D4" s="109"/>
      <c r="E4" s="109"/>
      <c r="F4" s="109"/>
      <c r="G4" s="109"/>
      <c r="H4" s="109"/>
      <c r="I4" s="111"/>
      <c r="J4" s="109"/>
      <c r="K4" s="109"/>
      <c r="L4" s="109"/>
      <c r="M4" s="109"/>
      <c r="N4" s="109"/>
      <c r="O4" s="109"/>
      <c r="P4" s="109"/>
      <c r="Q4" s="109"/>
      <c r="R4" s="209"/>
    </row>
    <row r="5" spans="1:21" x14ac:dyDescent="0.2">
      <c r="A5" s="109"/>
      <c r="B5" s="109"/>
      <c r="C5" s="109"/>
      <c r="D5" s="109"/>
      <c r="E5" s="109"/>
      <c r="F5" s="109"/>
      <c r="G5" s="109"/>
      <c r="H5" s="109"/>
      <c r="I5" s="109"/>
      <c r="J5" s="109"/>
      <c r="K5" s="109"/>
      <c r="L5" s="109"/>
      <c r="M5" s="109"/>
      <c r="N5" s="109"/>
      <c r="O5" s="109"/>
      <c r="P5" s="109"/>
      <c r="Q5" s="109"/>
      <c r="R5" s="209"/>
    </row>
    <row r="6" spans="1:21" s="112" customFormat="1" ht="25.5" customHeight="1" x14ac:dyDescent="0.2">
      <c r="A6" s="76"/>
      <c r="B6" s="76"/>
      <c r="C6" s="76"/>
      <c r="D6" s="76"/>
      <c r="E6" s="178" t="s">
        <v>1323</v>
      </c>
      <c r="F6" s="266" t="s">
        <v>1324</v>
      </c>
      <c r="G6" s="266"/>
      <c r="H6" s="208"/>
      <c r="I6" s="266" t="s">
        <v>1325</v>
      </c>
      <c r="J6" s="266"/>
      <c r="K6" s="266" t="s">
        <v>1326</v>
      </c>
      <c r="L6" s="266"/>
      <c r="M6" s="266" t="s">
        <v>1327</v>
      </c>
      <c r="N6" s="266"/>
      <c r="O6" s="266" t="s">
        <v>1328</v>
      </c>
      <c r="P6" s="266"/>
      <c r="Q6" s="179"/>
      <c r="R6" s="204"/>
      <c r="S6" s="205"/>
      <c r="T6" s="205"/>
      <c r="U6" s="205"/>
    </row>
    <row r="7" spans="1:21" s="112" customFormat="1" ht="39" thickBot="1" x14ac:dyDescent="0.25">
      <c r="A7" s="80" t="s">
        <v>70</v>
      </c>
      <c r="B7" s="80" t="s">
        <v>71</v>
      </c>
      <c r="C7" s="80" t="s">
        <v>70</v>
      </c>
      <c r="D7" s="80" t="s">
        <v>448</v>
      </c>
      <c r="E7" s="180" t="s">
        <v>33</v>
      </c>
      <c r="F7" s="181" t="s">
        <v>33</v>
      </c>
      <c r="G7" s="181" t="s">
        <v>36</v>
      </c>
      <c r="H7" s="182" t="s">
        <v>58</v>
      </c>
      <c r="I7" s="181" t="s">
        <v>33</v>
      </c>
      <c r="J7" s="181" t="s">
        <v>36</v>
      </c>
      <c r="K7" s="181" t="s">
        <v>33</v>
      </c>
      <c r="L7" s="181" t="s">
        <v>36</v>
      </c>
      <c r="M7" s="181" t="s">
        <v>33</v>
      </c>
      <c r="N7" s="181" t="s">
        <v>36</v>
      </c>
      <c r="O7" s="181" t="s">
        <v>33</v>
      </c>
      <c r="P7" s="181" t="s">
        <v>36</v>
      </c>
      <c r="Q7" s="183" t="s">
        <v>449</v>
      </c>
      <c r="R7" s="206" t="s">
        <v>1402</v>
      </c>
      <c r="S7" s="206" t="s">
        <v>1403</v>
      </c>
      <c r="T7" s="206" t="s">
        <v>1404</v>
      </c>
      <c r="U7" s="205"/>
    </row>
    <row r="8" spans="1:21" x14ac:dyDescent="0.2">
      <c r="A8" s="162" t="s">
        <v>1386</v>
      </c>
      <c r="B8" s="162" t="s">
        <v>1387</v>
      </c>
      <c r="C8" s="162"/>
      <c r="D8" s="162"/>
      <c r="E8" s="234">
        <v>159968</v>
      </c>
      <c r="F8" s="235">
        <f>I8+K8</f>
        <v>69902</v>
      </c>
      <c r="G8" s="236"/>
      <c r="H8" s="237" t="str">
        <f>IF(ISNUMBER(G8),TEXT(((2*F8)+(1.96^2)-(1.96*((1.96^2)+(4*F8*(100%-G8)))^0.5))/(2*(E8+(1.96^2))),"0.0%")&amp;" - "&amp;TEXT(((2*F8)+(1.96^2)+(1.96*((1.96^2)+(4*F8*(100%-G8)))^0.5))/(2*(E8+(1.96^2))),"0.0%"),"")</f>
        <v/>
      </c>
      <c r="I8" s="235">
        <v>48110</v>
      </c>
      <c r="J8" s="238"/>
      <c r="K8" s="239">
        <v>21792</v>
      </c>
      <c r="L8" s="238"/>
      <c r="M8" s="235">
        <v>69510</v>
      </c>
      <c r="N8" s="238"/>
      <c r="O8" s="235">
        <v>20556</v>
      </c>
      <c r="P8" s="238">
        <f>O8/E8</f>
        <v>0.12850070014002801</v>
      </c>
      <c r="Q8" s="184"/>
      <c r="R8" s="206">
        <v>0</v>
      </c>
      <c r="S8" s="206">
        <v>1</v>
      </c>
      <c r="T8" s="206">
        <v>0</v>
      </c>
    </row>
    <row r="9" spans="1:21" x14ac:dyDescent="0.2">
      <c r="A9" s="76"/>
      <c r="B9" s="76"/>
      <c r="C9" s="76"/>
      <c r="D9" s="76"/>
      <c r="E9" s="240"/>
      <c r="F9" s="241"/>
      <c r="G9" s="236"/>
      <c r="H9" s="242"/>
      <c r="I9" s="241"/>
      <c r="J9" s="236"/>
      <c r="K9" s="243"/>
      <c r="L9" s="236"/>
      <c r="M9" s="241"/>
      <c r="N9" s="236"/>
      <c r="O9" s="241"/>
      <c r="P9" s="236"/>
      <c r="Q9" s="185"/>
      <c r="R9" s="206"/>
    </row>
    <row r="10" spans="1:21" x14ac:dyDescent="0.2">
      <c r="A10" s="76" t="s">
        <v>452</v>
      </c>
      <c r="B10" s="76" t="s">
        <v>1138</v>
      </c>
      <c r="C10" s="76"/>
      <c r="D10" s="76"/>
      <c r="E10" s="240">
        <v>3217</v>
      </c>
      <c r="F10" s="241">
        <f>I10+K10</f>
        <v>1198</v>
      </c>
      <c r="G10" s="236">
        <f>J10+L10</f>
        <v>0.3723966428349394</v>
      </c>
      <c r="H10" s="242" t="str">
        <f>IF(ISNUMBER(G10),TEXT(((2*F10)+(1.96^2)-(1.96*((1.96^2)+(4*F10*(100%-G10)))^0.5))/(2*(E10+(1.96^2))),"0.0%")&amp;" - "&amp;TEXT(((2*F10)+(1.96^2)+(1.96*((1.96^2)+(4*F10*(100%-G10)))^0.5))/(2*(E10+(1.96^2))),"0.0%"),"")</f>
        <v>35.6% - 38.9%</v>
      </c>
      <c r="I10" s="241">
        <v>914</v>
      </c>
      <c r="J10" s="236">
        <f>I10/E10</f>
        <v>0.2841156356854212</v>
      </c>
      <c r="K10" s="244">
        <v>284</v>
      </c>
      <c r="L10" s="236">
        <f>K10/E10</f>
        <v>8.8281007149518184E-2</v>
      </c>
      <c r="M10" s="241">
        <v>1977</v>
      </c>
      <c r="N10" s="236">
        <f>M10/E10</f>
        <v>0.61454771526266705</v>
      </c>
      <c r="O10" s="241">
        <v>42</v>
      </c>
      <c r="P10" s="236">
        <f>O10/E10</f>
        <v>1.3055641902393535E-2</v>
      </c>
      <c r="Q10" s="185"/>
      <c r="R10" s="206">
        <v>0</v>
      </c>
      <c r="S10" s="206">
        <v>0</v>
      </c>
      <c r="T10" s="206">
        <v>0</v>
      </c>
    </row>
    <row r="11" spans="1:21" x14ac:dyDescent="0.2">
      <c r="A11" s="76" t="s">
        <v>472</v>
      </c>
      <c r="B11" s="76" t="s">
        <v>1136</v>
      </c>
      <c r="C11" s="76"/>
      <c r="D11" s="76"/>
      <c r="E11" s="240">
        <v>3349</v>
      </c>
      <c r="F11" s="241">
        <f t="shared" ref="F11:G34" si="0">I11+K11</f>
        <v>941</v>
      </c>
      <c r="G11" s="236">
        <f t="shared" si="0"/>
        <v>0.28097939683487605</v>
      </c>
      <c r="H11" s="242" t="str">
        <f t="shared" ref="H11:H34" si="1">IF(ISNUMBER(G11),TEXT(((2*F11)+(1.96^2)-(1.96*((1.96^2)+(4*F11*(100%-G11)))^0.5))/(2*(E11+(1.96^2))),"0.0%")&amp;" - "&amp;TEXT(((2*F11)+(1.96^2)+(1.96*((1.96^2)+(4*F11*(100%-G11)))^0.5))/(2*(E11+(1.96^2))),"0.0%"),"")</f>
        <v>26.6% - 29.6%</v>
      </c>
      <c r="I11" s="241">
        <v>689</v>
      </c>
      <c r="J11" s="236">
        <f t="shared" ref="J11:J28" si="2">I11/E11</f>
        <v>0.20573305464317707</v>
      </c>
      <c r="K11" s="244">
        <v>252</v>
      </c>
      <c r="L11" s="236">
        <f t="shared" ref="L11:L28" si="3">K11/E11</f>
        <v>7.5246342191699012E-2</v>
      </c>
      <c r="M11" s="241">
        <v>2393</v>
      </c>
      <c r="N11" s="236">
        <f t="shared" ref="N11:N28" si="4">M11/E11</f>
        <v>0.71454165422514182</v>
      </c>
      <c r="O11" s="241">
        <v>15</v>
      </c>
      <c r="P11" s="236">
        <f t="shared" ref="P11:P34" si="5">O11/E11</f>
        <v>4.4789489399820843E-3</v>
      </c>
      <c r="Q11" s="185"/>
      <c r="R11" s="206">
        <v>0</v>
      </c>
      <c r="S11" s="206">
        <v>0</v>
      </c>
      <c r="T11" s="206">
        <v>0</v>
      </c>
    </row>
    <row r="12" spans="1:21" x14ac:dyDescent="0.2">
      <c r="A12" s="76" t="s">
        <v>489</v>
      </c>
      <c r="B12" s="76" t="s">
        <v>490</v>
      </c>
      <c r="C12" s="76"/>
      <c r="D12" s="76"/>
      <c r="E12" s="240">
        <v>9296</v>
      </c>
      <c r="F12" s="241">
        <f t="shared" si="0"/>
        <v>3343</v>
      </c>
      <c r="G12" s="236"/>
      <c r="H12" s="242" t="str">
        <f t="shared" si="1"/>
        <v/>
      </c>
      <c r="I12" s="241">
        <v>2395</v>
      </c>
      <c r="J12" s="236"/>
      <c r="K12" s="244">
        <v>948</v>
      </c>
      <c r="L12" s="236"/>
      <c r="M12" s="241">
        <v>4055</v>
      </c>
      <c r="N12" s="236"/>
      <c r="O12" s="241">
        <v>1898</v>
      </c>
      <c r="P12" s="236">
        <f t="shared" si="5"/>
        <v>0.20417383820998278</v>
      </c>
      <c r="Q12" s="185"/>
      <c r="R12" s="206">
        <v>0</v>
      </c>
      <c r="S12" s="206">
        <v>1</v>
      </c>
      <c r="T12" s="206">
        <v>0</v>
      </c>
    </row>
    <row r="13" spans="1:21" x14ac:dyDescent="0.2">
      <c r="A13" s="76" t="s">
        <v>527</v>
      </c>
      <c r="B13" s="76" t="s">
        <v>528</v>
      </c>
      <c r="C13" s="76"/>
      <c r="D13" s="76"/>
      <c r="E13" s="240">
        <v>4294</v>
      </c>
      <c r="F13" s="241">
        <f t="shared" si="0"/>
        <v>1094</v>
      </c>
      <c r="G13" s="236"/>
      <c r="H13" s="242" t="str">
        <f t="shared" si="1"/>
        <v/>
      </c>
      <c r="I13" s="241">
        <v>769</v>
      </c>
      <c r="J13" s="236"/>
      <c r="K13" s="244">
        <v>325</v>
      </c>
      <c r="L13" s="236"/>
      <c r="M13" s="241">
        <v>1923</v>
      </c>
      <c r="N13" s="236"/>
      <c r="O13" s="241">
        <v>1277</v>
      </c>
      <c r="P13" s="236">
        <f t="shared" si="5"/>
        <v>0.29739170936190035</v>
      </c>
      <c r="Q13" s="185"/>
      <c r="R13" s="206">
        <v>0</v>
      </c>
      <c r="S13" s="206">
        <v>1</v>
      </c>
      <c r="T13" s="206">
        <v>0</v>
      </c>
    </row>
    <row r="14" spans="1:21" x14ac:dyDescent="0.2">
      <c r="A14" s="76" t="s">
        <v>553</v>
      </c>
      <c r="B14" s="76" t="s">
        <v>554</v>
      </c>
      <c r="C14" s="76"/>
      <c r="D14" s="76"/>
      <c r="E14" s="240">
        <v>3449</v>
      </c>
      <c r="F14" s="241">
        <f t="shared" si="0"/>
        <v>872</v>
      </c>
      <c r="G14" s="236"/>
      <c r="H14" s="242" t="str">
        <f t="shared" si="1"/>
        <v/>
      </c>
      <c r="I14" s="241">
        <v>651</v>
      </c>
      <c r="J14" s="236"/>
      <c r="K14" s="244">
        <v>221</v>
      </c>
      <c r="L14" s="236"/>
      <c r="M14" s="241">
        <v>2284</v>
      </c>
      <c r="N14" s="236"/>
      <c r="O14" s="241">
        <v>293</v>
      </c>
      <c r="P14" s="236">
        <f t="shared" si="5"/>
        <v>8.4952160046390252E-2</v>
      </c>
      <c r="Q14" s="185"/>
      <c r="R14" s="206">
        <v>0</v>
      </c>
      <c r="S14" s="206">
        <v>1</v>
      </c>
      <c r="T14" s="206">
        <v>0</v>
      </c>
    </row>
    <row r="15" spans="1:21" x14ac:dyDescent="0.2">
      <c r="A15" s="76" t="s">
        <v>573</v>
      </c>
      <c r="B15" s="76" t="s">
        <v>1170</v>
      </c>
      <c r="C15" s="76"/>
      <c r="D15" s="76"/>
      <c r="E15" s="240">
        <v>5547</v>
      </c>
      <c r="F15" s="241">
        <f t="shared" si="0"/>
        <v>1686</v>
      </c>
      <c r="G15" s="236"/>
      <c r="H15" s="242" t="str">
        <f t="shared" si="1"/>
        <v/>
      </c>
      <c r="I15" s="241">
        <v>1297</v>
      </c>
      <c r="J15" s="236"/>
      <c r="K15" s="244">
        <v>389</v>
      </c>
      <c r="L15" s="236"/>
      <c r="M15" s="241">
        <v>2918</v>
      </c>
      <c r="N15" s="236"/>
      <c r="O15" s="241">
        <v>943</v>
      </c>
      <c r="P15" s="236">
        <f t="shared" si="5"/>
        <v>0.17000180277627547</v>
      </c>
      <c r="Q15" s="185"/>
      <c r="R15" s="206">
        <v>0</v>
      </c>
      <c r="S15" s="206">
        <v>1</v>
      </c>
      <c r="T15" s="206">
        <v>0</v>
      </c>
    </row>
    <row r="16" spans="1:21" x14ac:dyDescent="0.2">
      <c r="A16" s="76" t="s">
        <v>599</v>
      </c>
      <c r="B16" s="76" t="s">
        <v>1165</v>
      </c>
      <c r="C16" s="76"/>
      <c r="D16" s="76"/>
      <c r="E16" s="240">
        <v>3557</v>
      </c>
      <c r="F16" s="241">
        <f t="shared" si="0"/>
        <v>1294</v>
      </c>
      <c r="G16" s="236"/>
      <c r="H16" s="242" t="str">
        <f t="shared" si="1"/>
        <v/>
      </c>
      <c r="I16" s="241">
        <v>986</v>
      </c>
      <c r="J16" s="236"/>
      <c r="K16" s="244">
        <v>308</v>
      </c>
      <c r="L16" s="236"/>
      <c r="M16" s="241">
        <v>2029</v>
      </c>
      <c r="N16" s="236"/>
      <c r="O16" s="241">
        <v>234</v>
      </c>
      <c r="P16" s="236">
        <f t="shared" si="5"/>
        <v>6.5785774529097549E-2</v>
      </c>
      <c r="Q16" s="185"/>
      <c r="R16" s="206">
        <v>1</v>
      </c>
      <c r="S16" s="206">
        <v>1</v>
      </c>
      <c r="T16" s="206">
        <v>0</v>
      </c>
    </row>
    <row r="17" spans="1:21" x14ac:dyDescent="0.2">
      <c r="A17" s="76" t="s">
        <v>625</v>
      </c>
      <c r="B17" s="76" t="s">
        <v>1143</v>
      </c>
      <c r="C17" s="76"/>
      <c r="D17" s="76"/>
      <c r="E17" s="240">
        <v>4284</v>
      </c>
      <c r="F17" s="241">
        <f t="shared" si="0"/>
        <v>1505</v>
      </c>
      <c r="G17" s="236">
        <f t="shared" si="0"/>
        <v>0.35130718954248363</v>
      </c>
      <c r="H17" s="242" t="str">
        <f t="shared" si="1"/>
        <v>33.7% - 36.6%</v>
      </c>
      <c r="I17" s="241">
        <v>1069</v>
      </c>
      <c r="J17" s="236">
        <f t="shared" si="2"/>
        <v>0.24953314659197012</v>
      </c>
      <c r="K17" s="244">
        <v>436</v>
      </c>
      <c r="L17" s="236">
        <f t="shared" si="3"/>
        <v>0.10177404295051354</v>
      </c>
      <c r="M17" s="241">
        <v>2722</v>
      </c>
      <c r="N17" s="236">
        <f t="shared" si="4"/>
        <v>0.63538748832866476</v>
      </c>
      <c r="O17" s="241">
        <v>57</v>
      </c>
      <c r="P17" s="236">
        <f t="shared" si="5"/>
        <v>1.330532212885154E-2</v>
      </c>
      <c r="Q17" s="185"/>
      <c r="R17" s="206">
        <v>0</v>
      </c>
      <c r="S17" s="206">
        <v>0</v>
      </c>
      <c r="T17" s="206">
        <v>0</v>
      </c>
    </row>
    <row r="18" spans="1:21" x14ac:dyDescent="0.2">
      <c r="A18" s="76" t="s">
        <v>642</v>
      </c>
      <c r="B18" s="76" t="s">
        <v>643</v>
      </c>
      <c r="C18" s="76"/>
      <c r="D18" s="76"/>
      <c r="E18" s="240">
        <v>7661</v>
      </c>
      <c r="F18" s="241">
        <f t="shared" si="0"/>
        <v>3220</v>
      </c>
      <c r="G18" s="236">
        <f t="shared" si="0"/>
        <v>0.42031066440412479</v>
      </c>
      <c r="H18" s="242" t="str">
        <f t="shared" si="1"/>
        <v>40.9% - 43.1%</v>
      </c>
      <c r="I18" s="241">
        <v>2200</v>
      </c>
      <c r="J18" s="236">
        <f t="shared" si="2"/>
        <v>0.28716877692207282</v>
      </c>
      <c r="K18" s="244">
        <v>1020</v>
      </c>
      <c r="L18" s="236">
        <f t="shared" si="3"/>
        <v>0.13314188748205194</v>
      </c>
      <c r="M18" s="241">
        <v>4181</v>
      </c>
      <c r="N18" s="236">
        <f t="shared" si="4"/>
        <v>0.54575120741417571</v>
      </c>
      <c r="O18" s="241">
        <v>260</v>
      </c>
      <c r="P18" s="236">
        <f t="shared" si="5"/>
        <v>3.3938128181699515E-2</v>
      </c>
      <c r="Q18" s="185"/>
      <c r="R18" s="206">
        <v>0</v>
      </c>
      <c r="S18" s="206">
        <v>0</v>
      </c>
      <c r="T18" s="206">
        <v>0</v>
      </c>
    </row>
    <row r="19" spans="1:21" s="114" customFormat="1" x14ac:dyDescent="0.2">
      <c r="A19" s="76" t="s">
        <v>674</v>
      </c>
      <c r="B19" s="76" t="s">
        <v>1140</v>
      </c>
      <c r="C19" s="76"/>
      <c r="D19" s="76"/>
      <c r="E19" s="240">
        <v>4491</v>
      </c>
      <c r="F19" s="241">
        <f t="shared" si="0"/>
        <v>2052</v>
      </c>
      <c r="G19" s="236">
        <f t="shared" si="0"/>
        <v>0.45691382765531063</v>
      </c>
      <c r="H19" s="242" t="str">
        <f t="shared" si="1"/>
        <v>44.2% - 47.2%</v>
      </c>
      <c r="I19" s="241">
        <v>1467</v>
      </c>
      <c r="J19" s="236">
        <f t="shared" si="2"/>
        <v>0.32665330661322645</v>
      </c>
      <c r="K19" s="244">
        <v>585</v>
      </c>
      <c r="L19" s="236">
        <f t="shared" si="3"/>
        <v>0.13026052104208416</v>
      </c>
      <c r="M19" s="241">
        <v>2328</v>
      </c>
      <c r="N19" s="236">
        <f t="shared" si="4"/>
        <v>0.51837007348029396</v>
      </c>
      <c r="O19" s="241">
        <v>111</v>
      </c>
      <c r="P19" s="236">
        <f t="shared" si="5"/>
        <v>2.4716098864395457E-2</v>
      </c>
      <c r="Q19" s="185"/>
      <c r="R19" s="206">
        <v>0</v>
      </c>
      <c r="S19" s="206">
        <v>0</v>
      </c>
      <c r="T19" s="206">
        <v>0</v>
      </c>
      <c r="U19" s="205"/>
    </row>
    <row r="20" spans="1:21" s="114" customFormat="1" x14ac:dyDescent="0.2">
      <c r="A20" s="76" t="s">
        <v>697</v>
      </c>
      <c r="B20" s="76" t="s">
        <v>1146</v>
      </c>
      <c r="C20" s="76"/>
      <c r="D20" s="76"/>
      <c r="E20" s="240">
        <v>8723</v>
      </c>
      <c r="F20" s="241">
        <f t="shared" si="0"/>
        <v>3500</v>
      </c>
      <c r="G20" s="236"/>
      <c r="H20" s="242" t="str">
        <f t="shared" si="1"/>
        <v/>
      </c>
      <c r="I20" s="241">
        <v>2135</v>
      </c>
      <c r="J20" s="236"/>
      <c r="K20" s="244">
        <v>1365</v>
      </c>
      <c r="L20" s="236"/>
      <c r="M20" s="241">
        <v>4071</v>
      </c>
      <c r="N20" s="236"/>
      <c r="O20" s="241">
        <v>1152</v>
      </c>
      <c r="P20" s="236">
        <f t="shared" si="5"/>
        <v>0.13206465665482059</v>
      </c>
      <c r="Q20" s="185"/>
      <c r="R20" s="206">
        <v>0</v>
      </c>
      <c r="S20" s="206">
        <v>1</v>
      </c>
      <c r="T20" s="206">
        <v>0</v>
      </c>
      <c r="U20" s="205"/>
    </row>
    <row r="21" spans="1:21" s="114" customFormat="1" x14ac:dyDescent="0.2">
      <c r="A21" s="76" t="s">
        <v>720</v>
      </c>
      <c r="B21" s="76" t="s">
        <v>1155</v>
      </c>
      <c r="C21" s="76"/>
      <c r="D21" s="76"/>
      <c r="E21" s="240">
        <v>4690</v>
      </c>
      <c r="F21" s="241">
        <f t="shared" si="0"/>
        <v>1914</v>
      </c>
      <c r="G21" s="236"/>
      <c r="H21" s="242" t="str">
        <f t="shared" si="1"/>
        <v/>
      </c>
      <c r="I21" s="241">
        <v>1407</v>
      </c>
      <c r="J21" s="236"/>
      <c r="K21" s="244">
        <v>507</v>
      </c>
      <c r="L21" s="236"/>
      <c r="M21" s="241">
        <v>2729</v>
      </c>
      <c r="N21" s="236"/>
      <c r="O21" s="241">
        <v>47</v>
      </c>
      <c r="P21" s="236"/>
      <c r="Q21" s="185"/>
      <c r="R21" s="206">
        <v>1</v>
      </c>
      <c r="S21" s="206">
        <v>0</v>
      </c>
      <c r="T21" s="206">
        <v>0</v>
      </c>
      <c r="U21" s="205"/>
    </row>
    <row r="22" spans="1:21" s="114" customFormat="1" x14ac:dyDescent="0.2">
      <c r="A22" s="76" t="s">
        <v>752</v>
      </c>
      <c r="B22" s="76" t="s">
        <v>753</v>
      </c>
      <c r="C22" s="76"/>
      <c r="D22" s="76"/>
      <c r="E22" s="240">
        <v>5274</v>
      </c>
      <c r="F22" s="241">
        <f t="shared" si="0"/>
        <v>2696</v>
      </c>
      <c r="G22" s="236"/>
      <c r="H22" s="242" t="str">
        <f t="shared" si="1"/>
        <v/>
      </c>
      <c r="I22" s="241">
        <v>1972</v>
      </c>
      <c r="J22" s="236"/>
      <c r="K22" s="244">
        <v>724</v>
      </c>
      <c r="L22" s="236"/>
      <c r="M22" s="241">
        <v>2396</v>
      </c>
      <c r="N22" s="236"/>
      <c r="O22" s="241">
        <v>182</v>
      </c>
      <c r="P22" s="236"/>
      <c r="Q22" s="185"/>
      <c r="R22" s="206">
        <v>1</v>
      </c>
      <c r="S22" s="206">
        <v>0</v>
      </c>
      <c r="T22" s="206">
        <v>0</v>
      </c>
      <c r="U22" s="205"/>
    </row>
    <row r="23" spans="1:21" s="114" customFormat="1" x14ac:dyDescent="0.2">
      <c r="A23" s="76" t="s">
        <v>778</v>
      </c>
      <c r="B23" s="76" t="s">
        <v>779</v>
      </c>
      <c r="C23" s="76"/>
      <c r="D23" s="76"/>
      <c r="E23" s="240">
        <v>5349</v>
      </c>
      <c r="F23" s="241">
        <f t="shared" si="0"/>
        <v>2416</v>
      </c>
      <c r="G23" s="236">
        <f t="shared" si="0"/>
        <v>0.45167320994578425</v>
      </c>
      <c r="H23" s="242" t="str">
        <f t="shared" si="1"/>
        <v>43.8% - 46.5%</v>
      </c>
      <c r="I23" s="241">
        <v>1673</v>
      </c>
      <c r="J23" s="236">
        <f t="shared" si="2"/>
        <v>0.31276874182090109</v>
      </c>
      <c r="K23" s="244">
        <v>743</v>
      </c>
      <c r="L23" s="236">
        <f t="shared" si="3"/>
        <v>0.13890446812488316</v>
      </c>
      <c r="M23" s="241">
        <v>2867</v>
      </c>
      <c r="N23" s="236">
        <f t="shared" si="4"/>
        <v>0.53598803514675641</v>
      </c>
      <c r="O23" s="241">
        <v>66</v>
      </c>
      <c r="P23" s="236">
        <f t="shared" si="5"/>
        <v>1.2338754907459339E-2</v>
      </c>
      <c r="Q23" s="185"/>
      <c r="R23" s="206">
        <v>0</v>
      </c>
      <c r="S23" s="206">
        <v>0</v>
      </c>
      <c r="T23" s="206">
        <v>0</v>
      </c>
      <c r="U23" s="205"/>
    </row>
    <row r="24" spans="1:21" s="114" customFormat="1" x14ac:dyDescent="0.2">
      <c r="A24" s="76" t="s">
        <v>801</v>
      </c>
      <c r="B24" s="76" t="s">
        <v>1153</v>
      </c>
      <c r="C24" s="76"/>
      <c r="D24" s="76"/>
      <c r="E24" s="240">
        <v>9208</v>
      </c>
      <c r="F24" s="241">
        <f t="shared" si="0"/>
        <v>3923</v>
      </c>
      <c r="G24" s="236"/>
      <c r="H24" s="242" t="str">
        <f t="shared" si="1"/>
        <v/>
      </c>
      <c r="I24" s="241">
        <v>2675</v>
      </c>
      <c r="J24" s="236"/>
      <c r="K24" s="244">
        <v>1248</v>
      </c>
      <c r="L24" s="236"/>
      <c r="M24" s="241">
        <v>3577</v>
      </c>
      <c r="N24" s="236"/>
      <c r="O24" s="241">
        <v>1708</v>
      </c>
      <c r="P24" s="236">
        <f t="shared" si="5"/>
        <v>0.18549087749782797</v>
      </c>
      <c r="Q24" s="185"/>
      <c r="R24" s="206">
        <v>0</v>
      </c>
      <c r="S24" s="206">
        <v>1</v>
      </c>
      <c r="T24" s="206">
        <v>0</v>
      </c>
      <c r="U24" s="205"/>
    </row>
    <row r="25" spans="1:21" s="114" customFormat="1" x14ac:dyDescent="0.2">
      <c r="A25" s="76" t="s">
        <v>824</v>
      </c>
      <c r="B25" s="76" t="s">
        <v>1194</v>
      </c>
      <c r="C25" s="76"/>
      <c r="D25" s="76"/>
      <c r="E25" s="240">
        <v>4952</v>
      </c>
      <c r="F25" s="241">
        <f t="shared" si="0"/>
        <v>2360</v>
      </c>
      <c r="G25" s="236">
        <f t="shared" si="0"/>
        <v>0.47657512116316636</v>
      </c>
      <c r="H25" s="242" t="str">
        <f t="shared" si="1"/>
        <v>46.3% - 49.0%</v>
      </c>
      <c r="I25" s="241">
        <v>1743</v>
      </c>
      <c r="J25" s="236">
        <f t="shared" si="2"/>
        <v>0.35197899838449109</v>
      </c>
      <c r="K25" s="244">
        <v>617</v>
      </c>
      <c r="L25" s="236">
        <f t="shared" si="3"/>
        <v>0.12459612277867528</v>
      </c>
      <c r="M25" s="241">
        <v>2457</v>
      </c>
      <c r="N25" s="236">
        <f t="shared" si="4"/>
        <v>0.4961631663974152</v>
      </c>
      <c r="O25" s="241">
        <v>135</v>
      </c>
      <c r="P25" s="236">
        <f t="shared" si="5"/>
        <v>2.7261712439418415E-2</v>
      </c>
      <c r="Q25" s="185"/>
      <c r="R25" s="206">
        <v>0</v>
      </c>
      <c r="S25" s="206">
        <v>0</v>
      </c>
      <c r="T25" s="206">
        <v>0</v>
      </c>
      <c r="U25" s="205"/>
    </row>
    <row r="26" spans="1:21" s="114" customFormat="1" x14ac:dyDescent="0.2">
      <c r="A26" s="76" t="s">
        <v>847</v>
      </c>
      <c r="B26" s="76" t="s">
        <v>1158</v>
      </c>
      <c r="C26" s="76"/>
      <c r="D26" s="76"/>
      <c r="E26" s="240">
        <v>4191</v>
      </c>
      <c r="F26" s="241">
        <f t="shared" si="0"/>
        <v>1497</v>
      </c>
      <c r="G26" s="236"/>
      <c r="H26" s="242" t="str">
        <f t="shared" si="1"/>
        <v/>
      </c>
      <c r="I26" s="241">
        <v>1126</v>
      </c>
      <c r="J26" s="236"/>
      <c r="K26" s="244">
        <v>371</v>
      </c>
      <c r="L26" s="236"/>
      <c r="M26" s="241">
        <v>2429</v>
      </c>
      <c r="N26" s="236"/>
      <c r="O26" s="241">
        <v>265</v>
      </c>
      <c r="P26" s="236">
        <f t="shared" si="5"/>
        <v>6.3230732522071106E-2</v>
      </c>
      <c r="Q26" s="185"/>
      <c r="R26" s="206">
        <v>0</v>
      </c>
      <c r="S26" s="206">
        <v>1</v>
      </c>
      <c r="T26" s="206">
        <v>0</v>
      </c>
      <c r="U26" s="205"/>
    </row>
    <row r="27" spans="1:21" s="114" customFormat="1" x14ac:dyDescent="0.2">
      <c r="A27" s="76" t="s">
        <v>873</v>
      </c>
      <c r="B27" s="76" t="s">
        <v>1172</v>
      </c>
      <c r="C27" s="76"/>
      <c r="D27" s="76"/>
      <c r="E27" s="240">
        <v>4153</v>
      </c>
      <c r="F27" s="241">
        <f t="shared" si="0"/>
        <v>2014</v>
      </c>
      <c r="G27" s="236"/>
      <c r="H27" s="242" t="str">
        <f t="shared" si="1"/>
        <v/>
      </c>
      <c r="I27" s="241">
        <v>1503</v>
      </c>
      <c r="J27" s="236"/>
      <c r="K27" s="244">
        <v>511</v>
      </c>
      <c r="L27" s="236"/>
      <c r="M27" s="241">
        <v>1927</v>
      </c>
      <c r="N27" s="236"/>
      <c r="O27" s="241">
        <v>212</v>
      </c>
      <c r="P27" s="236">
        <f t="shared" si="5"/>
        <v>5.1047435588731038E-2</v>
      </c>
      <c r="Q27" s="185"/>
      <c r="R27" s="206">
        <v>0</v>
      </c>
      <c r="S27" s="206">
        <v>1</v>
      </c>
      <c r="T27" s="206">
        <v>0</v>
      </c>
      <c r="U27" s="205"/>
    </row>
    <row r="28" spans="1:21" s="114" customFormat="1" x14ac:dyDescent="0.2">
      <c r="A28" s="76" t="s">
        <v>887</v>
      </c>
      <c r="B28" s="76" t="s">
        <v>1207</v>
      </c>
      <c r="C28" s="76"/>
      <c r="D28" s="76"/>
      <c r="E28" s="240">
        <v>4356</v>
      </c>
      <c r="F28" s="241">
        <f t="shared" si="0"/>
        <v>2224</v>
      </c>
      <c r="G28" s="236">
        <f t="shared" si="0"/>
        <v>0.51056014692378326</v>
      </c>
      <c r="H28" s="242" t="str">
        <f t="shared" si="1"/>
        <v>49.6% - 52.5%</v>
      </c>
      <c r="I28" s="241">
        <v>1640</v>
      </c>
      <c r="J28" s="236">
        <f t="shared" si="2"/>
        <v>0.37649219467401285</v>
      </c>
      <c r="K28" s="244">
        <v>584</v>
      </c>
      <c r="L28" s="236">
        <f t="shared" si="3"/>
        <v>0.13406795224977044</v>
      </c>
      <c r="M28" s="241">
        <v>2000</v>
      </c>
      <c r="N28" s="236">
        <f t="shared" si="4"/>
        <v>0.4591368227731864</v>
      </c>
      <c r="O28" s="241">
        <v>132</v>
      </c>
      <c r="P28" s="236">
        <f t="shared" si="5"/>
        <v>3.0303030303030304E-2</v>
      </c>
      <c r="Q28" s="185"/>
      <c r="R28" s="206">
        <v>0</v>
      </c>
      <c r="S28" s="206">
        <v>0</v>
      </c>
      <c r="T28" s="206">
        <v>0</v>
      </c>
      <c r="U28" s="205"/>
    </row>
    <row r="29" spans="1:21" s="114" customFormat="1" x14ac:dyDescent="0.2">
      <c r="A29" s="76" t="s">
        <v>901</v>
      </c>
      <c r="B29" s="79" t="s">
        <v>1217</v>
      </c>
      <c r="C29" s="76"/>
      <c r="D29" s="76"/>
      <c r="E29" s="240">
        <v>4194</v>
      </c>
      <c r="F29" s="241">
        <f t="shared" si="0"/>
        <v>1506</v>
      </c>
      <c r="G29" s="236"/>
      <c r="H29" s="242" t="str">
        <f t="shared" si="1"/>
        <v/>
      </c>
      <c r="I29" s="241">
        <v>1180</v>
      </c>
      <c r="J29" s="236"/>
      <c r="K29" s="244">
        <v>326</v>
      </c>
      <c r="L29" s="236"/>
      <c r="M29" s="241">
        <v>1608</v>
      </c>
      <c r="N29" s="236"/>
      <c r="O29" s="241">
        <v>1080</v>
      </c>
      <c r="P29" s="236">
        <f t="shared" si="5"/>
        <v>0.25751072961373389</v>
      </c>
      <c r="Q29" s="185"/>
      <c r="R29" s="206">
        <v>0</v>
      </c>
      <c r="S29" s="206">
        <v>1</v>
      </c>
      <c r="T29" s="206">
        <v>0</v>
      </c>
      <c r="U29" s="205"/>
    </row>
    <row r="30" spans="1:21" s="114" customFormat="1" x14ac:dyDescent="0.2">
      <c r="A30" s="76" t="s">
        <v>912</v>
      </c>
      <c r="B30" s="76" t="s">
        <v>1215</v>
      </c>
      <c r="C30" s="76"/>
      <c r="D30" s="76"/>
      <c r="E30" s="240">
        <v>5300</v>
      </c>
      <c r="F30" s="241">
        <f t="shared" si="0"/>
        <v>1718</v>
      </c>
      <c r="G30" s="236"/>
      <c r="H30" s="242" t="str">
        <f t="shared" si="1"/>
        <v/>
      </c>
      <c r="I30" s="241">
        <v>1227</v>
      </c>
      <c r="J30" s="236"/>
      <c r="K30" s="244">
        <v>491</v>
      </c>
      <c r="L30" s="236"/>
      <c r="M30" s="241">
        <v>2449</v>
      </c>
      <c r="N30" s="236"/>
      <c r="O30" s="241">
        <v>1133</v>
      </c>
      <c r="P30" s="236">
        <f t="shared" si="5"/>
        <v>0.21377358490566037</v>
      </c>
      <c r="Q30" s="185"/>
      <c r="R30" s="206">
        <v>0</v>
      </c>
      <c r="S30" s="206">
        <v>1</v>
      </c>
      <c r="T30" s="206">
        <v>0</v>
      </c>
      <c r="U30" s="205"/>
    </row>
    <row r="31" spans="1:21" s="114" customFormat="1" x14ac:dyDescent="0.2">
      <c r="A31" s="76" t="s">
        <v>938</v>
      </c>
      <c r="B31" s="76" t="s">
        <v>1177</v>
      </c>
      <c r="C31" s="76"/>
      <c r="D31" s="76"/>
      <c r="E31" s="240">
        <v>7628</v>
      </c>
      <c r="F31" s="241">
        <f t="shared" si="0"/>
        <v>3599</v>
      </c>
      <c r="G31" s="236"/>
      <c r="H31" s="242" t="str">
        <f t="shared" si="1"/>
        <v/>
      </c>
      <c r="I31" s="241">
        <v>2612</v>
      </c>
      <c r="J31" s="236"/>
      <c r="K31" s="244">
        <v>987</v>
      </c>
      <c r="L31" s="236"/>
      <c r="M31" s="241">
        <v>2381</v>
      </c>
      <c r="N31" s="236"/>
      <c r="O31" s="241">
        <v>1648</v>
      </c>
      <c r="P31" s="236">
        <f t="shared" si="5"/>
        <v>0.21604614577871001</v>
      </c>
      <c r="Q31" s="185"/>
      <c r="R31" s="206">
        <v>0</v>
      </c>
      <c r="S31" s="206">
        <v>1</v>
      </c>
      <c r="T31" s="206">
        <v>0</v>
      </c>
      <c r="U31" s="205"/>
    </row>
    <row r="32" spans="1:21" s="114" customFormat="1" x14ac:dyDescent="0.2">
      <c r="A32" s="76" t="s">
        <v>976</v>
      </c>
      <c r="B32" s="76" t="s">
        <v>977</v>
      </c>
      <c r="C32" s="76"/>
      <c r="D32" s="76"/>
      <c r="E32" s="240">
        <v>6558</v>
      </c>
      <c r="F32" s="241">
        <f t="shared" si="0"/>
        <v>3752</v>
      </c>
      <c r="G32" s="236"/>
      <c r="H32" s="242" t="str">
        <f t="shared" si="1"/>
        <v/>
      </c>
      <c r="I32" s="241">
        <v>2561</v>
      </c>
      <c r="J32" s="236"/>
      <c r="K32" s="244">
        <v>1191</v>
      </c>
      <c r="L32" s="236"/>
      <c r="M32" s="241">
        <v>2239</v>
      </c>
      <c r="N32" s="236"/>
      <c r="O32" s="241">
        <v>567</v>
      </c>
      <c r="P32" s="236">
        <f t="shared" si="5"/>
        <v>8.6459286367795055E-2</v>
      </c>
      <c r="Q32" s="185"/>
      <c r="R32" s="206">
        <v>0</v>
      </c>
      <c r="S32" s="206">
        <v>1</v>
      </c>
      <c r="T32" s="206">
        <v>0</v>
      </c>
      <c r="U32" s="205"/>
    </row>
    <row r="33" spans="1:21" s="114" customFormat="1" x14ac:dyDescent="0.2">
      <c r="A33" s="76" t="s">
        <v>1008</v>
      </c>
      <c r="B33" s="76" t="s">
        <v>1009</v>
      </c>
      <c r="C33" s="76"/>
      <c r="D33" s="76"/>
      <c r="E33" s="240">
        <v>7655</v>
      </c>
      <c r="F33" s="241">
        <f t="shared" si="0"/>
        <v>3607</v>
      </c>
      <c r="G33" s="236"/>
      <c r="H33" s="242" t="str">
        <f t="shared" si="1"/>
        <v/>
      </c>
      <c r="I33" s="241">
        <v>2628</v>
      </c>
      <c r="J33" s="236"/>
      <c r="K33" s="244">
        <v>979</v>
      </c>
      <c r="L33" s="236"/>
      <c r="M33" s="241">
        <v>3594</v>
      </c>
      <c r="N33" s="236"/>
      <c r="O33" s="241">
        <v>454</v>
      </c>
      <c r="P33" s="236">
        <f t="shared" si="5"/>
        <v>5.930764206401045E-2</v>
      </c>
      <c r="Q33" s="185"/>
      <c r="R33" s="206">
        <v>0</v>
      </c>
      <c r="S33" s="206">
        <v>1</v>
      </c>
      <c r="T33" s="206">
        <v>0</v>
      </c>
      <c r="U33" s="205"/>
    </row>
    <row r="34" spans="1:21" s="114" customFormat="1" x14ac:dyDescent="0.2">
      <c r="A34" s="76" t="s">
        <v>1037</v>
      </c>
      <c r="B34" s="76" t="s">
        <v>1038</v>
      </c>
      <c r="C34" s="76"/>
      <c r="D34" s="76"/>
      <c r="E34" s="240">
        <v>28433</v>
      </c>
      <c r="F34" s="241">
        <f t="shared" si="0"/>
        <v>15894</v>
      </c>
      <c r="G34" s="236"/>
      <c r="H34" s="242" t="str">
        <f t="shared" si="1"/>
        <v/>
      </c>
      <c r="I34" s="241">
        <v>9536</v>
      </c>
      <c r="J34" s="236"/>
      <c r="K34" s="244">
        <v>6358</v>
      </c>
      <c r="L34" s="236"/>
      <c r="M34" s="241">
        <v>5912</v>
      </c>
      <c r="N34" s="236"/>
      <c r="O34" s="241">
        <v>6627</v>
      </c>
      <c r="P34" s="236">
        <f t="shared" si="5"/>
        <v>0.23307424471564731</v>
      </c>
      <c r="Q34" s="185"/>
      <c r="R34" s="206">
        <v>0</v>
      </c>
      <c r="S34" s="206">
        <v>1</v>
      </c>
      <c r="T34" s="206">
        <v>0</v>
      </c>
      <c r="U34" s="205"/>
    </row>
    <row r="35" spans="1:21" s="114" customFormat="1" x14ac:dyDescent="0.2">
      <c r="A35" s="76"/>
      <c r="B35" s="76"/>
      <c r="C35" s="76"/>
      <c r="D35" s="76"/>
      <c r="E35" s="214"/>
      <c r="F35" s="241"/>
      <c r="G35" s="236"/>
      <c r="H35" s="242"/>
      <c r="I35" s="241"/>
      <c r="J35" s="236"/>
      <c r="K35" s="244"/>
      <c r="L35" s="236"/>
      <c r="M35" s="241"/>
      <c r="N35" s="236"/>
      <c r="O35" s="241"/>
      <c r="P35" s="236"/>
      <c r="Q35" s="185"/>
      <c r="R35" s="206"/>
      <c r="S35" s="205"/>
      <c r="T35" s="205"/>
      <c r="U35" s="205"/>
    </row>
    <row r="36" spans="1:21" s="114" customFormat="1" x14ac:dyDescent="0.2">
      <c r="A36" s="58" t="s">
        <v>450</v>
      </c>
      <c r="B36" s="58" t="s">
        <v>451</v>
      </c>
      <c r="C36" s="58" t="s">
        <v>452</v>
      </c>
      <c r="D36" s="58" t="s">
        <v>1138</v>
      </c>
      <c r="E36" s="240">
        <v>461</v>
      </c>
      <c r="F36" s="241">
        <f>I36+K36</f>
        <v>252</v>
      </c>
      <c r="G36" s="236">
        <f>J36+L36</f>
        <v>0.54663774403470711</v>
      </c>
      <c r="H36" s="242" t="str">
        <f>IF(ISNUMBER(G36),TEXT(((2*F36)+(1.96^2)-(1.96*((1.96^2)+(4*F36*(100%-G36)))^0.5))/(2*(E36+(1.96^2))),"0.0%")&amp;" - "&amp;TEXT(((2*F36)+(1.96^2)+(1.96*((1.96^2)+(4*F36*(100%-G36)))^0.5))/(2*(E36+(1.96^2))),"0.0%"),"")</f>
        <v>50.1% - 59.2%</v>
      </c>
      <c r="I36" s="241">
        <v>192</v>
      </c>
      <c r="J36" s="236">
        <f>I36/E36</f>
        <v>0.41648590021691972</v>
      </c>
      <c r="K36" s="244">
        <v>60</v>
      </c>
      <c r="L36" s="236">
        <f>K36/E36</f>
        <v>0.13015184381778741</v>
      </c>
      <c r="M36" s="241">
        <v>203</v>
      </c>
      <c r="N36" s="236">
        <f>M36/E36</f>
        <v>0.4403470715835141</v>
      </c>
      <c r="O36" s="241">
        <v>6</v>
      </c>
      <c r="P36" s="236">
        <f>O36/E36</f>
        <v>1.3015184381778741E-2</v>
      </c>
      <c r="Q36" s="245" t="s">
        <v>454</v>
      </c>
      <c r="R36" s="210">
        <v>0</v>
      </c>
      <c r="S36" s="210">
        <v>0</v>
      </c>
      <c r="T36" s="210">
        <v>0</v>
      </c>
      <c r="U36" s="205"/>
    </row>
    <row r="37" spans="1:21" s="114" customFormat="1" x14ac:dyDescent="0.2">
      <c r="A37" s="58" t="s">
        <v>455</v>
      </c>
      <c r="B37" s="58" t="s">
        <v>456</v>
      </c>
      <c r="C37" s="58" t="s">
        <v>452</v>
      </c>
      <c r="D37" s="58" t="s">
        <v>1138</v>
      </c>
      <c r="E37" s="240">
        <v>461</v>
      </c>
      <c r="F37" s="241">
        <f t="shared" ref="F37:G100" si="6">I37+K37</f>
        <v>165</v>
      </c>
      <c r="G37" s="236">
        <f t="shared" si="6"/>
        <v>0.35791757049891537</v>
      </c>
      <c r="H37" s="242" t="str">
        <f t="shared" ref="H37:H100" si="7">IF(ISNUMBER(G37),TEXT(((2*F37)+(1.96^2)-(1.96*((1.96^2)+(4*F37*(100%-G37)))^0.5))/(2*(E37+(1.96^2))),"0.0%")&amp;" - "&amp;TEXT(((2*F37)+(1.96^2)+(1.96*((1.96^2)+(4*F37*(100%-G37)))^0.5))/(2*(E37+(1.96^2))),"0.0%"),"")</f>
        <v>31.5% - 40.3%</v>
      </c>
      <c r="I37" s="241">
        <v>127</v>
      </c>
      <c r="J37" s="236">
        <f t="shared" ref="J37:J100" si="8">I37/E37</f>
        <v>0.27548806941431669</v>
      </c>
      <c r="K37" s="244">
        <v>38</v>
      </c>
      <c r="L37" s="236">
        <f t="shared" ref="L37:L100" si="9">K37/E37</f>
        <v>8.2429501084598705E-2</v>
      </c>
      <c r="M37" s="241">
        <v>296</v>
      </c>
      <c r="N37" s="236">
        <f t="shared" ref="N37:N100" si="10">M37/E37</f>
        <v>0.64208242950108463</v>
      </c>
      <c r="O37" s="241">
        <v>0</v>
      </c>
      <c r="P37" s="236">
        <f t="shared" ref="P37:P100" si="11">O37/E37</f>
        <v>0</v>
      </c>
      <c r="Q37" s="245" t="s">
        <v>457</v>
      </c>
      <c r="R37" s="210">
        <v>0</v>
      </c>
      <c r="S37" s="210">
        <v>0</v>
      </c>
      <c r="T37" s="210">
        <v>0</v>
      </c>
      <c r="U37" s="205"/>
    </row>
    <row r="38" spans="1:21" s="114" customFormat="1" x14ac:dyDescent="0.2">
      <c r="A38" s="58" t="s">
        <v>458</v>
      </c>
      <c r="B38" s="58" t="s">
        <v>459</v>
      </c>
      <c r="C38" s="58" t="s">
        <v>452</v>
      </c>
      <c r="D38" s="58" t="s">
        <v>1138</v>
      </c>
      <c r="E38" s="240">
        <v>273</v>
      </c>
      <c r="F38" s="241">
        <f t="shared" si="6"/>
        <v>85</v>
      </c>
      <c r="G38" s="236">
        <f t="shared" si="6"/>
        <v>0.31135531135531136</v>
      </c>
      <c r="H38" s="242" t="str">
        <f t="shared" si="7"/>
        <v>25.9% - 36.9%</v>
      </c>
      <c r="I38" s="241">
        <v>64</v>
      </c>
      <c r="J38" s="236">
        <f t="shared" si="8"/>
        <v>0.23443223443223443</v>
      </c>
      <c r="K38" s="244">
        <v>21</v>
      </c>
      <c r="L38" s="236">
        <f t="shared" si="9"/>
        <v>7.6923076923076927E-2</v>
      </c>
      <c r="M38" s="241">
        <v>184</v>
      </c>
      <c r="N38" s="236">
        <f t="shared" si="10"/>
        <v>0.67399267399267404</v>
      </c>
      <c r="O38" s="241">
        <v>4</v>
      </c>
      <c r="P38" s="236">
        <f t="shared" si="11"/>
        <v>1.4652014652014652E-2</v>
      </c>
      <c r="Q38" s="245" t="s">
        <v>460</v>
      </c>
      <c r="R38" s="210">
        <v>0</v>
      </c>
      <c r="S38" s="210">
        <v>0</v>
      </c>
      <c r="T38" s="210">
        <v>0</v>
      </c>
      <c r="U38" s="205"/>
    </row>
    <row r="39" spans="1:21" s="114" customFormat="1" x14ac:dyDescent="0.2">
      <c r="A39" s="58" t="s">
        <v>461</v>
      </c>
      <c r="B39" s="58" t="s">
        <v>462</v>
      </c>
      <c r="C39" s="58" t="s">
        <v>452</v>
      </c>
      <c r="D39" s="58" t="s">
        <v>1138</v>
      </c>
      <c r="E39" s="240">
        <v>545</v>
      </c>
      <c r="F39" s="241">
        <f t="shared" si="6"/>
        <v>209</v>
      </c>
      <c r="G39" s="236">
        <f t="shared" si="6"/>
        <v>0.38348623853211011</v>
      </c>
      <c r="H39" s="242" t="str">
        <f t="shared" si="7"/>
        <v>34.4% - 42.5%</v>
      </c>
      <c r="I39" s="241">
        <v>164</v>
      </c>
      <c r="J39" s="236">
        <f t="shared" si="8"/>
        <v>0.30091743119266057</v>
      </c>
      <c r="K39" s="244">
        <v>45</v>
      </c>
      <c r="L39" s="236">
        <f t="shared" si="9"/>
        <v>8.2568807339449546E-2</v>
      </c>
      <c r="M39" s="241">
        <v>333</v>
      </c>
      <c r="N39" s="236">
        <f t="shared" si="10"/>
        <v>0.61100917431192658</v>
      </c>
      <c r="O39" s="241">
        <v>3</v>
      </c>
      <c r="P39" s="236">
        <f t="shared" si="11"/>
        <v>5.5045871559633031E-3</v>
      </c>
      <c r="Q39" s="245" t="s">
        <v>463</v>
      </c>
      <c r="R39" s="210">
        <v>0</v>
      </c>
      <c r="S39" s="210">
        <v>0</v>
      </c>
      <c r="T39" s="210">
        <v>0</v>
      </c>
      <c r="U39" s="205"/>
    </row>
    <row r="40" spans="1:21" s="114" customFormat="1" x14ac:dyDescent="0.2">
      <c r="A40" s="58" t="s">
        <v>464</v>
      </c>
      <c r="B40" s="58" t="s">
        <v>465</v>
      </c>
      <c r="C40" s="58" t="s">
        <v>452</v>
      </c>
      <c r="D40" s="58" t="s">
        <v>1138</v>
      </c>
      <c r="E40" s="240">
        <v>542</v>
      </c>
      <c r="F40" s="241">
        <f t="shared" si="6"/>
        <v>208</v>
      </c>
      <c r="G40" s="236"/>
      <c r="H40" s="242" t="str">
        <f t="shared" si="7"/>
        <v/>
      </c>
      <c r="I40" s="241">
        <v>154</v>
      </c>
      <c r="J40" s="236"/>
      <c r="K40" s="244">
        <v>54</v>
      </c>
      <c r="L40" s="236"/>
      <c r="M40" s="241">
        <v>306</v>
      </c>
      <c r="N40" s="236"/>
      <c r="O40" s="241">
        <v>28</v>
      </c>
      <c r="P40" s="236">
        <f t="shared" si="11"/>
        <v>5.1660516605166053E-2</v>
      </c>
      <c r="Q40" s="245" t="s">
        <v>466</v>
      </c>
      <c r="R40" s="210">
        <v>0</v>
      </c>
      <c r="S40" s="210">
        <v>1</v>
      </c>
      <c r="T40" s="210">
        <v>0</v>
      </c>
      <c r="U40" s="205"/>
    </row>
    <row r="41" spans="1:21" s="114" customFormat="1" x14ac:dyDescent="0.2">
      <c r="A41" s="58" t="s">
        <v>467</v>
      </c>
      <c r="B41" s="58" t="s">
        <v>468</v>
      </c>
      <c r="C41" s="58" t="s">
        <v>452</v>
      </c>
      <c r="D41" s="58" t="s">
        <v>1138</v>
      </c>
      <c r="E41" s="240">
        <v>935</v>
      </c>
      <c r="F41" s="241">
        <f t="shared" si="6"/>
        <v>279</v>
      </c>
      <c r="G41" s="236">
        <f t="shared" si="6"/>
        <v>0.29839572192513369</v>
      </c>
      <c r="H41" s="242" t="str">
        <f t="shared" si="7"/>
        <v>27.0% - 32.9%</v>
      </c>
      <c r="I41" s="241">
        <v>213</v>
      </c>
      <c r="J41" s="236">
        <f t="shared" si="8"/>
        <v>0.22780748663101605</v>
      </c>
      <c r="K41" s="244">
        <v>66</v>
      </c>
      <c r="L41" s="236">
        <f t="shared" si="9"/>
        <v>7.0588235294117646E-2</v>
      </c>
      <c r="M41" s="241">
        <v>655</v>
      </c>
      <c r="N41" s="236">
        <f t="shared" si="10"/>
        <v>0.70053475935828879</v>
      </c>
      <c r="O41" s="241">
        <v>1</v>
      </c>
      <c r="P41" s="236">
        <f t="shared" si="11"/>
        <v>1.0695187165775401E-3</v>
      </c>
      <c r="Q41" s="245" t="s">
        <v>469</v>
      </c>
      <c r="R41" s="210">
        <v>0</v>
      </c>
      <c r="S41" s="210">
        <v>0</v>
      </c>
      <c r="T41" s="210">
        <v>0</v>
      </c>
      <c r="U41" s="205"/>
    </row>
    <row r="42" spans="1:21" s="114" customFormat="1" x14ac:dyDescent="0.2">
      <c r="A42" s="58" t="s">
        <v>470</v>
      </c>
      <c r="B42" s="58" t="s">
        <v>471</v>
      </c>
      <c r="C42" s="58" t="s">
        <v>472</v>
      </c>
      <c r="D42" s="58" t="s">
        <v>1136</v>
      </c>
      <c r="E42" s="240">
        <v>276</v>
      </c>
      <c r="F42" s="241">
        <f t="shared" si="6"/>
        <v>96</v>
      </c>
      <c r="G42" s="236">
        <f t="shared" si="6"/>
        <v>0.34782608695652173</v>
      </c>
      <c r="H42" s="242" t="str">
        <f t="shared" si="7"/>
        <v>29.4% - 40.6%</v>
      </c>
      <c r="I42" s="241">
        <v>61</v>
      </c>
      <c r="J42" s="236">
        <f t="shared" si="8"/>
        <v>0.2210144927536232</v>
      </c>
      <c r="K42" s="244">
        <v>35</v>
      </c>
      <c r="L42" s="236">
        <f t="shared" si="9"/>
        <v>0.12681159420289856</v>
      </c>
      <c r="M42" s="241">
        <v>179</v>
      </c>
      <c r="N42" s="236">
        <f t="shared" si="10"/>
        <v>0.64855072463768115</v>
      </c>
      <c r="O42" s="241">
        <v>1</v>
      </c>
      <c r="P42" s="236">
        <f t="shared" si="11"/>
        <v>3.6231884057971015E-3</v>
      </c>
      <c r="Q42" s="245" t="s">
        <v>474</v>
      </c>
      <c r="R42" s="210">
        <v>0</v>
      </c>
      <c r="S42" s="210">
        <v>0</v>
      </c>
      <c r="T42" s="210">
        <v>0</v>
      </c>
      <c r="U42" s="205"/>
    </row>
    <row r="43" spans="1:21" s="114" customFormat="1" x14ac:dyDescent="0.2">
      <c r="A43" s="58" t="s">
        <v>475</v>
      </c>
      <c r="B43" s="58" t="s">
        <v>476</v>
      </c>
      <c r="C43" s="58" t="s">
        <v>472</v>
      </c>
      <c r="D43" s="58" t="s">
        <v>1136</v>
      </c>
      <c r="E43" s="240">
        <v>777</v>
      </c>
      <c r="F43" s="241">
        <f t="shared" si="6"/>
        <v>207</v>
      </c>
      <c r="G43" s="236">
        <f t="shared" si="6"/>
        <v>0.26640926640926643</v>
      </c>
      <c r="H43" s="242" t="str">
        <f t="shared" si="7"/>
        <v>23.7% - 29.9%</v>
      </c>
      <c r="I43" s="241">
        <v>155</v>
      </c>
      <c r="J43" s="236">
        <f t="shared" si="8"/>
        <v>0.19948519948519949</v>
      </c>
      <c r="K43" s="244">
        <v>52</v>
      </c>
      <c r="L43" s="236">
        <f t="shared" si="9"/>
        <v>6.6924066924066924E-2</v>
      </c>
      <c r="M43" s="241">
        <v>570</v>
      </c>
      <c r="N43" s="236">
        <f t="shared" si="10"/>
        <v>0.73359073359073357</v>
      </c>
      <c r="O43" s="241">
        <v>0</v>
      </c>
      <c r="P43" s="236">
        <f t="shared" si="11"/>
        <v>0</v>
      </c>
      <c r="Q43" s="245" t="s">
        <v>477</v>
      </c>
      <c r="R43" s="210">
        <v>0</v>
      </c>
      <c r="S43" s="210">
        <v>0</v>
      </c>
      <c r="T43" s="210">
        <v>0</v>
      </c>
      <c r="U43" s="205"/>
    </row>
    <row r="44" spans="1:21" s="114" customFormat="1" x14ac:dyDescent="0.2">
      <c r="A44" s="58" t="s">
        <v>478</v>
      </c>
      <c r="B44" s="58" t="s">
        <v>479</v>
      </c>
      <c r="C44" s="58" t="s">
        <v>472</v>
      </c>
      <c r="D44" s="58" t="s">
        <v>1136</v>
      </c>
      <c r="E44" s="240">
        <v>843</v>
      </c>
      <c r="F44" s="241">
        <f t="shared" si="6"/>
        <v>226</v>
      </c>
      <c r="G44" s="236">
        <f t="shared" si="6"/>
        <v>0.26809015421115068</v>
      </c>
      <c r="H44" s="242" t="str">
        <f t="shared" si="7"/>
        <v>23.9% - 29.9%</v>
      </c>
      <c r="I44" s="241">
        <v>179</v>
      </c>
      <c r="J44" s="236">
        <f t="shared" si="8"/>
        <v>0.21233689205219455</v>
      </c>
      <c r="K44" s="244">
        <v>47</v>
      </c>
      <c r="L44" s="236">
        <f t="shared" si="9"/>
        <v>5.575326215895611E-2</v>
      </c>
      <c r="M44" s="241">
        <v>611</v>
      </c>
      <c r="N44" s="236">
        <f t="shared" si="10"/>
        <v>0.72479240806642942</v>
      </c>
      <c r="O44" s="241">
        <v>6</v>
      </c>
      <c r="P44" s="236">
        <f t="shared" si="11"/>
        <v>7.1174377224199285E-3</v>
      </c>
      <c r="Q44" s="245" t="s">
        <v>480</v>
      </c>
      <c r="R44" s="210">
        <v>0</v>
      </c>
      <c r="S44" s="210">
        <v>0</v>
      </c>
      <c r="T44" s="210">
        <v>0</v>
      </c>
      <c r="U44" s="205"/>
    </row>
    <row r="45" spans="1:21" s="114" customFormat="1" x14ac:dyDescent="0.2">
      <c r="A45" s="58" t="s">
        <v>481</v>
      </c>
      <c r="B45" s="58" t="s">
        <v>482</v>
      </c>
      <c r="C45" s="58" t="s">
        <v>472</v>
      </c>
      <c r="D45" s="58" t="s">
        <v>1136</v>
      </c>
      <c r="E45" s="240">
        <v>598</v>
      </c>
      <c r="F45" s="241">
        <f t="shared" si="6"/>
        <v>195</v>
      </c>
      <c r="G45" s="236">
        <f t="shared" si="6"/>
        <v>0.32608695652173914</v>
      </c>
      <c r="H45" s="242" t="str">
        <f t="shared" si="7"/>
        <v>29.0% - 36.5%</v>
      </c>
      <c r="I45" s="241">
        <v>146</v>
      </c>
      <c r="J45" s="236">
        <f t="shared" si="8"/>
        <v>0.24414715719063546</v>
      </c>
      <c r="K45" s="244">
        <v>49</v>
      </c>
      <c r="L45" s="236">
        <f t="shared" si="9"/>
        <v>8.193979933110368E-2</v>
      </c>
      <c r="M45" s="241">
        <v>403</v>
      </c>
      <c r="N45" s="236">
        <f t="shared" si="10"/>
        <v>0.67391304347826086</v>
      </c>
      <c r="O45" s="241">
        <v>0</v>
      </c>
      <c r="P45" s="236">
        <f t="shared" si="11"/>
        <v>0</v>
      </c>
      <c r="Q45" s="245" t="s">
        <v>483</v>
      </c>
      <c r="R45" s="210">
        <v>0</v>
      </c>
      <c r="S45" s="210">
        <v>0</v>
      </c>
      <c r="T45" s="210">
        <v>0</v>
      </c>
      <c r="U45" s="205"/>
    </row>
    <row r="46" spans="1:21" s="114" customFormat="1" x14ac:dyDescent="0.2">
      <c r="A46" s="58" t="s">
        <v>484</v>
      </c>
      <c r="B46" s="58" t="s">
        <v>485</v>
      </c>
      <c r="C46" s="58" t="s">
        <v>472</v>
      </c>
      <c r="D46" s="58" t="s">
        <v>1136</v>
      </c>
      <c r="E46" s="240">
        <v>855</v>
      </c>
      <c r="F46" s="241">
        <f t="shared" si="6"/>
        <v>217</v>
      </c>
      <c r="G46" s="236">
        <f t="shared" si="6"/>
        <v>0.25380116959064325</v>
      </c>
      <c r="H46" s="242" t="str">
        <f t="shared" si="7"/>
        <v>22.6% - 28.4%</v>
      </c>
      <c r="I46" s="241">
        <v>148</v>
      </c>
      <c r="J46" s="236">
        <f t="shared" si="8"/>
        <v>0.17309941520467836</v>
      </c>
      <c r="K46" s="244">
        <v>69</v>
      </c>
      <c r="L46" s="236">
        <f t="shared" si="9"/>
        <v>8.0701754385964913E-2</v>
      </c>
      <c r="M46" s="241">
        <v>630</v>
      </c>
      <c r="N46" s="236">
        <f t="shared" si="10"/>
        <v>0.73684210526315785</v>
      </c>
      <c r="O46" s="241">
        <v>8</v>
      </c>
      <c r="P46" s="236">
        <f t="shared" si="11"/>
        <v>9.3567251461988306E-3</v>
      </c>
      <c r="Q46" s="245" t="s">
        <v>486</v>
      </c>
      <c r="R46" s="210">
        <v>0</v>
      </c>
      <c r="S46" s="210">
        <v>0</v>
      </c>
      <c r="T46" s="210">
        <v>0</v>
      </c>
      <c r="U46" s="205"/>
    </row>
    <row r="47" spans="1:21" s="114" customFormat="1" x14ac:dyDescent="0.2">
      <c r="A47" s="58" t="s">
        <v>487</v>
      </c>
      <c r="B47" s="58" t="s">
        <v>488</v>
      </c>
      <c r="C47" s="58" t="s">
        <v>489</v>
      </c>
      <c r="D47" s="58" t="s">
        <v>490</v>
      </c>
      <c r="E47" s="240">
        <v>988</v>
      </c>
      <c r="F47" s="241">
        <f t="shared" si="6"/>
        <v>399</v>
      </c>
      <c r="G47" s="236">
        <f t="shared" si="6"/>
        <v>0.40384615384615385</v>
      </c>
      <c r="H47" s="242" t="str">
        <f t="shared" si="7"/>
        <v>37.4% - 43.5%</v>
      </c>
      <c r="I47" s="241">
        <v>294</v>
      </c>
      <c r="J47" s="236">
        <f t="shared" si="8"/>
        <v>0.29757085020242913</v>
      </c>
      <c r="K47" s="244">
        <v>105</v>
      </c>
      <c r="L47" s="236">
        <f t="shared" si="9"/>
        <v>0.1062753036437247</v>
      </c>
      <c r="M47" s="241">
        <v>573</v>
      </c>
      <c r="N47" s="236">
        <f t="shared" si="10"/>
        <v>0.57995951417004044</v>
      </c>
      <c r="O47" s="241">
        <v>16</v>
      </c>
      <c r="P47" s="236">
        <f t="shared" si="11"/>
        <v>1.6194331983805668E-2</v>
      </c>
      <c r="Q47" s="245" t="s">
        <v>491</v>
      </c>
      <c r="R47" s="210">
        <v>0</v>
      </c>
      <c r="S47" s="210">
        <v>0</v>
      </c>
      <c r="T47" s="210">
        <v>0</v>
      </c>
      <c r="U47" s="205"/>
    </row>
    <row r="48" spans="1:21" s="114" customFormat="1" x14ac:dyDescent="0.2">
      <c r="A48" s="58" t="s">
        <v>492</v>
      </c>
      <c r="B48" s="58" t="s">
        <v>493</v>
      </c>
      <c r="C48" s="58" t="s">
        <v>489</v>
      </c>
      <c r="D48" s="58" t="s">
        <v>490</v>
      </c>
      <c r="E48" s="240">
        <v>540</v>
      </c>
      <c r="F48" s="241">
        <f t="shared" si="6"/>
        <v>218</v>
      </c>
      <c r="G48" s="236">
        <f t="shared" si="6"/>
        <v>0.40370370370370368</v>
      </c>
      <c r="H48" s="242" t="str">
        <f t="shared" si="7"/>
        <v>36.3% - 44.6%</v>
      </c>
      <c r="I48" s="241">
        <v>180</v>
      </c>
      <c r="J48" s="236">
        <f t="shared" si="8"/>
        <v>0.33333333333333331</v>
      </c>
      <c r="K48" s="244">
        <v>38</v>
      </c>
      <c r="L48" s="236">
        <f t="shared" si="9"/>
        <v>7.0370370370370375E-2</v>
      </c>
      <c r="M48" s="241">
        <v>312</v>
      </c>
      <c r="N48" s="236">
        <f t="shared" si="10"/>
        <v>0.57777777777777772</v>
      </c>
      <c r="O48" s="241">
        <v>10</v>
      </c>
      <c r="P48" s="236">
        <f t="shared" si="11"/>
        <v>1.8518518518518517E-2</v>
      </c>
      <c r="Q48" s="245" t="s">
        <v>494</v>
      </c>
      <c r="R48" s="210">
        <v>0</v>
      </c>
      <c r="S48" s="210">
        <v>0</v>
      </c>
      <c r="T48" s="210">
        <v>0</v>
      </c>
      <c r="U48" s="205"/>
    </row>
    <row r="49" spans="1:21" s="114" customFormat="1" x14ac:dyDescent="0.2">
      <c r="A49" s="58" t="s">
        <v>495</v>
      </c>
      <c r="B49" s="58" t="s">
        <v>496</v>
      </c>
      <c r="C49" s="58" t="s">
        <v>489</v>
      </c>
      <c r="D49" s="58" t="s">
        <v>490</v>
      </c>
      <c r="E49" s="240">
        <v>950</v>
      </c>
      <c r="F49" s="241">
        <f t="shared" si="6"/>
        <v>327</v>
      </c>
      <c r="G49" s="236"/>
      <c r="H49" s="242" t="str">
        <f t="shared" si="7"/>
        <v/>
      </c>
      <c r="I49" s="241">
        <v>167</v>
      </c>
      <c r="J49" s="236"/>
      <c r="K49" s="244">
        <v>160</v>
      </c>
      <c r="L49" s="236"/>
      <c r="M49" s="241">
        <v>184</v>
      </c>
      <c r="N49" s="236"/>
      <c r="O49" s="241">
        <v>439</v>
      </c>
      <c r="P49" s="236">
        <f t="shared" si="11"/>
        <v>0.46210526315789474</v>
      </c>
      <c r="Q49" s="245" t="s">
        <v>497</v>
      </c>
      <c r="R49" s="210">
        <v>0</v>
      </c>
      <c r="S49" s="210">
        <v>1</v>
      </c>
      <c r="T49" s="210">
        <v>0</v>
      </c>
      <c r="U49" s="205"/>
    </row>
    <row r="50" spans="1:21" s="114" customFormat="1" x14ac:dyDescent="0.2">
      <c r="A50" s="58" t="s">
        <v>498</v>
      </c>
      <c r="B50" s="58" t="s">
        <v>499</v>
      </c>
      <c r="C50" s="58" t="s">
        <v>489</v>
      </c>
      <c r="D50" s="58" t="s">
        <v>490</v>
      </c>
      <c r="E50" s="240">
        <v>616</v>
      </c>
      <c r="F50" s="241">
        <f t="shared" si="6"/>
        <v>254</v>
      </c>
      <c r="G50" s="236"/>
      <c r="H50" s="242" t="str">
        <f t="shared" si="7"/>
        <v/>
      </c>
      <c r="I50" s="241">
        <v>196</v>
      </c>
      <c r="J50" s="236"/>
      <c r="K50" s="244">
        <v>58</v>
      </c>
      <c r="L50" s="236"/>
      <c r="M50" s="241">
        <v>206</v>
      </c>
      <c r="N50" s="236"/>
      <c r="O50" s="241">
        <v>156</v>
      </c>
      <c r="P50" s="236">
        <f t="shared" si="11"/>
        <v>0.25324675324675322</v>
      </c>
      <c r="Q50" s="245" t="s">
        <v>500</v>
      </c>
      <c r="R50" s="210">
        <v>1</v>
      </c>
      <c r="S50" s="210">
        <v>1</v>
      </c>
      <c r="T50" s="210">
        <v>0</v>
      </c>
      <c r="U50" s="205"/>
    </row>
    <row r="51" spans="1:21" s="114" customFormat="1" x14ac:dyDescent="0.2">
      <c r="A51" s="58" t="s">
        <v>501</v>
      </c>
      <c r="B51" s="58" t="s">
        <v>502</v>
      </c>
      <c r="C51" s="58" t="s">
        <v>489</v>
      </c>
      <c r="D51" s="58" t="s">
        <v>490</v>
      </c>
      <c r="E51" s="240">
        <v>887</v>
      </c>
      <c r="F51" s="241">
        <f t="shared" si="6"/>
        <v>288</v>
      </c>
      <c r="G51" s="236"/>
      <c r="H51" s="242" t="str">
        <f t="shared" si="7"/>
        <v/>
      </c>
      <c r="I51" s="241">
        <v>164</v>
      </c>
      <c r="J51" s="236"/>
      <c r="K51" s="244">
        <v>124</v>
      </c>
      <c r="L51" s="236"/>
      <c r="M51" s="241">
        <v>287</v>
      </c>
      <c r="N51" s="236"/>
      <c r="O51" s="241">
        <v>312</v>
      </c>
      <c r="P51" s="236">
        <f t="shared" si="11"/>
        <v>0.35174746335963925</v>
      </c>
      <c r="Q51" s="245" t="s">
        <v>503</v>
      </c>
      <c r="R51" s="210">
        <v>1</v>
      </c>
      <c r="S51" s="210">
        <v>1</v>
      </c>
      <c r="T51" s="210">
        <v>0</v>
      </c>
      <c r="U51" s="205"/>
    </row>
    <row r="52" spans="1:21" s="114" customFormat="1" x14ac:dyDescent="0.2">
      <c r="A52" s="58" t="s">
        <v>504</v>
      </c>
      <c r="B52" s="58" t="s">
        <v>505</v>
      </c>
      <c r="C52" s="58" t="s">
        <v>489</v>
      </c>
      <c r="D52" s="58" t="s">
        <v>490</v>
      </c>
      <c r="E52" s="240">
        <v>770</v>
      </c>
      <c r="F52" s="241">
        <f t="shared" si="6"/>
        <v>285</v>
      </c>
      <c r="G52" s="236">
        <f t="shared" si="6"/>
        <v>0.37012987012987009</v>
      </c>
      <c r="H52" s="242" t="str">
        <f t="shared" si="7"/>
        <v>33.7% - 40.5%</v>
      </c>
      <c r="I52" s="241">
        <v>175</v>
      </c>
      <c r="J52" s="236">
        <f t="shared" si="8"/>
        <v>0.22727272727272727</v>
      </c>
      <c r="K52" s="244">
        <v>110</v>
      </c>
      <c r="L52" s="236">
        <f t="shared" si="9"/>
        <v>0.14285714285714285</v>
      </c>
      <c r="M52" s="241">
        <v>473</v>
      </c>
      <c r="N52" s="236">
        <f t="shared" si="10"/>
        <v>0.61428571428571432</v>
      </c>
      <c r="O52" s="241">
        <v>12</v>
      </c>
      <c r="P52" s="236">
        <f t="shared" si="11"/>
        <v>1.5584415584415584E-2</v>
      </c>
      <c r="Q52" s="245" t="s">
        <v>506</v>
      </c>
      <c r="R52" s="210">
        <v>0</v>
      </c>
      <c r="S52" s="210">
        <v>0</v>
      </c>
      <c r="T52" s="210">
        <v>0</v>
      </c>
      <c r="U52" s="205"/>
    </row>
    <row r="53" spans="1:21" s="114" customFormat="1" x14ac:dyDescent="0.2">
      <c r="A53" s="58" t="s">
        <v>507</v>
      </c>
      <c r="B53" s="58" t="s">
        <v>508</v>
      </c>
      <c r="C53" s="58" t="s">
        <v>489</v>
      </c>
      <c r="D53" s="58" t="s">
        <v>490</v>
      </c>
      <c r="E53" s="240">
        <v>824</v>
      </c>
      <c r="F53" s="241">
        <f t="shared" si="6"/>
        <v>333</v>
      </c>
      <c r="G53" s="236">
        <f t="shared" si="6"/>
        <v>0.40412621359223305</v>
      </c>
      <c r="H53" s="242" t="str">
        <f t="shared" si="7"/>
        <v>37.1% - 43.8%</v>
      </c>
      <c r="I53" s="241">
        <v>259</v>
      </c>
      <c r="J53" s="236">
        <f t="shared" si="8"/>
        <v>0.31432038834951459</v>
      </c>
      <c r="K53" s="244">
        <v>74</v>
      </c>
      <c r="L53" s="236">
        <f t="shared" si="9"/>
        <v>8.9805825242718448E-2</v>
      </c>
      <c r="M53" s="241">
        <v>469</v>
      </c>
      <c r="N53" s="236">
        <f t="shared" si="10"/>
        <v>0.56917475728155342</v>
      </c>
      <c r="O53" s="241">
        <v>22</v>
      </c>
      <c r="P53" s="236">
        <f t="shared" si="11"/>
        <v>2.6699029126213591E-2</v>
      </c>
      <c r="Q53" s="245" t="s">
        <v>509</v>
      </c>
      <c r="R53" s="210">
        <v>0</v>
      </c>
      <c r="S53" s="210">
        <v>0</v>
      </c>
      <c r="T53" s="210">
        <v>0</v>
      </c>
      <c r="U53" s="205"/>
    </row>
    <row r="54" spans="1:21" s="114" customFormat="1" x14ac:dyDescent="0.2">
      <c r="A54" s="58" t="s">
        <v>510</v>
      </c>
      <c r="B54" s="58" t="s">
        <v>511</v>
      </c>
      <c r="C54" s="58" t="s">
        <v>489</v>
      </c>
      <c r="D54" s="58" t="s">
        <v>490</v>
      </c>
      <c r="E54" s="240">
        <v>684</v>
      </c>
      <c r="F54" s="241">
        <f t="shared" si="6"/>
        <v>159</v>
      </c>
      <c r="G54" s="236"/>
      <c r="H54" s="242" t="str">
        <f t="shared" si="7"/>
        <v/>
      </c>
      <c r="I54" s="241">
        <v>114</v>
      </c>
      <c r="J54" s="236"/>
      <c r="K54" s="244">
        <v>45</v>
      </c>
      <c r="L54" s="236"/>
      <c r="M54" s="241">
        <v>150</v>
      </c>
      <c r="N54" s="236"/>
      <c r="O54" s="241">
        <v>375</v>
      </c>
      <c r="P54" s="236">
        <f t="shared" si="11"/>
        <v>0.54824561403508776</v>
      </c>
      <c r="Q54" s="245" t="s">
        <v>512</v>
      </c>
      <c r="R54" s="210">
        <v>0</v>
      </c>
      <c r="S54" s="210">
        <v>1</v>
      </c>
      <c r="T54" s="210">
        <v>0</v>
      </c>
      <c r="U54" s="205"/>
    </row>
    <row r="55" spans="1:21" s="114" customFormat="1" x14ac:dyDescent="0.2">
      <c r="A55" s="58" t="s">
        <v>513</v>
      </c>
      <c r="B55" s="58" t="s">
        <v>514</v>
      </c>
      <c r="C55" s="58" t="s">
        <v>489</v>
      </c>
      <c r="D55" s="58" t="s">
        <v>490</v>
      </c>
      <c r="E55" s="240">
        <v>820</v>
      </c>
      <c r="F55" s="241">
        <f t="shared" si="6"/>
        <v>419</v>
      </c>
      <c r="G55" s="236">
        <f t="shared" si="6"/>
        <v>0.51097560975609757</v>
      </c>
      <c r="H55" s="242" t="str">
        <f t="shared" si="7"/>
        <v>47.7% - 54.5%</v>
      </c>
      <c r="I55" s="241">
        <v>348</v>
      </c>
      <c r="J55" s="236">
        <f t="shared" si="8"/>
        <v>0.42439024390243901</v>
      </c>
      <c r="K55" s="244">
        <v>71</v>
      </c>
      <c r="L55" s="236">
        <f t="shared" si="9"/>
        <v>8.658536585365853E-2</v>
      </c>
      <c r="M55" s="241">
        <v>397</v>
      </c>
      <c r="N55" s="236">
        <f t="shared" si="10"/>
        <v>0.48414634146341462</v>
      </c>
      <c r="O55" s="241">
        <v>4</v>
      </c>
      <c r="P55" s="236">
        <f t="shared" si="11"/>
        <v>4.8780487804878049E-3</v>
      </c>
      <c r="Q55" s="245" t="s">
        <v>515</v>
      </c>
      <c r="R55" s="210">
        <v>0</v>
      </c>
      <c r="S55" s="210">
        <v>0</v>
      </c>
      <c r="T55" s="210">
        <v>0</v>
      </c>
      <c r="U55" s="205"/>
    </row>
    <row r="56" spans="1:21" s="114" customFormat="1" x14ac:dyDescent="0.2">
      <c r="A56" s="58" t="s">
        <v>516</v>
      </c>
      <c r="B56" s="58" t="s">
        <v>517</v>
      </c>
      <c r="C56" s="58" t="s">
        <v>489</v>
      </c>
      <c r="D56" s="58" t="s">
        <v>490</v>
      </c>
      <c r="E56" s="240">
        <v>739</v>
      </c>
      <c r="F56" s="241">
        <f t="shared" si="6"/>
        <v>96</v>
      </c>
      <c r="G56" s="236"/>
      <c r="H56" s="242" t="str">
        <f t="shared" si="7"/>
        <v/>
      </c>
      <c r="I56" s="241">
        <v>72</v>
      </c>
      <c r="J56" s="236"/>
      <c r="K56" s="244">
        <v>24</v>
      </c>
      <c r="L56" s="236"/>
      <c r="M56" s="241">
        <v>180</v>
      </c>
      <c r="N56" s="236"/>
      <c r="O56" s="241">
        <v>463</v>
      </c>
      <c r="P56" s="236">
        <f t="shared" si="11"/>
        <v>0.6265223274695535</v>
      </c>
      <c r="Q56" s="245" t="s">
        <v>518</v>
      </c>
      <c r="R56" s="210">
        <v>0</v>
      </c>
      <c r="S56" s="210">
        <v>1</v>
      </c>
      <c r="T56" s="210">
        <v>0</v>
      </c>
      <c r="U56" s="205"/>
    </row>
    <row r="57" spans="1:21" s="114" customFormat="1" x14ac:dyDescent="0.2">
      <c r="A57" s="58" t="s">
        <v>519</v>
      </c>
      <c r="B57" s="58" t="s">
        <v>520</v>
      </c>
      <c r="C57" s="58" t="s">
        <v>489</v>
      </c>
      <c r="D57" s="58" t="s">
        <v>490</v>
      </c>
      <c r="E57" s="240">
        <v>590</v>
      </c>
      <c r="F57" s="241">
        <f t="shared" si="6"/>
        <v>279</v>
      </c>
      <c r="G57" s="236"/>
      <c r="H57" s="242" t="str">
        <f t="shared" si="7"/>
        <v/>
      </c>
      <c r="I57" s="241">
        <v>215</v>
      </c>
      <c r="J57" s="236"/>
      <c r="K57" s="244">
        <v>64</v>
      </c>
      <c r="L57" s="236"/>
      <c r="M57" s="241">
        <v>225</v>
      </c>
      <c r="N57" s="236"/>
      <c r="O57" s="241">
        <v>86</v>
      </c>
      <c r="P57" s="236">
        <f t="shared" si="11"/>
        <v>0.14576271186440679</v>
      </c>
      <c r="Q57" s="245" t="s">
        <v>521</v>
      </c>
      <c r="R57" s="210">
        <v>0</v>
      </c>
      <c r="S57" s="210">
        <v>1</v>
      </c>
      <c r="T57" s="210">
        <v>0</v>
      </c>
      <c r="U57" s="205"/>
    </row>
    <row r="58" spans="1:21" s="114" customFormat="1" x14ac:dyDescent="0.2">
      <c r="A58" s="58" t="s">
        <v>522</v>
      </c>
      <c r="B58" s="58" t="s">
        <v>523</v>
      </c>
      <c r="C58" s="58" t="s">
        <v>489</v>
      </c>
      <c r="D58" s="58" t="s">
        <v>490</v>
      </c>
      <c r="E58" s="240">
        <v>888</v>
      </c>
      <c r="F58" s="241">
        <f t="shared" si="6"/>
        <v>286</v>
      </c>
      <c r="G58" s="236">
        <f t="shared" si="6"/>
        <v>0.32207207207207206</v>
      </c>
      <c r="H58" s="242" t="str">
        <f t="shared" si="7"/>
        <v>29.2% - 35.4%</v>
      </c>
      <c r="I58" s="241">
        <v>211</v>
      </c>
      <c r="J58" s="236">
        <f t="shared" si="8"/>
        <v>0.2376126126126126</v>
      </c>
      <c r="K58" s="244">
        <v>75</v>
      </c>
      <c r="L58" s="236">
        <f t="shared" si="9"/>
        <v>8.4459459459459457E-2</v>
      </c>
      <c r="M58" s="241">
        <v>599</v>
      </c>
      <c r="N58" s="236">
        <f t="shared" si="10"/>
        <v>0.6745495495495496</v>
      </c>
      <c r="O58" s="241">
        <v>3</v>
      </c>
      <c r="P58" s="236">
        <f t="shared" si="11"/>
        <v>3.3783783783783786E-3</v>
      </c>
      <c r="Q58" s="245" t="s">
        <v>524</v>
      </c>
      <c r="R58" s="210">
        <v>0</v>
      </c>
      <c r="S58" s="210">
        <v>0</v>
      </c>
      <c r="T58" s="210">
        <v>0</v>
      </c>
      <c r="U58" s="205"/>
    </row>
    <row r="59" spans="1:21" s="114" customFormat="1" x14ac:dyDescent="0.2">
      <c r="A59" s="58" t="s">
        <v>525</v>
      </c>
      <c r="B59" s="58" t="s">
        <v>526</v>
      </c>
      <c r="C59" s="58" t="s">
        <v>527</v>
      </c>
      <c r="D59" s="58" t="s">
        <v>528</v>
      </c>
      <c r="E59" s="240">
        <v>594</v>
      </c>
      <c r="F59" s="241">
        <f t="shared" si="6"/>
        <v>63</v>
      </c>
      <c r="G59" s="236"/>
      <c r="H59" s="242" t="str">
        <f t="shared" si="7"/>
        <v/>
      </c>
      <c r="I59" s="241">
        <v>43</v>
      </c>
      <c r="J59" s="236"/>
      <c r="K59" s="244">
        <v>20</v>
      </c>
      <c r="L59" s="236"/>
      <c r="M59" s="241">
        <v>105</v>
      </c>
      <c r="N59" s="236"/>
      <c r="O59" s="241">
        <v>426</v>
      </c>
      <c r="P59" s="236">
        <f t="shared" si="11"/>
        <v>0.71717171717171713</v>
      </c>
      <c r="Q59" s="245" t="s">
        <v>529</v>
      </c>
      <c r="R59" s="210">
        <v>0</v>
      </c>
      <c r="S59" s="210">
        <v>1</v>
      </c>
      <c r="T59" s="210">
        <v>0</v>
      </c>
      <c r="U59" s="205"/>
    </row>
    <row r="60" spans="1:21" s="114" customFormat="1" x14ac:dyDescent="0.2">
      <c r="A60" s="58" t="s">
        <v>530</v>
      </c>
      <c r="B60" s="58" t="s">
        <v>531</v>
      </c>
      <c r="C60" s="58" t="s">
        <v>527</v>
      </c>
      <c r="D60" s="58" t="s">
        <v>528</v>
      </c>
      <c r="E60" s="240">
        <v>498</v>
      </c>
      <c r="F60" s="241">
        <f t="shared" si="6"/>
        <v>126</v>
      </c>
      <c r="G60" s="236"/>
      <c r="H60" s="242" t="str">
        <f t="shared" si="7"/>
        <v/>
      </c>
      <c r="I60" s="241">
        <v>88</v>
      </c>
      <c r="J60" s="236"/>
      <c r="K60" s="244">
        <v>38</v>
      </c>
      <c r="L60" s="236"/>
      <c r="M60" s="241">
        <v>273</v>
      </c>
      <c r="N60" s="236"/>
      <c r="O60" s="241">
        <v>99</v>
      </c>
      <c r="P60" s="236">
        <f t="shared" si="11"/>
        <v>0.19879518072289157</v>
      </c>
      <c r="Q60" s="245" t="s">
        <v>532</v>
      </c>
      <c r="R60" s="210">
        <v>0</v>
      </c>
      <c r="S60" s="210">
        <v>1</v>
      </c>
      <c r="T60" s="210">
        <v>0</v>
      </c>
      <c r="U60" s="205"/>
    </row>
    <row r="61" spans="1:21" s="114" customFormat="1" x14ac:dyDescent="0.2">
      <c r="A61" s="58" t="s">
        <v>533</v>
      </c>
      <c r="B61" s="58" t="s">
        <v>534</v>
      </c>
      <c r="C61" s="58" t="s">
        <v>527</v>
      </c>
      <c r="D61" s="58" t="s">
        <v>528</v>
      </c>
      <c r="E61" s="240">
        <v>507</v>
      </c>
      <c r="F61" s="241">
        <f t="shared" si="6"/>
        <v>149</v>
      </c>
      <c r="G61" s="236"/>
      <c r="H61" s="242" t="str">
        <f t="shared" si="7"/>
        <v/>
      </c>
      <c r="I61" s="241">
        <v>99</v>
      </c>
      <c r="J61" s="236"/>
      <c r="K61" s="244">
        <v>50</v>
      </c>
      <c r="L61" s="236"/>
      <c r="M61" s="241">
        <v>332</v>
      </c>
      <c r="N61" s="236"/>
      <c r="O61" s="241">
        <v>26</v>
      </c>
      <c r="P61" s="236">
        <f t="shared" si="11"/>
        <v>5.128205128205128E-2</v>
      </c>
      <c r="Q61" s="245" t="s">
        <v>535</v>
      </c>
      <c r="R61" s="210">
        <v>0</v>
      </c>
      <c r="S61" s="210">
        <v>1</v>
      </c>
      <c r="T61" s="210">
        <v>0</v>
      </c>
      <c r="U61" s="205"/>
    </row>
    <row r="62" spans="1:21" s="114" customFormat="1" x14ac:dyDescent="0.2">
      <c r="A62" s="58" t="s">
        <v>536</v>
      </c>
      <c r="B62" s="58" t="s">
        <v>537</v>
      </c>
      <c r="C62" s="58" t="s">
        <v>527</v>
      </c>
      <c r="D62" s="58" t="s">
        <v>528</v>
      </c>
      <c r="E62" s="240">
        <v>1135</v>
      </c>
      <c r="F62" s="241">
        <f t="shared" si="6"/>
        <v>259</v>
      </c>
      <c r="G62" s="236"/>
      <c r="H62" s="242" t="str">
        <f t="shared" si="7"/>
        <v/>
      </c>
      <c r="I62" s="241">
        <v>189</v>
      </c>
      <c r="J62" s="236"/>
      <c r="K62" s="244">
        <v>70</v>
      </c>
      <c r="L62" s="236"/>
      <c r="M62" s="241">
        <v>395</v>
      </c>
      <c r="N62" s="236"/>
      <c r="O62" s="241">
        <v>481</v>
      </c>
      <c r="P62" s="236">
        <f t="shared" si="11"/>
        <v>0.4237885462555066</v>
      </c>
      <c r="Q62" s="245" t="s">
        <v>538</v>
      </c>
      <c r="R62" s="210">
        <v>0</v>
      </c>
      <c r="S62" s="210">
        <v>1</v>
      </c>
      <c r="T62" s="210">
        <v>0</v>
      </c>
      <c r="U62" s="205"/>
    </row>
    <row r="63" spans="1:21" s="114" customFormat="1" x14ac:dyDescent="0.2">
      <c r="A63" s="58" t="s">
        <v>539</v>
      </c>
      <c r="B63" s="58" t="s">
        <v>540</v>
      </c>
      <c r="C63" s="58" t="s">
        <v>527</v>
      </c>
      <c r="D63" s="58" t="s">
        <v>528</v>
      </c>
      <c r="E63" s="240">
        <v>307</v>
      </c>
      <c r="F63" s="241">
        <f t="shared" si="6"/>
        <v>77</v>
      </c>
      <c r="G63" s="236"/>
      <c r="H63" s="242" t="str">
        <f t="shared" si="7"/>
        <v/>
      </c>
      <c r="I63" s="241">
        <v>54</v>
      </c>
      <c r="J63" s="236"/>
      <c r="K63" s="244">
        <v>23</v>
      </c>
      <c r="L63" s="236"/>
      <c r="M63" s="241">
        <v>148</v>
      </c>
      <c r="N63" s="236"/>
      <c r="O63" s="241">
        <v>82</v>
      </c>
      <c r="P63" s="236">
        <f t="shared" si="11"/>
        <v>0.26710097719869708</v>
      </c>
      <c r="Q63" s="245" t="s">
        <v>541</v>
      </c>
      <c r="R63" s="210">
        <v>1</v>
      </c>
      <c r="S63" s="210">
        <v>1</v>
      </c>
      <c r="T63" s="210">
        <v>0</v>
      </c>
      <c r="U63" s="205"/>
    </row>
    <row r="64" spans="1:21" s="114" customFormat="1" x14ac:dyDescent="0.2">
      <c r="A64" s="58" t="s">
        <v>542</v>
      </c>
      <c r="B64" s="58" t="s">
        <v>543</v>
      </c>
      <c r="C64" s="58" t="s">
        <v>527</v>
      </c>
      <c r="D64" s="58" t="s">
        <v>528</v>
      </c>
      <c r="E64" s="240">
        <v>597</v>
      </c>
      <c r="F64" s="241">
        <f t="shared" si="6"/>
        <v>196</v>
      </c>
      <c r="G64" s="236"/>
      <c r="H64" s="242" t="str">
        <f t="shared" si="7"/>
        <v/>
      </c>
      <c r="I64" s="241">
        <v>129</v>
      </c>
      <c r="J64" s="236"/>
      <c r="K64" s="244">
        <v>67</v>
      </c>
      <c r="L64" s="236"/>
      <c r="M64" s="241">
        <v>299</v>
      </c>
      <c r="N64" s="236"/>
      <c r="O64" s="241">
        <v>102</v>
      </c>
      <c r="P64" s="236">
        <f t="shared" si="11"/>
        <v>0.17085427135678391</v>
      </c>
      <c r="Q64" s="245" t="s">
        <v>544</v>
      </c>
      <c r="R64" s="210">
        <v>0</v>
      </c>
      <c r="S64" s="210">
        <v>1</v>
      </c>
      <c r="T64" s="210">
        <v>0</v>
      </c>
      <c r="U64" s="205"/>
    </row>
    <row r="65" spans="1:21" s="114" customFormat="1" x14ac:dyDescent="0.2">
      <c r="A65" s="58" t="s">
        <v>545</v>
      </c>
      <c r="B65" s="58" t="s">
        <v>546</v>
      </c>
      <c r="C65" s="58" t="s">
        <v>527</v>
      </c>
      <c r="D65" s="58" t="s">
        <v>528</v>
      </c>
      <c r="E65" s="240">
        <v>410</v>
      </c>
      <c r="F65" s="241">
        <f t="shared" si="6"/>
        <v>136</v>
      </c>
      <c r="G65" s="236"/>
      <c r="H65" s="242" t="str">
        <f t="shared" si="7"/>
        <v/>
      </c>
      <c r="I65" s="241">
        <v>102</v>
      </c>
      <c r="J65" s="236"/>
      <c r="K65" s="244">
        <v>34</v>
      </c>
      <c r="L65" s="236"/>
      <c r="M65" s="241">
        <v>223</v>
      </c>
      <c r="N65" s="236"/>
      <c r="O65" s="241">
        <v>51</v>
      </c>
      <c r="P65" s="236">
        <f t="shared" si="11"/>
        <v>0.12439024390243902</v>
      </c>
      <c r="Q65" s="245" t="s">
        <v>547</v>
      </c>
      <c r="R65" s="210">
        <v>0</v>
      </c>
      <c r="S65" s="210">
        <v>1</v>
      </c>
      <c r="T65" s="210">
        <v>0</v>
      </c>
      <c r="U65" s="205"/>
    </row>
    <row r="66" spans="1:21" s="114" customFormat="1" x14ac:dyDescent="0.2">
      <c r="A66" s="58" t="s">
        <v>548</v>
      </c>
      <c r="B66" s="58" t="s">
        <v>549</v>
      </c>
      <c r="C66" s="58" t="s">
        <v>527</v>
      </c>
      <c r="D66" s="58" t="s">
        <v>528</v>
      </c>
      <c r="E66" s="240">
        <v>246</v>
      </c>
      <c r="F66" s="241">
        <f t="shared" si="6"/>
        <v>88</v>
      </c>
      <c r="G66" s="236">
        <f t="shared" si="6"/>
        <v>0.35772357723577236</v>
      </c>
      <c r="H66" s="242" t="str">
        <f t="shared" si="7"/>
        <v>30.0% - 41.9%</v>
      </c>
      <c r="I66" s="241">
        <v>65</v>
      </c>
      <c r="J66" s="236">
        <f t="shared" si="8"/>
        <v>0.26422764227642276</v>
      </c>
      <c r="K66" s="244">
        <v>23</v>
      </c>
      <c r="L66" s="236">
        <f t="shared" si="9"/>
        <v>9.3495934959349589E-2</v>
      </c>
      <c r="M66" s="241">
        <v>148</v>
      </c>
      <c r="N66" s="236">
        <f t="shared" si="10"/>
        <v>0.60162601626016265</v>
      </c>
      <c r="O66" s="241">
        <v>10</v>
      </c>
      <c r="P66" s="236">
        <f t="shared" si="11"/>
        <v>4.065040650406504E-2</v>
      </c>
      <c r="Q66" s="245" t="s">
        <v>550</v>
      </c>
      <c r="R66" s="210">
        <v>0</v>
      </c>
      <c r="S66" s="210">
        <v>0</v>
      </c>
      <c r="T66" s="210">
        <v>0</v>
      </c>
      <c r="U66" s="205"/>
    </row>
    <row r="67" spans="1:21" s="114" customFormat="1" x14ac:dyDescent="0.2">
      <c r="A67" s="58" t="s">
        <v>551</v>
      </c>
      <c r="B67" s="58" t="s">
        <v>552</v>
      </c>
      <c r="C67" s="58" t="s">
        <v>553</v>
      </c>
      <c r="D67" s="58" t="s">
        <v>554</v>
      </c>
      <c r="E67" s="240">
        <v>366</v>
      </c>
      <c r="F67" s="241">
        <f t="shared" si="6"/>
        <v>58</v>
      </c>
      <c r="G67" s="236"/>
      <c r="H67" s="242" t="str">
        <f t="shared" si="7"/>
        <v/>
      </c>
      <c r="I67" s="241">
        <v>39</v>
      </c>
      <c r="J67" s="236"/>
      <c r="K67" s="244">
        <v>19</v>
      </c>
      <c r="L67" s="236"/>
      <c r="M67" s="241">
        <v>238</v>
      </c>
      <c r="N67" s="236"/>
      <c r="O67" s="241">
        <v>70</v>
      </c>
      <c r="P67" s="236">
        <f t="shared" si="11"/>
        <v>0.19125683060109289</v>
      </c>
      <c r="Q67" s="245" t="s">
        <v>555</v>
      </c>
      <c r="R67" s="210">
        <v>0</v>
      </c>
      <c r="S67" s="210">
        <v>1</v>
      </c>
      <c r="T67" s="210">
        <v>0</v>
      </c>
      <c r="U67" s="205"/>
    </row>
    <row r="68" spans="1:21" s="114" customFormat="1" x14ac:dyDescent="0.2">
      <c r="A68" s="58" t="s">
        <v>556</v>
      </c>
      <c r="B68" s="58" t="s">
        <v>557</v>
      </c>
      <c r="C68" s="58" t="s">
        <v>553</v>
      </c>
      <c r="D68" s="58" t="s">
        <v>554</v>
      </c>
      <c r="E68" s="240">
        <v>487</v>
      </c>
      <c r="F68" s="241">
        <f t="shared" si="6"/>
        <v>94</v>
      </c>
      <c r="G68" s="236">
        <f t="shared" si="6"/>
        <v>0.19301848049281314</v>
      </c>
      <c r="H68" s="242" t="str">
        <f t="shared" si="7"/>
        <v>16.0% - 23.0%</v>
      </c>
      <c r="I68" s="241">
        <v>71</v>
      </c>
      <c r="J68" s="236">
        <f t="shared" si="8"/>
        <v>0.14579055441478439</v>
      </c>
      <c r="K68" s="244">
        <v>23</v>
      </c>
      <c r="L68" s="236">
        <f t="shared" si="9"/>
        <v>4.7227926078028747E-2</v>
      </c>
      <c r="M68" s="241">
        <v>370</v>
      </c>
      <c r="N68" s="236">
        <f t="shared" si="10"/>
        <v>0.75975359342915816</v>
      </c>
      <c r="O68" s="241">
        <v>23</v>
      </c>
      <c r="P68" s="236">
        <f t="shared" si="11"/>
        <v>4.7227926078028747E-2</v>
      </c>
      <c r="Q68" s="245" t="s">
        <v>558</v>
      </c>
      <c r="R68" s="210">
        <v>0</v>
      </c>
      <c r="S68" s="210">
        <v>0</v>
      </c>
      <c r="T68" s="210">
        <v>0</v>
      </c>
      <c r="U68" s="205"/>
    </row>
    <row r="69" spans="1:21" s="114" customFormat="1" x14ac:dyDescent="0.2">
      <c r="A69" s="58" t="s">
        <v>559</v>
      </c>
      <c r="B69" s="58" t="s">
        <v>560</v>
      </c>
      <c r="C69" s="58" t="s">
        <v>553</v>
      </c>
      <c r="D69" s="58" t="s">
        <v>554</v>
      </c>
      <c r="E69" s="240">
        <v>1358</v>
      </c>
      <c r="F69" s="241">
        <f t="shared" si="6"/>
        <v>444</v>
      </c>
      <c r="G69" s="236">
        <f t="shared" si="6"/>
        <v>0.32695139911634757</v>
      </c>
      <c r="H69" s="242" t="str">
        <f t="shared" si="7"/>
        <v>30.3% - 35.2%</v>
      </c>
      <c r="I69" s="241">
        <v>325</v>
      </c>
      <c r="J69" s="236">
        <f t="shared" si="8"/>
        <v>0.23932253313696614</v>
      </c>
      <c r="K69" s="244">
        <v>119</v>
      </c>
      <c r="L69" s="236">
        <f t="shared" si="9"/>
        <v>8.7628865979381437E-2</v>
      </c>
      <c r="M69" s="241">
        <v>862</v>
      </c>
      <c r="N69" s="236">
        <f t="shared" si="10"/>
        <v>0.63475699558173782</v>
      </c>
      <c r="O69" s="241">
        <v>52</v>
      </c>
      <c r="P69" s="236">
        <f t="shared" si="11"/>
        <v>3.8291605301914583E-2</v>
      </c>
      <c r="Q69" s="245" t="s">
        <v>561</v>
      </c>
      <c r="R69" s="210">
        <v>0</v>
      </c>
      <c r="S69" s="210">
        <v>0</v>
      </c>
      <c r="T69" s="210">
        <v>0</v>
      </c>
      <c r="U69" s="205"/>
    </row>
    <row r="70" spans="1:21" s="114" customFormat="1" x14ac:dyDescent="0.2">
      <c r="A70" s="58" t="s">
        <v>562</v>
      </c>
      <c r="B70" s="58" t="s">
        <v>563</v>
      </c>
      <c r="C70" s="58" t="s">
        <v>553</v>
      </c>
      <c r="D70" s="58" t="s">
        <v>554</v>
      </c>
      <c r="E70" s="240">
        <v>433</v>
      </c>
      <c r="F70" s="241">
        <f t="shared" si="6"/>
        <v>104</v>
      </c>
      <c r="G70" s="236"/>
      <c r="H70" s="242" t="str">
        <f t="shared" si="7"/>
        <v/>
      </c>
      <c r="I70" s="241">
        <v>82</v>
      </c>
      <c r="J70" s="236"/>
      <c r="K70" s="244">
        <v>22</v>
      </c>
      <c r="L70" s="236"/>
      <c r="M70" s="241">
        <v>304</v>
      </c>
      <c r="N70" s="236"/>
      <c r="O70" s="241">
        <v>25</v>
      </c>
      <c r="P70" s="236">
        <f t="shared" si="11"/>
        <v>5.7736720554272515E-2</v>
      </c>
      <c r="Q70" s="245" t="s">
        <v>564</v>
      </c>
      <c r="R70" s="210">
        <v>0</v>
      </c>
      <c r="S70" s="210">
        <v>1</v>
      </c>
      <c r="T70" s="210">
        <v>0</v>
      </c>
      <c r="U70" s="205"/>
    </row>
    <row r="71" spans="1:21" s="114" customFormat="1" x14ac:dyDescent="0.2">
      <c r="A71" s="58" t="s">
        <v>565</v>
      </c>
      <c r="B71" s="58" t="s">
        <v>566</v>
      </c>
      <c r="C71" s="58" t="s">
        <v>553</v>
      </c>
      <c r="D71" s="58" t="s">
        <v>554</v>
      </c>
      <c r="E71" s="240">
        <v>252</v>
      </c>
      <c r="F71" s="241">
        <f t="shared" si="6"/>
        <v>82</v>
      </c>
      <c r="G71" s="236">
        <f t="shared" si="6"/>
        <v>0.32539682539682541</v>
      </c>
      <c r="H71" s="242" t="str">
        <f t="shared" si="7"/>
        <v>27.1% - 38.5%</v>
      </c>
      <c r="I71" s="241">
        <v>66</v>
      </c>
      <c r="J71" s="236">
        <f t="shared" si="8"/>
        <v>0.26190476190476192</v>
      </c>
      <c r="K71" s="244">
        <v>16</v>
      </c>
      <c r="L71" s="236">
        <f t="shared" si="9"/>
        <v>6.3492063492063489E-2</v>
      </c>
      <c r="M71" s="241">
        <v>158</v>
      </c>
      <c r="N71" s="236">
        <f t="shared" si="10"/>
        <v>0.62698412698412698</v>
      </c>
      <c r="O71" s="241">
        <v>12</v>
      </c>
      <c r="P71" s="236">
        <f t="shared" si="11"/>
        <v>4.7619047619047616E-2</v>
      </c>
      <c r="Q71" s="245" t="s">
        <v>567</v>
      </c>
      <c r="R71" s="210">
        <v>0</v>
      </c>
      <c r="S71" s="210">
        <v>0</v>
      </c>
      <c r="T71" s="210">
        <v>0</v>
      </c>
      <c r="U71" s="205"/>
    </row>
    <row r="72" spans="1:21" s="114" customFormat="1" x14ac:dyDescent="0.2">
      <c r="A72" s="58" t="s">
        <v>568</v>
      </c>
      <c r="B72" s="58" t="s">
        <v>569</v>
      </c>
      <c r="C72" s="58" t="s">
        <v>553</v>
      </c>
      <c r="D72" s="58" t="s">
        <v>554</v>
      </c>
      <c r="E72" s="240">
        <v>553</v>
      </c>
      <c r="F72" s="241">
        <f t="shared" si="6"/>
        <v>90</v>
      </c>
      <c r="G72" s="236"/>
      <c r="H72" s="242" t="str">
        <f t="shared" si="7"/>
        <v/>
      </c>
      <c r="I72" s="241">
        <v>68</v>
      </c>
      <c r="J72" s="236"/>
      <c r="K72" s="244">
        <v>22</v>
      </c>
      <c r="L72" s="236"/>
      <c r="M72" s="241">
        <v>352</v>
      </c>
      <c r="N72" s="236"/>
      <c r="O72" s="241">
        <v>111</v>
      </c>
      <c r="P72" s="236">
        <f t="shared" si="11"/>
        <v>0.2007233273056058</v>
      </c>
      <c r="Q72" s="245" t="s">
        <v>570</v>
      </c>
      <c r="R72" s="210">
        <v>0</v>
      </c>
      <c r="S72" s="210">
        <v>1</v>
      </c>
      <c r="T72" s="210">
        <v>0</v>
      </c>
      <c r="U72" s="205"/>
    </row>
    <row r="73" spans="1:21" s="114" customFormat="1" x14ac:dyDescent="0.2">
      <c r="A73" s="58" t="s">
        <v>571</v>
      </c>
      <c r="B73" s="58" t="s">
        <v>572</v>
      </c>
      <c r="C73" s="58" t="s">
        <v>573</v>
      </c>
      <c r="D73" s="58" t="s">
        <v>1170</v>
      </c>
      <c r="E73" s="240">
        <v>1773</v>
      </c>
      <c r="F73" s="241">
        <f t="shared" si="6"/>
        <v>315</v>
      </c>
      <c r="G73" s="236"/>
      <c r="H73" s="242" t="str">
        <f t="shared" si="7"/>
        <v/>
      </c>
      <c r="I73" s="241">
        <v>236</v>
      </c>
      <c r="J73" s="236"/>
      <c r="K73" s="244">
        <v>79</v>
      </c>
      <c r="L73" s="236"/>
      <c r="M73" s="241">
        <v>585</v>
      </c>
      <c r="N73" s="236"/>
      <c r="O73" s="241">
        <v>873</v>
      </c>
      <c r="P73" s="236">
        <f t="shared" si="11"/>
        <v>0.49238578680203043</v>
      </c>
      <c r="Q73" s="245" t="s">
        <v>575</v>
      </c>
      <c r="R73" s="210">
        <v>1</v>
      </c>
      <c r="S73" s="210">
        <v>1</v>
      </c>
      <c r="T73" s="210">
        <v>0</v>
      </c>
      <c r="U73" s="205"/>
    </row>
    <row r="74" spans="1:21" s="114" customFormat="1" x14ac:dyDescent="0.2">
      <c r="A74" s="58" t="s">
        <v>576</v>
      </c>
      <c r="B74" s="58" t="s">
        <v>577</v>
      </c>
      <c r="C74" s="58" t="s">
        <v>573</v>
      </c>
      <c r="D74" s="58" t="s">
        <v>1170</v>
      </c>
      <c r="E74" s="240">
        <v>602</v>
      </c>
      <c r="F74" s="241">
        <f t="shared" si="6"/>
        <v>224</v>
      </c>
      <c r="G74" s="236">
        <f t="shared" si="6"/>
        <v>0.37209302325581395</v>
      </c>
      <c r="H74" s="242" t="str">
        <f t="shared" si="7"/>
        <v>33.4% - 41.1%</v>
      </c>
      <c r="I74" s="241">
        <v>175</v>
      </c>
      <c r="J74" s="236">
        <f t="shared" si="8"/>
        <v>0.29069767441860467</v>
      </c>
      <c r="K74" s="244">
        <v>49</v>
      </c>
      <c r="L74" s="236">
        <f t="shared" si="9"/>
        <v>8.1395348837209308E-2</v>
      </c>
      <c r="M74" s="241">
        <v>349</v>
      </c>
      <c r="N74" s="236">
        <f t="shared" si="10"/>
        <v>0.57973421926910296</v>
      </c>
      <c r="O74" s="241">
        <v>29</v>
      </c>
      <c r="P74" s="236">
        <f t="shared" si="11"/>
        <v>4.817275747508306E-2</v>
      </c>
      <c r="Q74" s="245" t="s">
        <v>578</v>
      </c>
      <c r="R74" s="210">
        <v>0</v>
      </c>
      <c r="S74" s="210">
        <v>0</v>
      </c>
      <c r="T74" s="210">
        <v>0</v>
      </c>
      <c r="U74" s="205"/>
    </row>
    <row r="75" spans="1:21" s="114" customFormat="1" x14ac:dyDescent="0.2">
      <c r="A75" s="58" t="s">
        <v>579</v>
      </c>
      <c r="B75" s="58" t="s">
        <v>580</v>
      </c>
      <c r="C75" s="58" t="s">
        <v>573</v>
      </c>
      <c r="D75" s="58" t="s">
        <v>1170</v>
      </c>
      <c r="E75" s="240">
        <v>392</v>
      </c>
      <c r="F75" s="241">
        <f t="shared" si="6"/>
        <v>202</v>
      </c>
      <c r="G75" s="236">
        <f t="shared" si="6"/>
        <v>0.51530612244897955</v>
      </c>
      <c r="H75" s="242" t="str">
        <f t="shared" si="7"/>
        <v>46.6% - 56.4%</v>
      </c>
      <c r="I75" s="241">
        <v>163</v>
      </c>
      <c r="J75" s="236">
        <f t="shared" si="8"/>
        <v>0.41581632653061223</v>
      </c>
      <c r="K75" s="244">
        <v>39</v>
      </c>
      <c r="L75" s="236">
        <f t="shared" si="9"/>
        <v>9.9489795918367346E-2</v>
      </c>
      <c r="M75" s="241">
        <v>190</v>
      </c>
      <c r="N75" s="236">
        <f t="shared" si="10"/>
        <v>0.48469387755102039</v>
      </c>
      <c r="O75" s="241">
        <v>0</v>
      </c>
      <c r="P75" s="236">
        <f t="shared" si="11"/>
        <v>0</v>
      </c>
      <c r="Q75" s="245" t="s">
        <v>581</v>
      </c>
      <c r="R75" s="210">
        <v>0</v>
      </c>
      <c r="S75" s="210">
        <v>0</v>
      </c>
      <c r="T75" s="210">
        <v>0</v>
      </c>
      <c r="U75" s="205"/>
    </row>
    <row r="76" spans="1:21" s="114" customFormat="1" x14ac:dyDescent="0.2">
      <c r="A76" s="58" t="s">
        <v>582</v>
      </c>
      <c r="B76" s="58" t="s">
        <v>583</v>
      </c>
      <c r="C76" s="58" t="s">
        <v>573</v>
      </c>
      <c r="D76" s="58" t="s">
        <v>1170</v>
      </c>
      <c r="E76" s="240">
        <v>427</v>
      </c>
      <c r="F76" s="241">
        <f t="shared" si="6"/>
        <v>174</v>
      </c>
      <c r="G76" s="236">
        <f t="shared" si="6"/>
        <v>0.40749414519906324</v>
      </c>
      <c r="H76" s="242" t="str">
        <f t="shared" si="7"/>
        <v>36.2% - 45.5%</v>
      </c>
      <c r="I76" s="241">
        <v>112</v>
      </c>
      <c r="J76" s="236">
        <f t="shared" si="8"/>
        <v>0.26229508196721313</v>
      </c>
      <c r="K76" s="244">
        <v>62</v>
      </c>
      <c r="L76" s="236">
        <f t="shared" si="9"/>
        <v>0.14519906323185011</v>
      </c>
      <c r="M76" s="241">
        <v>252</v>
      </c>
      <c r="N76" s="236">
        <f t="shared" si="10"/>
        <v>0.5901639344262295</v>
      </c>
      <c r="O76" s="241">
        <v>1</v>
      </c>
      <c r="P76" s="236">
        <f t="shared" si="11"/>
        <v>2.34192037470726E-3</v>
      </c>
      <c r="Q76" s="245" t="s">
        <v>584</v>
      </c>
      <c r="R76" s="210">
        <v>0</v>
      </c>
      <c r="S76" s="210">
        <v>0</v>
      </c>
      <c r="T76" s="210">
        <v>0</v>
      </c>
      <c r="U76" s="205"/>
    </row>
    <row r="77" spans="1:21" s="114" customFormat="1" x14ac:dyDescent="0.2">
      <c r="A77" s="58" t="s">
        <v>585</v>
      </c>
      <c r="B77" s="58" t="s">
        <v>586</v>
      </c>
      <c r="C77" s="58" t="s">
        <v>573</v>
      </c>
      <c r="D77" s="58" t="s">
        <v>1170</v>
      </c>
      <c r="E77" s="240">
        <v>579</v>
      </c>
      <c r="F77" s="241">
        <f t="shared" si="6"/>
        <v>211</v>
      </c>
      <c r="G77" s="236">
        <f t="shared" si="6"/>
        <v>0.36442141623488777</v>
      </c>
      <c r="H77" s="242" t="str">
        <f t="shared" si="7"/>
        <v>32.6% - 40.4%</v>
      </c>
      <c r="I77" s="241">
        <v>165</v>
      </c>
      <c r="J77" s="236">
        <f t="shared" si="8"/>
        <v>0.28497409326424872</v>
      </c>
      <c r="K77" s="244">
        <v>46</v>
      </c>
      <c r="L77" s="236">
        <f t="shared" si="9"/>
        <v>7.9447322970639028E-2</v>
      </c>
      <c r="M77" s="241">
        <v>368</v>
      </c>
      <c r="N77" s="236">
        <f t="shared" si="10"/>
        <v>0.63557858376511223</v>
      </c>
      <c r="O77" s="241">
        <v>0</v>
      </c>
      <c r="P77" s="236">
        <f t="shared" si="11"/>
        <v>0</v>
      </c>
      <c r="Q77" s="245" t="s">
        <v>587</v>
      </c>
      <c r="R77" s="210">
        <v>0</v>
      </c>
      <c r="S77" s="210">
        <v>0</v>
      </c>
      <c r="T77" s="210">
        <v>0</v>
      </c>
      <c r="U77" s="205"/>
    </row>
    <row r="78" spans="1:21" s="114" customFormat="1" x14ac:dyDescent="0.2">
      <c r="A78" s="58" t="s">
        <v>588</v>
      </c>
      <c r="B78" s="58" t="s">
        <v>589</v>
      </c>
      <c r="C78" s="58" t="s">
        <v>573</v>
      </c>
      <c r="D78" s="58" t="s">
        <v>1170</v>
      </c>
      <c r="E78" s="240">
        <v>708</v>
      </c>
      <c r="F78" s="241">
        <f t="shared" si="6"/>
        <v>271</v>
      </c>
      <c r="G78" s="236">
        <f t="shared" si="6"/>
        <v>0.3827683615819209</v>
      </c>
      <c r="H78" s="242" t="str">
        <f t="shared" si="7"/>
        <v>34.8% - 41.9%</v>
      </c>
      <c r="I78" s="241">
        <v>222</v>
      </c>
      <c r="J78" s="236">
        <f t="shared" si="8"/>
        <v>0.3135593220338983</v>
      </c>
      <c r="K78" s="244">
        <v>49</v>
      </c>
      <c r="L78" s="236">
        <f t="shared" si="9"/>
        <v>6.9209039548022599E-2</v>
      </c>
      <c r="M78" s="241">
        <v>435</v>
      </c>
      <c r="N78" s="236">
        <f t="shared" si="10"/>
        <v>0.61440677966101698</v>
      </c>
      <c r="O78" s="241">
        <v>2</v>
      </c>
      <c r="P78" s="236">
        <f t="shared" si="11"/>
        <v>2.8248587570621469E-3</v>
      </c>
      <c r="Q78" s="245" t="s">
        <v>590</v>
      </c>
      <c r="R78" s="210">
        <v>0</v>
      </c>
      <c r="S78" s="210">
        <v>0</v>
      </c>
      <c r="T78" s="210">
        <v>0</v>
      </c>
      <c r="U78" s="205"/>
    </row>
    <row r="79" spans="1:21" s="114" customFormat="1" x14ac:dyDescent="0.2">
      <c r="A79" s="58" t="s">
        <v>591</v>
      </c>
      <c r="B79" s="58" t="s">
        <v>592</v>
      </c>
      <c r="C79" s="58" t="s">
        <v>573</v>
      </c>
      <c r="D79" s="58" t="s">
        <v>1170</v>
      </c>
      <c r="E79" s="240">
        <v>389</v>
      </c>
      <c r="F79" s="241">
        <f t="shared" si="6"/>
        <v>108</v>
      </c>
      <c r="G79" s="236">
        <f t="shared" si="6"/>
        <v>0.27763496143958866</v>
      </c>
      <c r="H79" s="242" t="str">
        <f t="shared" si="7"/>
        <v>23.5% - 32.4%</v>
      </c>
      <c r="I79" s="241">
        <v>86</v>
      </c>
      <c r="J79" s="236">
        <f t="shared" si="8"/>
        <v>0.2210796915167095</v>
      </c>
      <c r="K79" s="244">
        <v>22</v>
      </c>
      <c r="L79" s="236">
        <f t="shared" si="9"/>
        <v>5.6555269922879174E-2</v>
      </c>
      <c r="M79" s="241">
        <v>269</v>
      </c>
      <c r="N79" s="236">
        <f t="shared" si="10"/>
        <v>0.69151670951156807</v>
      </c>
      <c r="O79" s="241">
        <v>12</v>
      </c>
      <c r="P79" s="236">
        <f t="shared" si="11"/>
        <v>3.0848329048843187E-2</v>
      </c>
      <c r="Q79" s="245" t="s">
        <v>593</v>
      </c>
      <c r="R79" s="210">
        <v>0</v>
      </c>
      <c r="S79" s="210">
        <v>0</v>
      </c>
      <c r="T79" s="210">
        <v>0</v>
      </c>
      <c r="U79" s="205"/>
    </row>
    <row r="80" spans="1:21" s="114" customFormat="1" x14ac:dyDescent="0.2">
      <c r="A80" s="58" t="s">
        <v>594</v>
      </c>
      <c r="B80" s="58" t="s">
        <v>595</v>
      </c>
      <c r="C80" s="58" t="s">
        <v>573</v>
      </c>
      <c r="D80" s="58" t="s">
        <v>1170</v>
      </c>
      <c r="E80" s="240">
        <v>677</v>
      </c>
      <c r="F80" s="241">
        <f t="shared" si="6"/>
        <v>181</v>
      </c>
      <c r="G80" s="236">
        <f t="shared" si="6"/>
        <v>0.2673559822747415</v>
      </c>
      <c r="H80" s="242" t="str">
        <f t="shared" si="7"/>
        <v>23.5% - 30.2%</v>
      </c>
      <c r="I80" s="241">
        <v>138</v>
      </c>
      <c r="J80" s="236">
        <f t="shared" si="8"/>
        <v>0.20384047267355981</v>
      </c>
      <c r="K80" s="244">
        <v>43</v>
      </c>
      <c r="L80" s="236">
        <f t="shared" si="9"/>
        <v>6.3515509601181686E-2</v>
      </c>
      <c r="M80" s="241">
        <v>470</v>
      </c>
      <c r="N80" s="236">
        <f t="shared" si="10"/>
        <v>0.69423929098966031</v>
      </c>
      <c r="O80" s="241">
        <v>26</v>
      </c>
      <c r="P80" s="236">
        <f t="shared" si="11"/>
        <v>3.8404726735598228E-2</v>
      </c>
      <c r="Q80" s="245" t="s">
        <v>596</v>
      </c>
      <c r="R80" s="210">
        <v>0</v>
      </c>
      <c r="S80" s="210">
        <v>0</v>
      </c>
      <c r="T80" s="210">
        <v>0</v>
      </c>
      <c r="U80" s="205"/>
    </row>
    <row r="81" spans="1:21" s="114" customFormat="1" x14ac:dyDescent="0.2">
      <c r="A81" s="58" t="s">
        <v>597</v>
      </c>
      <c r="B81" s="58" t="s">
        <v>598</v>
      </c>
      <c r="C81" s="58" t="s">
        <v>599</v>
      </c>
      <c r="D81" s="58" t="s">
        <v>1165</v>
      </c>
      <c r="E81" s="240">
        <v>654</v>
      </c>
      <c r="F81" s="241">
        <f t="shared" si="6"/>
        <v>281</v>
      </c>
      <c r="G81" s="236">
        <f t="shared" si="6"/>
        <v>0.42966360856269109</v>
      </c>
      <c r="H81" s="242" t="str">
        <f t="shared" si="7"/>
        <v>39.2% - 46.8%</v>
      </c>
      <c r="I81" s="241">
        <v>223</v>
      </c>
      <c r="J81" s="236">
        <f t="shared" si="8"/>
        <v>0.34097859327217123</v>
      </c>
      <c r="K81" s="244">
        <v>58</v>
      </c>
      <c r="L81" s="236">
        <f t="shared" si="9"/>
        <v>8.8685015290519878E-2</v>
      </c>
      <c r="M81" s="241">
        <v>370</v>
      </c>
      <c r="N81" s="236">
        <f t="shared" si="10"/>
        <v>0.56574923547400613</v>
      </c>
      <c r="O81" s="241">
        <v>3</v>
      </c>
      <c r="P81" s="236">
        <f t="shared" si="11"/>
        <v>4.5871559633027525E-3</v>
      </c>
      <c r="Q81" s="245" t="s">
        <v>601</v>
      </c>
      <c r="R81" s="210">
        <v>0</v>
      </c>
      <c r="S81" s="210">
        <v>0</v>
      </c>
      <c r="T81" s="210">
        <v>0</v>
      </c>
      <c r="U81" s="205"/>
    </row>
    <row r="82" spans="1:21" s="114" customFormat="1" x14ac:dyDescent="0.2">
      <c r="A82" s="58" t="s">
        <v>602</v>
      </c>
      <c r="B82" s="58" t="s">
        <v>603</v>
      </c>
      <c r="C82" s="58" t="s">
        <v>599</v>
      </c>
      <c r="D82" s="58" t="s">
        <v>1165</v>
      </c>
      <c r="E82" s="240">
        <v>351</v>
      </c>
      <c r="F82" s="241">
        <f t="shared" si="6"/>
        <v>138</v>
      </c>
      <c r="G82" s="236"/>
      <c r="H82" s="242" t="str">
        <f t="shared" si="7"/>
        <v/>
      </c>
      <c r="I82" s="241">
        <v>117</v>
      </c>
      <c r="J82" s="236"/>
      <c r="K82" s="244">
        <v>21</v>
      </c>
      <c r="L82" s="236"/>
      <c r="M82" s="241">
        <v>164</v>
      </c>
      <c r="N82" s="236"/>
      <c r="O82" s="241">
        <v>49</v>
      </c>
      <c r="P82" s="236">
        <f t="shared" si="11"/>
        <v>0.1396011396011396</v>
      </c>
      <c r="Q82" s="245" t="s">
        <v>604</v>
      </c>
      <c r="R82" s="210">
        <v>0</v>
      </c>
      <c r="S82" s="210">
        <v>1</v>
      </c>
      <c r="T82" s="210">
        <v>0</v>
      </c>
      <c r="U82" s="205"/>
    </row>
    <row r="83" spans="1:21" s="114" customFormat="1" x14ac:dyDescent="0.2">
      <c r="A83" s="58" t="s">
        <v>605</v>
      </c>
      <c r="B83" s="58" t="s">
        <v>606</v>
      </c>
      <c r="C83" s="58" t="s">
        <v>599</v>
      </c>
      <c r="D83" s="58" t="s">
        <v>1165</v>
      </c>
      <c r="E83" s="240">
        <v>347</v>
      </c>
      <c r="F83" s="241">
        <f t="shared" si="6"/>
        <v>151</v>
      </c>
      <c r="G83" s="236"/>
      <c r="H83" s="242" t="str">
        <f t="shared" si="7"/>
        <v/>
      </c>
      <c r="I83" s="241">
        <v>110</v>
      </c>
      <c r="J83" s="236"/>
      <c r="K83" s="244">
        <v>41</v>
      </c>
      <c r="L83" s="236"/>
      <c r="M83" s="241">
        <v>119</v>
      </c>
      <c r="N83" s="236"/>
      <c r="O83" s="241">
        <v>77</v>
      </c>
      <c r="P83" s="236">
        <f t="shared" si="11"/>
        <v>0.22190201729106629</v>
      </c>
      <c r="Q83" s="245" t="s">
        <v>607</v>
      </c>
      <c r="R83" s="210">
        <v>0</v>
      </c>
      <c r="S83" s="210">
        <v>1</v>
      </c>
      <c r="T83" s="210">
        <v>0</v>
      </c>
      <c r="U83" s="205"/>
    </row>
    <row r="84" spans="1:21" s="114" customFormat="1" x14ac:dyDescent="0.2">
      <c r="A84" s="58" t="s">
        <v>608</v>
      </c>
      <c r="B84" s="58" t="s">
        <v>609</v>
      </c>
      <c r="C84" s="58" t="s">
        <v>599</v>
      </c>
      <c r="D84" s="58" t="s">
        <v>1165</v>
      </c>
      <c r="E84" s="240">
        <v>734</v>
      </c>
      <c r="F84" s="241">
        <f t="shared" si="6"/>
        <v>242</v>
      </c>
      <c r="G84" s="236"/>
      <c r="H84" s="242" t="str">
        <f t="shared" si="7"/>
        <v/>
      </c>
      <c r="I84" s="241">
        <v>171</v>
      </c>
      <c r="J84" s="236"/>
      <c r="K84" s="244">
        <v>71</v>
      </c>
      <c r="L84" s="236"/>
      <c r="M84" s="241">
        <v>490</v>
      </c>
      <c r="N84" s="236"/>
      <c r="O84" s="241">
        <v>2</v>
      </c>
      <c r="P84" s="236"/>
      <c r="Q84" s="245" t="s">
        <v>610</v>
      </c>
      <c r="R84" s="210">
        <v>1</v>
      </c>
      <c r="S84" s="210">
        <v>0</v>
      </c>
      <c r="T84" s="210">
        <v>0</v>
      </c>
      <c r="U84" s="205"/>
    </row>
    <row r="85" spans="1:21" s="114" customFormat="1" x14ac:dyDescent="0.2">
      <c r="A85" s="58" t="s">
        <v>611</v>
      </c>
      <c r="B85" s="58" t="s">
        <v>612</v>
      </c>
      <c r="C85" s="58" t="s">
        <v>599</v>
      </c>
      <c r="D85" s="58" t="s">
        <v>1165</v>
      </c>
      <c r="E85" s="240">
        <v>480</v>
      </c>
      <c r="F85" s="241">
        <f t="shared" si="6"/>
        <v>124</v>
      </c>
      <c r="G85" s="236">
        <f t="shared" si="6"/>
        <v>0.25833333333333336</v>
      </c>
      <c r="H85" s="242" t="str">
        <f t="shared" si="7"/>
        <v>22.1% - 29.9%</v>
      </c>
      <c r="I85" s="241">
        <v>97</v>
      </c>
      <c r="J85" s="236">
        <f t="shared" si="8"/>
        <v>0.20208333333333334</v>
      </c>
      <c r="K85" s="244">
        <v>27</v>
      </c>
      <c r="L85" s="236">
        <f t="shared" si="9"/>
        <v>5.6250000000000001E-2</v>
      </c>
      <c r="M85" s="241">
        <v>348</v>
      </c>
      <c r="N85" s="236">
        <f t="shared" si="10"/>
        <v>0.72499999999999998</v>
      </c>
      <c r="O85" s="241">
        <v>8</v>
      </c>
      <c r="P85" s="236">
        <f t="shared" si="11"/>
        <v>1.6666666666666666E-2</v>
      </c>
      <c r="Q85" s="245" t="s">
        <v>613</v>
      </c>
      <c r="R85" s="210">
        <v>0</v>
      </c>
      <c r="S85" s="210">
        <v>0</v>
      </c>
      <c r="T85" s="210">
        <v>0</v>
      </c>
      <c r="U85" s="205"/>
    </row>
    <row r="86" spans="1:21" s="114" customFormat="1" x14ac:dyDescent="0.2">
      <c r="A86" s="58" t="s">
        <v>614</v>
      </c>
      <c r="B86" s="58" t="s">
        <v>615</v>
      </c>
      <c r="C86" s="58" t="s">
        <v>599</v>
      </c>
      <c r="D86" s="58" t="s">
        <v>1165</v>
      </c>
      <c r="E86" s="240">
        <v>371</v>
      </c>
      <c r="F86" s="241">
        <f t="shared" si="6"/>
        <v>121</v>
      </c>
      <c r="G86" s="236"/>
      <c r="H86" s="242" t="str">
        <f t="shared" si="7"/>
        <v/>
      </c>
      <c r="I86" s="241">
        <v>89</v>
      </c>
      <c r="J86" s="236"/>
      <c r="K86" s="244">
        <v>32</v>
      </c>
      <c r="L86" s="236"/>
      <c r="M86" s="241">
        <v>250</v>
      </c>
      <c r="N86" s="236"/>
      <c r="O86" s="241">
        <v>0</v>
      </c>
      <c r="P86" s="236"/>
      <c r="Q86" s="245" t="s">
        <v>616</v>
      </c>
      <c r="R86" s="210">
        <v>1</v>
      </c>
      <c r="S86" s="210">
        <v>0</v>
      </c>
      <c r="T86" s="210">
        <v>0</v>
      </c>
      <c r="U86" s="205"/>
    </row>
    <row r="87" spans="1:21" s="114" customFormat="1" x14ac:dyDescent="0.2">
      <c r="A87" s="58" t="s">
        <v>617</v>
      </c>
      <c r="B87" s="58" t="s">
        <v>618</v>
      </c>
      <c r="C87" s="58" t="s">
        <v>599</v>
      </c>
      <c r="D87" s="58" t="s">
        <v>1165</v>
      </c>
      <c r="E87" s="240">
        <v>297</v>
      </c>
      <c r="F87" s="241">
        <f t="shared" si="6"/>
        <v>105</v>
      </c>
      <c r="G87" s="236"/>
      <c r="H87" s="242" t="str">
        <f t="shared" si="7"/>
        <v/>
      </c>
      <c r="I87" s="241">
        <v>77</v>
      </c>
      <c r="J87" s="236"/>
      <c r="K87" s="244">
        <v>28</v>
      </c>
      <c r="L87" s="236"/>
      <c r="M87" s="241">
        <v>140</v>
      </c>
      <c r="N87" s="236"/>
      <c r="O87" s="241">
        <v>52</v>
      </c>
      <c r="P87" s="236">
        <f t="shared" si="11"/>
        <v>0.17508417508417509</v>
      </c>
      <c r="Q87" s="245" t="s">
        <v>619</v>
      </c>
      <c r="R87" s="210">
        <v>0</v>
      </c>
      <c r="S87" s="210">
        <v>1</v>
      </c>
      <c r="T87" s="210">
        <v>0</v>
      </c>
      <c r="U87" s="205"/>
    </row>
    <row r="88" spans="1:21" s="114" customFormat="1" x14ac:dyDescent="0.2">
      <c r="A88" s="58" t="s">
        <v>620</v>
      </c>
      <c r="B88" s="58" t="s">
        <v>621</v>
      </c>
      <c r="C88" s="58" t="s">
        <v>599</v>
      </c>
      <c r="D88" s="58" t="s">
        <v>1165</v>
      </c>
      <c r="E88" s="240">
        <v>323</v>
      </c>
      <c r="F88" s="241">
        <f t="shared" si="6"/>
        <v>132</v>
      </c>
      <c r="G88" s="236"/>
      <c r="H88" s="242" t="str">
        <f t="shared" si="7"/>
        <v/>
      </c>
      <c r="I88" s="241">
        <v>102</v>
      </c>
      <c r="J88" s="236"/>
      <c r="K88" s="244">
        <v>30</v>
      </c>
      <c r="L88" s="236"/>
      <c r="M88" s="241">
        <v>148</v>
      </c>
      <c r="N88" s="236"/>
      <c r="O88" s="241">
        <v>43</v>
      </c>
      <c r="P88" s="236">
        <f t="shared" si="11"/>
        <v>0.13312693498452013</v>
      </c>
      <c r="Q88" s="245" t="s">
        <v>622</v>
      </c>
      <c r="R88" s="210">
        <v>1</v>
      </c>
      <c r="S88" s="210">
        <v>1</v>
      </c>
      <c r="T88" s="210">
        <v>0</v>
      </c>
      <c r="U88" s="205"/>
    </row>
    <row r="89" spans="1:21" s="114" customFormat="1" x14ac:dyDescent="0.2">
      <c r="A89" s="58" t="s">
        <v>623</v>
      </c>
      <c r="B89" s="58" t="s">
        <v>624</v>
      </c>
      <c r="C89" s="58" t="s">
        <v>625</v>
      </c>
      <c r="D89" s="58" t="s">
        <v>1143</v>
      </c>
      <c r="E89" s="240">
        <v>711</v>
      </c>
      <c r="F89" s="241">
        <f t="shared" si="6"/>
        <v>203</v>
      </c>
      <c r="G89" s="236">
        <f t="shared" si="6"/>
        <v>0.28551336146272854</v>
      </c>
      <c r="H89" s="242" t="str">
        <f t="shared" si="7"/>
        <v>25.4% - 32.0%</v>
      </c>
      <c r="I89" s="241">
        <v>156</v>
      </c>
      <c r="J89" s="236">
        <f t="shared" si="8"/>
        <v>0.21940928270042195</v>
      </c>
      <c r="K89" s="244">
        <v>47</v>
      </c>
      <c r="L89" s="236">
        <f t="shared" si="9"/>
        <v>6.6104078762306617E-2</v>
      </c>
      <c r="M89" s="241">
        <v>481</v>
      </c>
      <c r="N89" s="236">
        <f t="shared" si="10"/>
        <v>0.67651195499296768</v>
      </c>
      <c r="O89" s="241">
        <v>27</v>
      </c>
      <c r="P89" s="236">
        <f t="shared" si="11"/>
        <v>3.7974683544303799E-2</v>
      </c>
      <c r="Q89" s="245" t="s">
        <v>627</v>
      </c>
      <c r="R89" s="210">
        <v>0</v>
      </c>
      <c r="S89" s="210">
        <v>0</v>
      </c>
      <c r="T89" s="210">
        <v>0</v>
      </c>
      <c r="U89" s="205"/>
    </row>
    <row r="90" spans="1:21" s="114" customFormat="1" x14ac:dyDescent="0.2">
      <c r="A90" s="58" t="s">
        <v>628</v>
      </c>
      <c r="B90" s="58" t="s">
        <v>629</v>
      </c>
      <c r="C90" s="58" t="s">
        <v>625</v>
      </c>
      <c r="D90" s="58" t="s">
        <v>1143</v>
      </c>
      <c r="E90" s="240">
        <v>290</v>
      </c>
      <c r="F90" s="241">
        <f t="shared" si="6"/>
        <v>109</v>
      </c>
      <c r="G90" s="236">
        <f t="shared" si="6"/>
        <v>0.37586206896551722</v>
      </c>
      <c r="H90" s="242" t="str">
        <f t="shared" si="7"/>
        <v>32.2% - 43.3%</v>
      </c>
      <c r="I90" s="241">
        <v>79</v>
      </c>
      <c r="J90" s="236">
        <f t="shared" si="8"/>
        <v>0.27241379310344827</v>
      </c>
      <c r="K90" s="244">
        <v>30</v>
      </c>
      <c r="L90" s="236">
        <f t="shared" si="9"/>
        <v>0.10344827586206896</v>
      </c>
      <c r="M90" s="241">
        <v>180</v>
      </c>
      <c r="N90" s="236">
        <f t="shared" si="10"/>
        <v>0.62068965517241381</v>
      </c>
      <c r="O90" s="241">
        <v>1</v>
      </c>
      <c r="P90" s="236">
        <f t="shared" si="11"/>
        <v>3.4482758620689655E-3</v>
      </c>
      <c r="Q90" s="245" t="s">
        <v>630</v>
      </c>
      <c r="R90" s="210">
        <v>0</v>
      </c>
      <c r="S90" s="210">
        <v>0</v>
      </c>
      <c r="T90" s="210">
        <v>0</v>
      </c>
      <c r="U90" s="205"/>
    </row>
    <row r="91" spans="1:21" s="114" customFormat="1" x14ac:dyDescent="0.2">
      <c r="A91" s="58" t="s">
        <v>631</v>
      </c>
      <c r="B91" s="58" t="s">
        <v>632</v>
      </c>
      <c r="C91" s="58" t="s">
        <v>625</v>
      </c>
      <c r="D91" s="58" t="s">
        <v>1143</v>
      </c>
      <c r="E91" s="240">
        <v>910</v>
      </c>
      <c r="F91" s="241">
        <f t="shared" si="6"/>
        <v>261</v>
      </c>
      <c r="G91" s="236">
        <f t="shared" si="6"/>
        <v>0.28681318681318679</v>
      </c>
      <c r="H91" s="242" t="str">
        <f t="shared" si="7"/>
        <v>25.8% - 31.7%</v>
      </c>
      <c r="I91" s="241">
        <v>182</v>
      </c>
      <c r="J91" s="236">
        <f t="shared" si="8"/>
        <v>0.2</v>
      </c>
      <c r="K91" s="244">
        <v>79</v>
      </c>
      <c r="L91" s="236">
        <f t="shared" si="9"/>
        <v>8.681318681318681E-2</v>
      </c>
      <c r="M91" s="241">
        <v>638</v>
      </c>
      <c r="N91" s="236">
        <f t="shared" si="10"/>
        <v>0.70109890109890105</v>
      </c>
      <c r="O91" s="241">
        <v>11</v>
      </c>
      <c r="P91" s="236">
        <f t="shared" si="11"/>
        <v>1.2087912087912088E-2</v>
      </c>
      <c r="Q91" s="245" t="s">
        <v>633</v>
      </c>
      <c r="R91" s="210">
        <v>0</v>
      </c>
      <c r="S91" s="210">
        <v>0</v>
      </c>
      <c r="T91" s="210">
        <v>0</v>
      </c>
      <c r="U91" s="205"/>
    </row>
    <row r="92" spans="1:21" s="114" customFormat="1" x14ac:dyDescent="0.2">
      <c r="A92" s="58" t="s">
        <v>634</v>
      </c>
      <c r="B92" s="58" t="s">
        <v>635</v>
      </c>
      <c r="C92" s="58" t="s">
        <v>625</v>
      </c>
      <c r="D92" s="58" t="s">
        <v>1143</v>
      </c>
      <c r="E92" s="240">
        <v>733</v>
      </c>
      <c r="F92" s="241">
        <f t="shared" si="6"/>
        <v>87</v>
      </c>
      <c r="G92" s="236">
        <f t="shared" si="6"/>
        <v>0.11869031377899045</v>
      </c>
      <c r="H92" s="242" t="str">
        <f t="shared" si="7"/>
        <v>9.7% - 14.4%</v>
      </c>
      <c r="I92" s="241">
        <v>67</v>
      </c>
      <c r="J92" s="236">
        <f t="shared" si="8"/>
        <v>9.1405184174624829E-2</v>
      </c>
      <c r="K92" s="244">
        <v>20</v>
      </c>
      <c r="L92" s="236">
        <f t="shared" si="9"/>
        <v>2.7285129604365622E-2</v>
      </c>
      <c r="M92" s="241">
        <v>645</v>
      </c>
      <c r="N92" s="236">
        <f t="shared" si="10"/>
        <v>0.87994542974079126</v>
      </c>
      <c r="O92" s="241">
        <v>1</v>
      </c>
      <c r="P92" s="236">
        <f t="shared" si="11"/>
        <v>1.364256480218281E-3</v>
      </c>
      <c r="Q92" s="245" t="s">
        <v>636</v>
      </c>
      <c r="R92" s="210">
        <v>0</v>
      </c>
      <c r="S92" s="210">
        <v>0</v>
      </c>
      <c r="T92" s="210">
        <v>0</v>
      </c>
      <c r="U92" s="205"/>
    </row>
    <row r="93" spans="1:21" s="114" customFormat="1" x14ac:dyDescent="0.2">
      <c r="A93" s="58" t="s">
        <v>637</v>
      </c>
      <c r="B93" s="58" t="s">
        <v>638</v>
      </c>
      <c r="C93" s="58" t="s">
        <v>625</v>
      </c>
      <c r="D93" s="58" t="s">
        <v>1143</v>
      </c>
      <c r="E93" s="240">
        <v>1640</v>
      </c>
      <c r="F93" s="241">
        <f t="shared" si="6"/>
        <v>845</v>
      </c>
      <c r="G93" s="236">
        <f t="shared" si="6"/>
        <v>0.5152439024390244</v>
      </c>
      <c r="H93" s="242" t="str">
        <f t="shared" si="7"/>
        <v>49.1% - 53.9%</v>
      </c>
      <c r="I93" s="241">
        <v>585</v>
      </c>
      <c r="J93" s="236">
        <f t="shared" si="8"/>
        <v>0.35670731707317072</v>
      </c>
      <c r="K93" s="244">
        <v>260</v>
      </c>
      <c r="L93" s="236">
        <f t="shared" si="9"/>
        <v>0.15853658536585366</v>
      </c>
      <c r="M93" s="241">
        <v>778</v>
      </c>
      <c r="N93" s="236">
        <f t="shared" si="10"/>
        <v>0.474390243902439</v>
      </c>
      <c r="O93" s="241">
        <v>17</v>
      </c>
      <c r="P93" s="236">
        <f t="shared" si="11"/>
        <v>1.0365853658536586E-2</v>
      </c>
      <c r="Q93" s="245" t="s">
        <v>639</v>
      </c>
      <c r="R93" s="210">
        <v>0</v>
      </c>
      <c r="S93" s="210">
        <v>0</v>
      </c>
      <c r="T93" s="210">
        <v>0</v>
      </c>
      <c r="U93" s="205"/>
    </row>
    <row r="94" spans="1:21" s="114" customFormat="1" x14ac:dyDescent="0.2">
      <c r="A94" s="58" t="s">
        <v>640</v>
      </c>
      <c r="B94" s="58" t="s">
        <v>641</v>
      </c>
      <c r="C94" s="58" t="s">
        <v>642</v>
      </c>
      <c r="D94" s="58" t="s">
        <v>643</v>
      </c>
      <c r="E94" s="240">
        <v>357</v>
      </c>
      <c r="F94" s="241">
        <f t="shared" si="6"/>
        <v>131</v>
      </c>
      <c r="G94" s="236"/>
      <c r="H94" s="242" t="str">
        <f t="shared" si="7"/>
        <v/>
      </c>
      <c r="I94" s="241">
        <v>98</v>
      </c>
      <c r="J94" s="236"/>
      <c r="K94" s="244">
        <v>33</v>
      </c>
      <c r="L94" s="236"/>
      <c r="M94" s="241">
        <v>191</v>
      </c>
      <c r="N94" s="236"/>
      <c r="O94" s="241">
        <v>35</v>
      </c>
      <c r="P94" s="236">
        <f t="shared" si="11"/>
        <v>9.8039215686274508E-2</v>
      </c>
      <c r="Q94" s="245" t="s">
        <v>644</v>
      </c>
      <c r="R94" s="210">
        <v>1</v>
      </c>
      <c r="S94" s="210">
        <v>1</v>
      </c>
      <c r="T94" s="210">
        <v>0</v>
      </c>
      <c r="U94" s="205"/>
    </row>
    <row r="95" spans="1:21" s="114" customFormat="1" x14ac:dyDescent="0.2">
      <c r="A95" s="58" t="s">
        <v>645</v>
      </c>
      <c r="B95" s="58" t="s">
        <v>646</v>
      </c>
      <c r="C95" s="58" t="s">
        <v>642</v>
      </c>
      <c r="D95" s="58" t="s">
        <v>643</v>
      </c>
      <c r="E95" s="240">
        <v>551</v>
      </c>
      <c r="F95" s="241">
        <f t="shared" si="6"/>
        <v>277</v>
      </c>
      <c r="G95" s="236">
        <f t="shared" si="6"/>
        <v>0.50272232304900177</v>
      </c>
      <c r="H95" s="242" t="str">
        <f t="shared" si="7"/>
        <v>46.1% - 54.4%</v>
      </c>
      <c r="I95" s="241">
        <v>146</v>
      </c>
      <c r="J95" s="236">
        <f t="shared" si="8"/>
        <v>0.26497277676950998</v>
      </c>
      <c r="K95" s="244">
        <v>131</v>
      </c>
      <c r="L95" s="236">
        <f t="shared" si="9"/>
        <v>0.23774954627949182</v>
      </c>
      <c r="M95" s="241">
        <v>264</v>
      </c>
      <c r="N95" s="236">
        <f t="shared" si="10"/>
        <v>0.47912885662431942</v>
      </c>
      <c r="O95" s="241">
        <v>10</v>
      </c>
      <c r="P95" s="236">
        <f t="shared" si="11"/>
        <v>1.8148820326678767E-2</v>
      </c>
      <c r="Q95" s="245" t="s">
        <v>647</v>
      </c>
      <c r="R95" s="210">
        <v>0</v>
      </c>
      <c r="S95" s="210">
        <v>0</v>
      </c>
      <c r="T95" s="210">
        <v>0</v>
      </c>
      <c r="U95" s="205"/>
    </row>
    <row r="96" spans="1:21" s="114" customFormat="1" x14ac:dyDescent="0.2">
      <c r="A96" s="58" t="s">
        <v>648</v>
      </c>
      <c r="B96" s="58" t="s">
        <v>649</v>
      </c>
      <c r="C96" s="58" t="s">
        <v>642</v>
      </c>
      <c r="D96" s="58" t="s">
        <v>643</v>
      </c>
      <c r="E96" s="240">
        <v>1127</v>
      </c>
      <c r="F96" s="241">
        <f t="shared" si="6"/>
        <v>415</v>
      </c>
      <c r="G96" s="236">
        <f t="shared" si="6"/>
        <v>0.36823425022182787</v>
      </c>
      <c r="H96" s="242" t="str">
        <f t="shared" si="7"/>
        <v>34.1% - 39.7%</v>
      </c>
      <c r="I96" s="241">
        <v>247</v>
      </c>
      <c r="J96" s="236">
        <f t="shared" si="8"/>
        <v>0.21916592724046141</v>
      </c>
      <c r="K96" s="244">
        <v>168</v>
      </c>
      <c r="L96" s="236">
        <f t="shared" si="9"/>
        <v>0.14906832298136646</v>
      </c>
      <c r="M96" s="241">
        <v>668</v>
      </c>
      <c r="N96" s="236">
        <f t="shared" si="10"/>
        <v>0.59272404614019525</v>
      </c>
      <c r="O96" s="241">
        <v>44</v>
      </c>
      <c r="P96" s="236">
        <f t="shared" si="11"/>
        <v>3.9041703637976932E-2</v>
      </c>
      <c r="Q96" s="245" t="s">
        <v>650</v>
      </c>
      <c r="R96" s="210">
        <v>0</v>
      </c>
      <c r="S96" s="210">
        <v>0</v>
      </c>
      <c r="T96" s="210">
        <v>0</v>
      </c>
      <c r="U96" s="205"/>
    </row>
    <row r="97" spans="1:21" s="114" customFormat="1" x14ac:dyDescent="0.2">
      <c r="A97" s="58" t="s">
        <v>651</v>
      </c>
      <c r="B97" s="58" t="s">
        <v>652</v>
      </c>
      <c r="C97" s="58" t="s">
        <v>642</v>
      </c>
      <c r="D97" s="58" t="s">
        <v>643</v>
      </c>
      <c r="E97" s="240">
        <v>648</v>
      </c>
      <c r="F97" s="241">
        <f t="shared" si="6"/>
        <v>284</v>
      </c>
      <c r="G97" s="236">
        <f t="shared" si="6"/>
        <v>0.43827160493827161</v>
      </c>
      <c r="H97" s="242" t="str">
        <f t="shared" si="7"/>
        <v>40.1% - 47.7%</v>
      </c>
      <c r="I97" s="241">
        <v>217</v>
      </c>
      <c r="J97" s="236">
        <f t="shared" si="8"/>
        <v>0.33487654320987653</v>
      </c>
      <c r="K97" s="244">
        <v>67</v>
      </c>
      <c r="L97" s="236">
        <f t="shared" si="9"/>
        <v>0.10339506172839506</v>
      </c>
      <c r="M97" s="241">
        <v>362</v>
      </c>
      <c r="N97" s="236">
        <f t="shared" si="10"/>
        <v>0.55864197530864201</v>
      </c>
      <c r="O97" s="241">
        <v>2</v>
      </c>
      <c r="P97" s="236">
        <f t="shared" si="11"/>
        <v>3.0864197530864196E-3</v>
      </c>
      <c r="Q97" s="245" t="s">
        <v>653</v>
      </c>
      <c r="R97" s="210">
        <v>0</v>
      </c>
      <c r="S97" s="210">
        <v>0</v>
      </c>
      <c r="T97" s="210">
        <v>0</v>
      </c>
      <c r="U97" s="205"/>
    </row>
    <row r="98" spans="1:21" s="114" customFormat="1" x14ac:dyDescent="0.2">
      <c r="A98" s="58" t="s">
        <v>654</v>
      </c>
      <c r="B98" s="58" t="s">
        <v>655</v>
      </c>
      <c r="C98" s="58" t="s">
        <v>642</v>
      </c>
      <c r="D98" s="58" t="s">
        <v>643</v>
      </c>
      <c r="E98" s="240">
        <v>724</v>
      </c>
      <c r="F98" s="241">
        <f t="shared" si="6"/>
        <v>334</v>
      </c>
      <c r="G98" s="236"/>
      <c r="H98" s="242" t="str">
        <f t="shared" si="7"/>
        <v/>
      </c>
      <c r="I98" s="241">
        <v>225</v>
      </c>
      <c r="J98" s="236"/>
      <c r="K98" s="244">
        <v>109</v>
      </c>
      <c r="L98" s="236"/>
      <c r="M98" s="241">
        <v>353</v>
      </c>
      <c r="N98" s="236"/>
      <c r="O98" s="241">
        <v>37</v>
      </c>
      <c r="P98" s="236">
        <f t="shared" si="11"/>
        <v>5.1104972375690609E-2</v>
      </c>
      <c r="Q98" s="245" t="s">
        <v>656</v>
      </c>
      <c r="R98" s="210">
        <v>0</v>
      </c>
      <c r="S98" s="210">
        <v>1</v>
      </c>
      <c r="T98" s="210">
        <v>0</v>
      </c>
      <c r="U98" s="205"/>
    </row>
    <row r="99" spans="1:21" x14ac:dyDescent="0.2">
      <c r="A99" s="58" t="s">
        <v>657</v>
      </c>
      <c r="B99" s="58" t="s">
        <v>658</v>
      </c>
      <c r="C99" s="58" t="s">
        <v>642</v>
      </c>
      <c r="D99" s="58" t="s">
        <v>643</v>
      </c>
      <c r="E99" s="240">
        <v>644</v>
      </c>
      <c r="F99" s="241">
        <f t="shared" si="6"/>
        <v>406</v>
      </c>
      <c r="G99" s="236">
        <f t="shared" si="6"/>
        <v>0.63043478260869568</v>
      </c>
      <c r="H99" s="242" t="str">
        <f t="shared" si="7"/>
        <v>59.2% - 66.7%</v>
      </c>
      <c r="I99" s="241">
        <v>295</v>
      </c>
      <c r="J99" s="236">
        <f t="shared" si="8"/>
        <v>0.45807453416149069</v>
      </c>
      <c r="K99" s="244">
        <v>111</v>
      </c>
      <c r="L99" s="236">
        <f t="shared" si="9"/>
        <v>0.17236024844720496</v>
      </c>
      <c r="M99" s="241">
        <v>215</v>
      </c>
      <c r="N99" s="236">
        <f t="shared" si="10"/>
        <v>0.33385093167701863</v>
      </c>
      <c r="O99" s="241">
        <v>23</v>
      </c>
      <c r="P99" s="236">
        <f t="shared" si="11"/>
        <v>3.5714285714285712E-2</v>
      </c>
      <c r="Q99" s="245" t="s">
        <v>659</v>
      </c>
      <c r="R99" s="210">
        <v>0</v>
      </c>
      <c r="S99" s="210">
        <v>0</v>
      </c>
      <c r="T99" s="210">
        <v>0</v>
      </c>
    </row>
    <row r="100" spans="1:21" x14ac:dyDescent="0.2">
      <c r="A100" s="58" t="s">
        <v>660</v>
      </c>
      <c r="B100" s="58" t="s">
        <v>661</v>
      </c>
      <c r="C100" s="58" t="s">
        <v>642</v>
      </c>
      <c r="D100" s="58" t="s">
        <v>643</v>
      </c>
      <c r="E100" s="240">
        <v>951</v>
      </c>
      <c r="F100" s="241">
        <f t="shared" si="6"/>
        <v>373</v>
      </c>
      <c r="G100" s="236">
        <f t="shared" si="6"/>
        <v>0.39221871713985279</v>
      </c>
      <c r="H100" s="242" t="str">
        <f t="shared" si="7"/>
        <v>36.2% - 42.4%</v>
      </c>
      <c r="I100" s="241">
        <v>255</v>
      </c>
      <c r="J100" s="236">
        <f t="shared" si="8"/>
        <v>0.26813880126182965</v>
      </c>
      <c r="K100" s="244">
        <v>118</v>
      </c>
      <c r="L100" s="236">
        <f t="shared" si="9"/>
        <v>0.12407991587802314</v>
      </c>
      <c r="M100" s="241">
        <v>545</v>
      </c>
      <c r="N100" s="236">
        <f t="shared" si="10"/>
        <v>0.57308096740273395</v>
      </c>
      <c r="O100" s="241">
        <v>33</v>
      </c>
      <c r="P100" s="236">
        <f t="shared" si="11"/>
        <v>3.4700315457413249E-2</v>
      </c>
      <c r="Q100" s="245" t="s">
        <v>662</v>
      </c>
      <c r="R100" s="210">
        <v>0</v>
      </c>
      <c r="S100" s="210">
        <v>0</v>
      </c>
      <c r="T100" s="210">
        <v>0</v>
      </c>
    </row>
    <row r="101" spans="1:21" x14ac:dyDescent="0.2">
      <c r="A101" s="58" t="s">
        <v>663</v>
      </c>
      <c r="B101" s="58" t="s">
        <v>664</v>
      </c>
      <c r="C101" s="58" t="s">
        <v>642</v>
      </c>
      <c r="D101" s="58" t="s">
        <v>643</v>
      </c>
      <c r="E101" s="240">
        <v>954</v>
      </c>
      <c r="F101" s="241">
        <f t="shared" ref="F101:G164" si="12">I101+K101</f>
        <v>429</v>
      </c>
      <c r="G101" s="236">
        <f t="shared" si="12"/>
        <v>0.44968553459119498</v>
      </c>
      <c r="H101" s="242" t="str">
        <f t="shared" ref="H101:H164" si="13">IF(ISNUMBER(G101),TEXT(((2*F101)+(1.96^2)-(1.96*((1.96^2)+(4*F101*(100%-G101)))^0.5))/(2*(E101+(1.96^2))),"0.0%")&amp;" - "&amp;TEXT(((2*F101)+(1.96^2)+(1.96*((1.96^2)+(4*F101*(100%-G101)))^0.5))/(2*(E101+(1.96^2))),"0.0%"),"")</f>
        <v>41.8% - 48.1%</v>
      </c>
      <c r="I101" s="241">
        <v>327</v>
      </c>
      <c r="J101" s="236">
        <f t="shared" ref="J101:J164" si="14">I101/E101</f>
        <v>0.34276729559748426</v>
      </c>
      <c r="K101" s="244">
        <v>102</v>
      </c>
      <c r="L101" s="236">
        <f t="shared" ref="L101:L164" si="15">K101/E101</f>
        <v>0.1069182389937107</v>
      </c>
      <c r="M101" s="241">
        <v>497</v>
      </c>
      <c r="N101" s="236">
        <f t="shared" ref="N101:N164" si="16">M101/E101</f>
        <v>0.52096436058700213</v>
      </c>
      <c r="O101" s="241">
        <v>28</v>
      </c>
      <c r="P101" s="236">
        <f t="shared" ref="P101:P164" si="17">O101/E101</f>
        <v>2.9350104821802937E-2</v>
      </c>
      <c r="Q101" s="245" t="s">
        <v>665</v>
      </c>
      <c r="R101" s="210">
        <v>0</v>
      </c>
      <c r="S101" s="210">
        <v>0</v>
      </c>
      <c r="T101" s="210">
        <v>0</v>
      </c>
    </row>
    <row r="102" spans="1:21" x14ac:dyDescent="0.2">
      <c r="A102" s="58" t="s">
        <v>666</v>
      </c>
      <c r="B102" s="58" t="s">
        <v>667</v>
      </c>
      <c r="C102" s="58" t="s">
        <v>642</v>
      </c>
      <c r="D102" s="58" t="s">
        <v>643</v>
      </c>
      <c r="E102" s="240">
        <v>639</v>
      </c>
      <c r="F102" s="241">
        <f t="shared" si="12"/>
        <v>230</v>
      </c>
      <c r="G102" s="236"/>
      <c r="H102" s="242" t="str">
        <f t="shared" si="13"/>
        <v/>
      </c>
      <c r="I102" s="241">
        <v>143</v>
      </c>
      <c r="J102" s="236"/>
      <c r="K102" s="244">
        <v>87</v>
      </c>
      <c r="L102" s="236"/>
      <c r="M102" s="241">
        <v>372</v>
      </c>
      <c r="N102" s="236"/>
      <c r="O102" s="241">
        <v>37</v>
      </c>
      <c r="P102" s="236">
        <f t="shared" si="17"/>
        <v>5.7902973395931145E-2</v>
      </c>
      <c r="Q102" s="245" t="s">
        <v>668</v>
      </c>
      <c r="R102" s="210">
        <v>0</v>
      </c>
      <c r="S102" s="210">
        <v>1</v>
      </c>
      <c r="T102" s="210">
        <v>0</v>
      </c>
    </row>
    <row r="103" spans="1:21" x14ac:dyDescent="0.2">
      <c r="A103" s="58" t="s">
        <v>669</v>
      </c>
      <c r="B103" s="58" t="s">
        <v>670</v>
      </c>
      <c r="C103" s="58" t="s">
        <v>642</v>
      </c>
      <c r="D103" s="58" t="s">
        <v>643</v>
      </c>
      <c r="E103" s="240">
        <v>1066</v>
      </c>
      <c r="F103" s="241">
        <f t="shared" si="12"/>
        <v>341</v>
      </c>
      <c r="G103" s="236">
        <f t="shared" si="12"/>
        <v>0.31988742964352723</v>
      </c>
      <c r="H103" s="242" t="str">
        <f t="shared" si="13"/>
        <v>29.3% - 34.8%</v>
      </c>
      <c r="I103" s="241">
        <v>247</v>
      </c>
      <c r="J103" s="236">
        <f t="shared" si="14"/>
        <v>0.23170731707317074</v>
      </c>
      <c r="K103" s="244">
        <v>94</v>
      </c>
      <c r="L103" s="236">
        <f t="shared" si="15"/>
        <v>8.8180112570356475E-2</v>
      </c>
      <c r="M103" s="241">
        <v>714</v>
      </c>
      <c r="N103" s="236">
        <f t="shared" si="16"/>
        <v>0.66979362101313322</v>
      </c>
      <c r="O103" s="241">
        <v>11</v>
      </c>
      <c r="P103" s="236">
        <f t="shared" si="17"/>
        <v>1.0318949343339587E-2</v>
      </c>
      <c r="Q103" s="245" t="s">
        <v>671</v>
      </c>
      <c r="R103" s="210">
        <v>0</v>
      </c>
      <c r="S103" s="210">
        <v>0</v>
      </c>
      <c r="T103" s="210">
        <v>0</v>
      </c>
    </row>
    <row r="104" spans="1:21" x14ac:dyDescent="0.2">
      <c r="A104" s="58" t="s">
        <v>672</v>
      </c>
      <c r="B104" s="58" t="s">
        <v>673</v>
      </c>
      <c r="C104" s="58" t="s">
        <v>674</v>
      </c>
      <c r="D104" s="58" t="s">
        <v>1140</v>
      </c>
      <c r="E104" s="240">
        <v>1449</v>
      </c>
      <c r="F104" s="241">
        <f t="shared" si="12"/>
        <v>657</v>
      </c>
      <c r="G104" s="236">
        <f t="shared" si="12"/>
        <v>0.45341614906832295</v>
      </c>
      <c r="H104" s="242" t="str">
        <f t="shared" si="13"/>
        <v>42.8% - 47.9%</v>
      </c>
      <c r="I104" s="241">
        <v>398</v>
      </c>
      <c r="J104" s="236">
        <f t="shared" si="14"/>
        <v>0.27467218771566598</v>
      </c>
      <c r="K104" s="244">
        <v>259</v>
      </c>
      <c r="L104" s="236">
        <f t="shared" si="15"/>
        <v>0.17874396135265699</v>
      </c>
      <c r="M104" s="241">
        <v>766</v>
      </c>
      <c r="N104" s="236">
        <f t="shared" si="16"/>
        <v>0.52864044168391999</v>
      </c>
      <c r="O104" s="241">
        <v>26</v>
      </c>
      <c r="P104" s="236">
        <f t="shared" si="17"/>
        <v>1.7943409247757072E-2</v>
      </c>
      <c r="Q104" s="245" t="s">
        <v>676</v>
      </c>
      <c r="R104" s="210">
        <v>0</v>
      </c>
      <c r="S104" s="210">
        <v>0</v>
      </c>
      <c r="T104" s="210">
        <v>0</v>
      </c>
    </row>
    <row r="105" spans="1:21" x14ac:dyDescent="0.2">
      <c r="A105" s="58" t="s">
        <v>677</v>
      </c>
      <c r="B105" s="58" t="s">
        <v>678</v>
      </c>
      <c r="C105" s="58" t="s">
        <v>674</v>
      </c>
      <c r="D105" s="58" t="s">
        <v>1140</v>
      </c>
      <c r="E105" s="240">
        <v>396</v>
      </c>
      <c r="F105" s="241">
        <f t="shared" si="12"/>
        <v>200</v>
      </c>
      <c r="G105" s="236">
        <f t="shared" si="12"/>
        <v>0.50505050505050508</v>
      </c>
      <c r="H105" s="242" t="str">
        <f t="shared" si="13"/>
        <v>45.6% - 55.4%</v>
      </c>
      <c r="I105" s="241">
        <v>157</v>
      </c>
      <c r="J105" s="236">
        <f t="shared" si="14"/>
        <v>0.39646464646464646</v>
      </c>
      <c r="K105" s="244">
        <v>43</v>
      </c>
      <c r="L105" s="236">
        <f t="shared" si="15"/>
        <v>0.10858585858585859</v>
      </c>
      <c r="M105" s="241">
        <v>194</v>
      </c>
      <c r="N105" s="236">
        <f t="shared" si="16"/>
        <v>0.48989898989898989</v>
      </c>
      <c r="O105" s="241">
        <v>2</v>
      </c>
      <c r="P105" s="236">
        <f t="shared" si="17"/>
        <v>5.0505050505050509E-3</v>
      </c>
      <c r="Q105" s="245" t="s">
        <v>679</v>
      </c>
      <c r="R105" s="210">
        <v>0</v>
      </c>
      <c r="S105" s="210">
        <v>0</v>
      </c>
      <c r="T105" s="210">
        <v>0</v>
      </c>
    </row>
    <row r="106" spans="1:21" x14ac:dyDescent="0.2">
      <c r="A106" s="58" t="s">
        <v>680</v>
      </c>
      <c r="B106" s="58" t="s">
        <v>681</v>
      </c>
      <c r="C106" s="58" t="s">
        <v>674</v>
      </c>
      <c r="D106" s="58" t="s">
        <v>1140</v>
      </c>
      <c r="E106" s="240">
        <v>508</v>
      </c>
      <c r="F106" s="241">
        <f t="shared" si="12"/>
        <v>240</v>
      </c>
      <c r="G106" s="236">
        <f t="shared" si="12"/>
        <v>0.47244094488188981</v>
      </c>
      <c r="H106" s="242" t="str">
        <f t="shared" si="13"/>
        <v>42.9% - 51.6%</v>
      </c>
      <c r="I106" s="241">
        <v>185</v>
      </c>
      <c r="J106" s="236">
        <f t="shared" si="14"/>
        <v>0.36417322834645671</v>
      </c>
      <c r="K106" s="244">
        <v>55</v>
      </c>
      <c r="L106" s="236">
        <f t="shared" si="15"/>
        <v>0.10826771653543307</v>
      </c>
      <c r="M106" s="241">
        <v>255</v>
      </c>
      <c r="N106" s="236">
        <f t="shared" si="16"/>
        <v>0.50196850393700787</v>
      </c>
      <c r="O106" s="241">
        <v>13</v>
      </c>
      <c r="P106" s="236">
        <f t="shared" si="17"/>
        <v>2.5590551181102362E-2</v>
      </c>
      <c r="Q106" s="245" t="s">
        <v>682</v>
      </c>
      <c r="R106" s="210">
        <v>0</v>
      </c>
      <c r="S106" s="210">
        <v>0</v>
      </c>
      <c r="T106" s="210">
        <v>0</v>
      </c>
    </row>
    <row r="107" spans="1:21" x14ac:dyDescent="0.2">
      <c r="A107" s="58" t="s">
        <v>683</v>
      </c>
      <c r="B107" s="58" t="s">
        <v>684</v>
      </c>
      <c r="C107" s="58" t="s">
        <v>674</v>
      </c>
      <c r="D107" s="58" t="s">
        <v>1140</v>
      </c>
      <c r="E107" s="240">
        <v>634</v>
      </c>
      <c r="F107" s="241">
        <f t="shared" si="12"/>
        <v>351</v>
      </c>
      <c r="G107" s="236">
        <f t="shared" si="12"/>
        <v>0.55362776025236593</v>
      </c>
      <c r="H107" s="242" t="str">
        <f t="shared" si="13"/>
        <v>51.5% - 59.2%</v>
      </c>
      <c r="I107" s="241">
        <v>266</v>
      </c>
      <c r="J107" s="236">
        <f t="shared" si="14"/>
        <v>0.4195583596214511</v>
      </c>
      <c r="K107" s="244">
        <v>85</v>
      </c>
      <c r="L107" s="236">
        <f t="shared" si="15"/>
        <v>0.13406940063091483</v>
      </c>
      <c r="M107" s="241">
        <v>256</v>
      </c>
      <c r="N107" s="236">
        <f t="shared" si="16"/>
        <v>0.40378548895899052</v>
      </c>
      <c r="O107" s="241">
        <v>27</v>
      </c>
      <c r="P107" s="236">
        <f t="shared" si="17"/>
        <v>4.2586750788643532E-2</v>
      </c>
      <c r="Q107" s="245" t="s">
        <v>685</v>
      </c>
      <c r="R107" s="210">
        <v>0</v>
      </c>
      <c r="S107" s="210">
        <v>0</v>
      </c>
      <c r="T107" s="210">
        <v>0</v>
      </c>
    </row>
    <row r="108" spans="1:21" x14ac:dyDescent="0.2">
      <c r="A108" s="58" t="s">
        <v>686</v>
      </c>
      <c r="B108" s="58" t="s">
        <v>687</v>
      </c>
      <c r="C108" s="58" t="s">
        <v>674</v>
      </c>
      <c r="D108" s="58" t="s">
        <v>1140</v>
      </c>
      <c r="E108" s="240">
        <v>714</v>
      </c>
      <c r="F108" s="241">
        <f t="shared" si="12"/>
        <v>349</v>
      </c>
      <c r="G108" s="236">
        <f t="shared" si="12"/>
        <v>0.4887955182072829</v>
      </c>
      <c r="H108" s="242" t="str">
        <f t="shared" si="13"/>
        <v>45.2% - 52.5%</v>
      </c>
      <c r="I108" s="241">
        <v>280</v>
      </c>
      <c r="J108" s="236">
        <f t="shared" si="14"/>
        <v>0.39215686274509803</v>
      </c>
      <c r="K108" s="244">
        <v>69</v>
      </c>
      <c r="L108" s="236">
        <f t="shared" si="15"/>
        <v>9.6638655462184878E-2</v>
      </c>
      <c r="M108" s="241">
        <v>345</v>
      </c>
      <c r="N108" s="236">
        <f t="shared" si="16"/>
        <v>0.48319327731092437</v>
      </c>
      <c r="O108" s="241">
        <v>20</v>
      </c>
      <c r="P108" s="236">
        <f t="shared" si="17"/>
        <v>2.8011204481792718E-2</v>
      </c>
      <c r="Q108" s="245" t="s">
        <v>688</v>
      </c>
      <c r="R108" s="210">
        <v>0</v>
      </c>
      <c r="S108" s="210">
        <v>0</v>
      </c>
      <c r="T108" s="210">
        <v>0</v>
      </c>
    </row>
    <row r="109" spans="1:21" x14ac:dyDescent="0.2">
      <c r="A109" s="58" t="s">
        <v>689</v>
      </c>
      <c r="B109" s="58" t="s">
        <v>690</v>
      </c>
      <c r="C109" s="58" t="s">
        <v>674</v>
      </c>
      <c r="D109" s="58" t="s">
        <v>1140</v>
      </c>
      <c r="E109" s="240">
        <v>495</v>
      </c>
      <c r="F109" s="241">
        <f t="shared" si="12"/>
        <v>142</v>
      </c>
      <c r="G109" s="236">
        <f t="shared" si="12"/>
        <v>0.28686868686868688</v>
      </c>
      <c r="H109" s="242" t="str">
        <f t="shared" si="13"/>
        <v>24.9% - 32.8%</v>
      </c>
      <c r="I109" s="241">
        <v>101</v>
      </c>
      <c r="J109" s="236">
        <f t="shared" si="14"/>
        <v>0.20404040404040405</v>
      </c>
      <c r="K109" s="244">
        <v>41</v>
      </c>
      <c r="L109" s="236">
        <f t="shared" si="15"/>
        <v>8.2828282828282834E-2</v>
      </c>
      <c r="M109" s="241">
        <v>338</v>
      </c>
      <c r="N109" s="236">
        <f t="shared" si="16"/>
        <v>0.68282828282828278</v>
      </c>
      <c r="O109" s="241">
        <v>15</v>
      </c>
      <c r="P109" s="236">
        <f t="shared" si="17"/>
        <v>3.0303030303030304E-2</v>
      </c>
      <c r="Q109" s="245" t="s">
        <v>691</v>
      </c>
      <c r="R109" s="210">
        <v>0</v>
      </c>
      <c r="S109" s="210">
        <v>0</v>
      </c>
      <c r="T109" s="210">
        <v>0</v>
      </c>
    </row>
    <row r="110" spans="1:21" x14ac:dyDescent="0.2">
      <c r="A110" s="58" t="s">
        <v>692</v>
      </c>
      <c r="B110" s="58" t="s">
        <v>693</v>
      </c>
      <c r="C110" s="58" t="s">
        <v>674</v>
      </c>
      <c r="D110" s="58" t="s">
        <v>1140</v>
      </c>
      <c r="E110" s="240">
        <v>295</v>
      </c>
      <c r="F110" s="241">
        <f t="shared" si="12"/>
        <v>113</v>
      </c>
      <c r="G110" s="236">
        <f t="shared" si="12"/>
        <v>0.38305084745762713</v>
      </c>
      <c r="H110" s="242" t="str">
        <f t="shared" si="13"/>
        <v>32.9% - 44.0%</v>
      </c>
      <c r="I110" s="241">
        <v>80</v>
      </c>
      <c r="J110" s="236">
        <f t="shared" si="14"/>
        <v>0.2711864406779661</v>
      </c>
      <c r="K110" s="244">
        <v>33</v>
      </c>
      <c r="L110" s="236">
        <f t="shared" si="15"/>
        <v>0.11186440677966102</v>
      </c>
      <c r="M110" s="241">
        <v>174</v>
      </c>
      <c r="N110" s="236">
        <f t="shared" si="16"/>
        <v>0.5898305084745763</v>
      </c>
      <c r="O110" s="241">
        <v>8</v>
      </c>
      <c r="P110" s="236">
        <f t="shared" si="17"/>
        <v>2.7118644067796609E-2</v>
      </c>
      <c r="Q110" s="245" t="s">
        <v>694</v>
      </c>
      <c r="R110" s="210">
        <v>0</v>
      </c>
      <c r="S110" s="210">
        <v>0</v>
      </c>
      <c r="T110" s="210">
        <v>0</v>
      </c>
    </row>
    <row r="111" spans="1:21" x14ac:dyDescent="0.2">
      <c r="A111" s="58" t="s">
        <v>695</v>
      </c>
      <c r="B111" s="58" t="s">
        <v>696</v>
      </c>
      <c r="C111" s="58" t="s">
        <v>697</v>
      </c>
      <c r="D111" s="58" t="s">
        <v>1146</v>
      </c>
      <c r="E111" s="240">
        <v>2412</v>
      </c>
      <c r="F111" s="241">
        <f t="shared" si="12"/>
        <v>1136</v>
      </c>
      <c r="G111" s="236"/>
      <c r="H111" s="242" t="str">
        <f t="shared" si="13"/>
        <v/>
      </c>
      <c r="I111" s="241">
        <v>685</v>
      </c>
      <c r="J111" s="236"/>
      <c r="K111" s="244">
        <v>451</v>
      </c>
      <c r="L111" s="236"/>
      <c r="M111" s="241">
        <v>1197</v>
      </c>
      <c r="N111" s="236"/>
      <c r="O111" s="241">
        <v>79</v>
      </c>
      <c r="P111" s="236"/>
      <c r="Q111" s="245" t="s">
        <v>699</v>
      </c>
      <c r="R111" s="210">
        <v>1</v>
      </c>
      <c r="S111" s="210">
        <v>0</v>
      </c>
      <c r="T111" s="210">
        <v>0</v>
      </c>
    </row>
    <row r="112" spans="1:21" x14ac:dyDescent="0.2">
      <c r="A112" s="58" t="s">
        <v>700</v>
      </c>
      <c r="B112" s="58" t="s">
        <v>701</v>
      </c>
      <c r="C112" s="58" t="s">
        <v>697</v>
      </c>
      <c r="D112" s="58" t="s">
        <v>1146</v>
      </c>
      <c r="E112" s="240">
        <v>892</v>
      </c>
      <c r="F112" s="241">
        <f t="shared" si="12"/>
        <v>516</v>
      </c>
      <c r="G112" s="236">
        <f t="shared" si="12"/>
        <v>0.57847533632286996</v>
      </c>
      <c r="H112" s="242" t="str">
        <f t="shared" si="13"/>
        <v>54.6% - 61.0%</v>
      </c>
      <c r="I112" s="241">
        <v>303</v>
      </c>
      <c r="J112" s="236">
        <f t="shared" si="14"/>
        <v>0.3396860986547085</v>
      </c>
      <c r="K112" s="244">
        <v>213</v>
      </c>
      <c r="L112" s="236">
        <f t="shared" si="15"/>
        <v>0.23878923766816143</v>
      </c>
      <c r="M112" s="241">
        <v>360</v>
      </c>
      <c r="N112" s="236">
        <f t="shared" si="16"/>
        <v>0.40358744394618834</v>
      </c>
      <c r="O112" s="241">
        <v>16</v>
      </c>
      <c r="P112" s="236">
        <f t="shared" si="17"/>
        <v>1.7937219730941704E-2</v>
      </c>
      <c r="Q112" s="245" t="s">
        <v>702</v>
      </c>
      <c r="R112" s="210">
        <v>0</v>
      </c>
      <c r="S112" s="210">
        <v>0</v>
      </c>
      <c r="T112" s="210">
        <v>0</v>
      </c>
    </row>
    <row r="113" spans="1:20" x14ac:dyDescent="0.2">
      <c r="A113" s="58" t="s">
        <v>703</v>
      </c>
      <c r="B113" s="58" t="s">
        <v>704</v>
      </c>
      <c r="C113" s="58" t="s">
        <v>697</v>
      </c>
      <c r="D113" s="58" t="s">
        <v>1146</v>
      </c>
      <c r="E113" s="240">
        <v>920</v>
      </c>
      <c r="F113" s="241">
        <f t="shared" si="12"/>
        <v>288</v>
      </c>
      <c r="G113" s="236">
        <f t="shared" si="12"/>
        <v>0.31304347826086959</v>
      </c>
      <c r="H113" s="242" t="str">
        <f t="shared" si="13"/>
        <v>28.4% - 34.4%</v>
      </c>
      <c r="I113" s="241">
        <v>197</v>
      </c>
      <c r="J113" s="236">
        <f t="shared" si="14"/>
        <v>0.21413043478260871</v>
      </c>
      <c r="K113" s="244">
        <v>91</v>
      </c>
      <c r="L113" s="236">
        <f t="shared" si="15"/>
        <v>9.8913043478260868E-2</v>
      </c>
      <c r="M113" s="241">
        <v>601</v>
      </c>
      <c r="N113" s="236">
        <f t="shared" si="16"/>
        <v>0.65326086956521734</v>
      </c>
      <c r="O113" s="241">
        <v>31</v>
      </c>
      <c r="P113" s="236">
        <f t="shared" si="17"/>
        <v>3.3695652173913043E-2</v>
      </c>
      <c r="Q113" s="245" t="s">
        <v>705</v>
      </c>
      <c r="R113" s="210">
        <v>0</v>
      </c>
      <c r="S113" s="210">
        <v>0</v>
      </c>
      <c r="T113" s="210">
        <v>0</v>
      </c>
    </row>
    <row r="114" spans="1:20" x14ac:dyDescent="0.2">
      <c r="A114" s="58" t="s">
        <v>706</v>
      </c>
      <c r="B114" s="58" t="s">
        <v>707</v>
      </c>
      <c r="C114" s="58" t="s">
        <v>697</v>
      </c>
      <c r="D114" s="58" t="s">
        <v>1146</v>
      </c>
      <c r="E114" s="240">
        <v>1987</v>
      </c>
      <c r="F114" s="241">
        <f t="shared" si="12"/>
        <v>546</v>
      </c>
      <c r="G114" s="236"/>
      <c r="H114" s="242" t="str">
        <f t="shared" si="13"/>
        <v/>
      </c>
      <c r="I114" s="241">
        <v>293</v>
      </c>
      <c r="J114" s="236"/>
      <c r="K114" s="244">
        <v>253</v>
      </c>
      <c r="L114" s="236"/>
      <c r="M114" s="241">
        <v>494</v>
      </c>
      <c r="N114" s="236"/>
      <c r="O114" s="241">
        <v>947</v>
      </c>
      <c r="P114" s="236">
        <f t="shared" si="17"/>
        <v>0.47659788626069449</v>
      </c>
      <c r="Q114" s="245" t="s">
        <v>708</v>
      </c>
      <c r="R114" s="210">
        <v>0</v>
      </c>
      <c r="S114" s="210">
        <v>1</v>
      </c>
      <c r="T114" s="210">
        <v>0</v>
      </c>
    </row>
    <row r="115" spans="1:20" x14ac:dyDescent="0.2">
      <c r="A115" s="58" t="s">
        <v>709</v>
      </c>
      <c r="B115" s="58" t="s">
        <v>710</v>
      </c>
      <c r="C115" s="58" t="s">
        <v>697</v>
      </c>
      <c r="D115" s="58" t="s">
        <v>1146</v>
      </c>
      <c r="E115" s="240">
        <v>651</v>
      </c>
      <c r="F115" s="241">
        <f t="shared" si="12"/>
        <v>288</v>
      </c>
      <c r="G115" s="236">
        <f t="shared" si="12"/>
        <v>0.44239631336405527</v>
      </c>
      <c r="H115" s="242" t="str">
        <f t="shared" si="13"/>
        <v>40.5% - 48.1%</v>
      </c>
      <c r="I115" s="241">
        <v>196</v>
      </c>
      <c r="J115" s="236">
        <f t="shared" si="14"/>
        <v>0.30107526881720431</v>
      </c>
      <c r="K115" s="244">
        <v>92</v>
      </c>
      <c r="L115" s="236">
        <f t="shared" si="15"/>
        <v>0.14132104454685099</v>
      </c>
      <c r="M115" s="241">
        <v>363</v>
      </c>
      <c r="N115" s="236">
        <f t="shared" si="16"/>
        <v>0.55760368663594473</v>
      </c>
      <c r="O115" s="241">
        <v>0</v>
      </c>
      <c r="P115" s="236">
        <f t="shared" si="17"/>
        <v>0</v>
      </c>
      <c r="Q115" s="245" t="s">
        <v>711</v>
      </c>
      <c r="R115" s="210">
        <v>0</v>
      </c>
      <c r="S115" s="210">
        <v>0</v>
      </c>
      <c r="T115" s="210">
        <v>0</v>
      </c>
    </row>
    <row r="116" spans="1:20" x14ac:dyDescent="0.2">
      <c r="A116" s="58" t="s">
        <v>712</v>
      </c>
      <c r="B116" s="58" t="s">
        <v>713</v>
      </c>
      <c r="C116" s="58" t="s">
        <v>697</v>
      </c>
      <c r="D116" s="58" t="s">
        <v>1146</v>
      </c>
      <c r="E116" s="240">
        <v>911</v>
      </c>
      <c r="F116" s="241">
        <f t="shared" si="12"/>
        <v>351</v>
      </c>
      <c r="G116" s="236">
        <f t="shared" si="12"/>
        <v>0.38529088913282106</v>
      </c>
      <c r="H116" s="242" t="str">
        <f t="shared" si="13"/>
        <v>35.4% - 41.7%</v>
      </c>
      <c r="I116" s="241">
        <v>225</v>
      </c>
      <c r="J116" s="236">
        <f t="shared" si="14"/>
        <v>0.24698133918770582</v>
      </c>
      <c r="K116" s="244">
        <v>126</v>
      </c>
      <c r="L116" s="236">
        <f t="shared" si="15"/>
        <v>0.13830954994511527</v>
      </c>
      <c r="M116" s="241">
        <v>543</v>
      </c>
      <c r="N116" s="236">
        <f t="shared" si="16"/>
        <v>0.59604829857299668</v>
      </c>
      <c r="O116" s="241">
        <v>17</v>
      </c>
      <c r="P116" s="236">
        <f t="shared" si="17"/>
        <v>1.8660812294182216E-2</v>
      </c>
      <c r="Q116" s="245" t="s">
        <v>714</v>
      </c>
      <c r="R116" s="210">
        <v>0</v>
      </c>
      <c r="S116" s="210">
        <v>0</v>
      </c>
      <c r="T116" s="210">
        <v>0</v>
      </c>
    </row>
    <row r="117" spans="1:20" x14ac:dyDescent="0.2">
      <c r="A117" s="58" t="s">
        <v>715</v>
      </c>
      <c r="B117" s="58" t="s">
        <v>716</v>
      </c>
      <c r="C117" s="58" t="s">
        <v>697</v>
      </c>
      <c r="D117" s="58" t="s">
        <v>1146</v>
      </c>
      <c r="E117" s="240">
        <v>950</v>
      </c>
      <c r="F117" s="241">
        <f t="shared" si="12"/>
        <v>375</v>
      </c>
      <c r="G117" s="236"/>
      <c r="H117" s="242" t="str">
        <f t="shared" si="13"/>
        <v/>
      </c>
      <c r="I117" s="241">
        <v>236</v>
      </c>
      <c r="J117" s="236"/>
      <c r="K117" s="244">
        <v>139</v>
      </c>
      <c r="L117" s="236"/>
      <c r="M117" s="241">
        <v>513</v>
      </c>
      <c r="N117" s="236"/>
      <c r="O117" s="241">
        <v>62</v>
      </c>
      <c r="P117" s="236">
        <f t="shared" si="17"/>
        <v>6.5263157894736842E-2</v>
      </c>
      <c r="Q117" s="245" t="s">
        <v>717</v>
      </c>
      <c r="R117" s="210">
        <v>0</v>
      </c>
      <c r="S117" s="210">
        <v>1</v>
      </c>
      <c r="T117" s="210">
        <v>0</v>
      </c>
    </row>
    <row r="118" spans="1:20" x14ac:dyDescent="0.2">
      <c r="A118" s="58" t="s">
        <v>718</v>
      </c>
      <c r="B118" s="58" t="s">
        <v>719</v>
      </c>
      <c r="C118" s="58" t="s">
        <v>720</v>
      </c>
      <c r="D118" s="58" t="s">
        <v>1155</v>
      </c>
      <c r="E118" s="240">
        <v>261</v>
      </c>
      <c r="F118" s="241">
        <f t="shared" si="12"/>
        <v>91</v>
      </c>
      <c r="G118" s="236">
        <f t="shared" si="12"/>
        <v>0.34865900383141762</v>
      </c>
      <c r="H118" s="242" t="str">
        <f t="shared" si="13"/>
        <v>29.3% - 40.8%</v>
      </c>
      <c r="I118" s="241">
        <v>72</v>
      </c>
      <c r="J118" s="236">
        <f t="shared" si="14"/>
        <v>0.27586206896551724</v>
      </c>
      <c r="K118" s="244">
        <v>19</v>
      </c>
      <c r="L118" s="236">
        <f t="shared" si="15"/>
        <v>7.2796934865900387E-2</v>
      </c>
      <c r="M118" s="241">
        <v>170</v>
      </c>
      <c r="N118" s="236">
        <f t="shared" si="16"/>
        <v>0.65134099616858232</v>
      </c>
      <c r="O118" s="241">
        <v>0</v>
      </c>
      <c r="P118" s="236">
        <f t="shared" si="17"/>
        <v>0</v>
      </c>
      <c r="Q118" s="245" t="s">
        <v>722</v>
      </c>
      <c r="R118" s="210">
        <v>0</v>
      </c>
      <c r="S118" s="210">
        <v>0</v>
      </c>
      <c r="T118" s="210">
        <v>0</v>
      </c>
    </row>
    <row r="119" spans="1:20" x14ac:dyDescent="0.2">
      <c r="A119" s="58" t="s">
        <v>723</v>
      </c>
      <c r="B119" s="58" t="s">
        <v>724</v>
      </c>
      <c r="C119" s="58" t="s">
        <v>720</v>
      </c>
      <c r="D119" s="58" t="s">
        <v>1155</v>
      </c>
      <c r="E119" s="240">
        <v>283</v>
      </c>
      <c r="F119" s="241">
        <f t="shared" si="12"/>
        <v>84</v>
      </c>
      <c r="G119" s="236">
        <f t="shared" si="12"/>
        <v>0.29681978798586572</v>
      </c>
      <c r="H119" s="242" t="str">
        <f t="shared" si="13"/>
        <v>24.7% - 35.2%</v>
      </c>
      <c r="I119" s="241">
        <v>56</v>
      </c>
      <c r="J119" s="236">
        <f t="shared" si="14"/>
        <v>0.19787985865724381</v>
      </c>
      <c r="K119" s="244">
        <v>28</v>
      </c>
      <c r="L119" s="236">
        <f t="shared" si="15"/>
        <v>9.8939929328621903E-2</v>
      </c>
      <c r="M119" s="241">
        <v>199</v>
      </c>
      <c r="N119" s="236">
        <f t="shared" si="16"/>
        <v>0.70318021201413428</v>
      </c>
      <c r="O119" s="241">
        <v>0</v>
      </c>
      <c r="P119" s="236">
        <f t="shared" si="17"/>
        <v>0</v>
      </c>
      <c r="Q119" s="245" t="s">
        <v>725</v>
      </c>
      <c r="R119" s="210">
        <v>0</v>
      </c>
      <c r="S119" s="210">
        <v>0</v>
      </c>
      <c r="T119" s="210">
        <v>0</v>
      </c>
    </row>
    <row r="120" spans="1:20" x14ac:dyDescent="0.2">
      <c r="A120" s="58" t="s">
        <v>726</v>
      </c>
      <c r="B120" s="58" t="s">
        <v>727</v>
      </c>
      <c r="C120" s="58" t="s">
        <v>720</v>
      </c>
      <c r="D120" s="58" t="s">
        <v>1155</v>
      </c>
      <c r="E120" s="240">
        <v>570</v>
      </c>
      <c r="F120" s="241">
        <f t="shared" si="12"/>
        <v>154</v>
      </c>
      <c r="G120" s="236">
        <f t="shared" si="12"/>
        <v>0.27017543859649124</v>
      </c>
      <c r="H120" s="242" t="str">
        <f t="shared" si="13"/>
        <v>23.5% - 30.8%</v>
      </c>
      <c r="I120" s="241">
        <v>114</v>
      </c>
      <c r="J120" s="236">
        <f t="shared" si="14"/>
        <v>0.2</v>
      </c>
      <c r="K120" s="244">
        <v>40</v>
      </c>
      <c r="L120" s="236">
        <f t="shared" si="15"/>
        <v>7.0175438596491224E-2</v>
      </c>
      <c r="M120" s="241">
        <v>401</v>
      </c>
      <c r="N120" s="236">
        <f t="shared" si="16"/>
        <v>0.70350877192982453</v>
      </c>
      <c r="O120" s="241">
        <v>15</v>
      </c>
      <c r="P120" s="236">
        <f t="shared" si="17"/>
        <v>2.6315789473684209E-2</v>
      </c>
      <c r="Q120" s="245" t="s">
        <v>728</v>
      </c>
      <c r="R120" s="210">
        <v>0</v>
      </c>
      <c r="S120" s="210">
        <v>0</v>
      </c>
      <c r="T120" s="210">
        <v>0</v>
      </c>
    </row>
    <row r="121" spans="1:20" x14ac:dyDescent="0.2">
      <c r="A121" s="58" t="s">
        <v>729</v>
      </c>
      <c r="B121" s="58" t="s">
        <v>730</v>
      </c>
      <c r="C121" s="58" t="s">
        <v>720</v>
      </c>
      <c r="D121" s="58" t="s">
        <v>1155</v>
      </c>
      <c r="E121" s="240">
        <v>337</v>
      </c>
      <c r="F121" s="241">
        <f t="shared" si="12"/>
        <v>111</v>
      </c>
      <c r="G121" s="236">
        <f t="shared" si="12"/>
        <v>0.32937685459940652</v>
      </c>
      <c r="H121" s="242" t="str">
        <f t="shared" si="13"/>
        <v>28.1% - 38.1%</v>
      </c>
      <c r="I121" s="241">
        <v>90</v>
      </c>
      <c r="J121" s="236">
        <f t="shared" si="14"/>
        <v>0.26706231454005935</v>
      </c>
      <c r="K121" s="244">
        <v>21</v>
      </c>
      <c r="L121" s="236">
        <f t="shared" si="15"/>
        <v>6.2314540059347182E-2</v>
      </c>
      <c r="M121" s="241">
        <v>222</v>
      </c>
      <c r="N121" s="236">
        <f t="shared" si="16"/>
        <v>0.65875370919881304</v>
      </c>
      <c r="O121" s="241">
        <v>4</v>
      </c>
      <c r="P121" s="236">
        <f t="shared" si="17"/>
        <v>1.1869436201780416E-2</v>
      </c>
      <c r="Q121" s="245" t="s">
        <v>731</v>
      </c>
      <c r="R121" s="210">
        <v>0</v>
      </c>
      <c r="S121" s="210">
        <v>0</v>
      </c>
      <c r="T121" s="210">
        <v>0</v>
      </c>
    </row>
    <row r="122" spans="1:20" x14ac:dyDescent="0.2">
      <c r="A122" s="58" t="s">
        <v>732</v>
      </c>
      <c r="B122" s="58" t="s">
        <v>733</v>
      </c>
      <c r="C122" s="58" t="s">
        <v>720</v>
      </c>
      <c r="D122" s="58" t="s">
        <v>1155</v>
      </c>
      <c r="E122" s="240">
        <v>640</v>
      </c>
      <c r="F122" s="241">
        <f t="shared" si="12"/>
        <v>270</v>
      </c>
      <c r="G122" s="236">
        <f t="shared" si="12"/>
        <v>0.421875</v>
      </c>
      <c r="H122" s="242" t="str">
        <f t="shared" si="13"/>
        <v>38.4% - 46.0%</v>
      </c>
      <c r="I122" s="241">
        <v>212</v>
      </c>
      <c r="J122" s="236">
        <f t="shared" si="14"/>
        <v>0.33124999999999999</v>
      </c>
      <c r="K122" s="244">
        <v>58</v>
      </c>
      <c r="L122" s="236">
        <f t="shared" si="15"/>
        <v>9.0624999999999997E-2</v>
      </c>
      <c r="M122" s="241">
        <v>370</v>
      </c>
      <c r="N122" s="236">
        <f t="shared" si="16"/>
        <v>0.578125</v>
      </c>
      <c r="O122" s="241">
        <v>0</v>
      </c>
      <c r="P122" s="236">
        <f t="shared" si="17"/>
        <v>0</v>
      </c>
      <c r="Q122" s="245" t="s">
        <v>734</v>
      </c>
      <c r="R122" s="210">
        <v>0</v>
      </c>
      <c r="S122" s="210">
        <v>0</v>
      </c>
      <c r="T122" s="210">
        <v>0</v>
      </c>
    </row>
    <row r="123" spans="1:20" x14ac:dyDescent="0.2">
      <c r="A123" s="58" t="s">
        <v>735</v>
      </c>
      <c r="B123" s="58" t="s">
        <v>736</v>
      </c>
      <c r="C123" s="58" t="s">
        <v>720</v>
      </c>
      <c r="D123" s="58" t="s">
        <v>1155</v>
      </c>
      <c r="E123" s="240">
        <v>1044</v>
      </c>
      <c r="F123" s="241">
        <f t="shared" si="12"/>
        <v>524</v>
      </c>
      <c r="G123" s="236">
        <f t="shared" si="12"/>
        <v>0.50191570881226055</v>
      </c>
      <c r="H123" s="242" t="str">
        <f t="shared" si="13"/>
        <v>47.2% - 53.2%</v>
      </c>
      <c r="I123" s="241">
        <v>350</v>
      </c>
      <c r="J123" s="236">
        <f t="shared" si="14"/>
        <v>0.33524904214559387</v>
      </c>
      <c r="K123" s="244">
        <v>174</v>
      </c>
      <c r="L123" s="236">
        <f t="shared" si="15"/>
        <v>0.16666666666666666</v>
      </c>
      <c r="M123" s="241">
        <v>520</v>
      </c>
      <c r="N123" s="236">
        <f t="shared" si="16"/>
        <v>0.49808429118773945</v>
      </c>
      <c r="O123" s="241">
        <v>0</v>
      </c>
      <c r="P123" s="236">
        <f t="shared" si="17"/>
        <v>0</v>
      </c>
      <c r="Q123" s="245" t="s">
        <v>737</v>
      </c>
      <c r="R123" s="210">
        <v>0</v>
      </c>
      <c r="S123" s="210">
        <v>0</v>
      </c>
      <c r="T123" s="210">
        <v>0</v>
      </c>
    </row>
    <row r="124" spans="1:20" x14ac:dyDescent="0.2">
      <c r="A124" s="58" t="s">
        <v>738</v>
      </c>
      <c r="B124" s="58" t="s">
        <v>739</v>
      </c>
      <c r="C124" s="58" t="s">
        <v>720</v>
      </c>
      <c r="D124" s="58" t="s">
        <v>1155</v>
      </c>
      <c r="E124" s="240">
        <v>425</v>
      </c>
      <c r="F124" s="241">
        <f t="shared" si="12"/>
        <v>175</v>
      </c>
      <c r="G124" s="236">
        <f t="shared" si="12"/>
        <v>0.41176470588235298</v>
      </c>
      <c r="H124" s="242" t="str">
        <f t="shared" si="13"/>
        <v>36.6% - 45.9%</v>
      </c>
      <c r="I124" s="241">
        <v>130</v>
      </c>
      <c r="J124" s="236">
        <f t="shared" si="14"/>
        <v>0.30588235294117649</v>
      </c>
      <c r="K124" s="244">
        <v>45</v>
      </c>
      <c r="L124" s="236">
        <f t="shared" si="15"/>
        <v>0.10588235294117647</v>
      </c>
      <c r="M124" s="241">
        <v>237</v>
      </c>
      <c r="N124" s="236">
        <f t="shared" si="16"/>
        <v>0.55764705882352938</v>
      </c>
      <c r="O124" s="241">
        <v>13</v>
      </c>
      <c r="P124" s="236">
        <f t="shared" si="17"/>
        <v>3.0588235294117649E-2</v>
      </c>
      <c r="Q124" s="245" t="s">
        <v>740</v>
      </c>
      <c r="R124" s="210">
        <v>0</v>
      </c>
      <c r="S124" s="210">
        <v>0</v>
      </c>
      <c r="T124" s="210">
        <v>0</v>
      </c>
    </row>
    <row r="125" spans="1:20" x14ac:dyDescent="0.2">
      <c r="A125" s="58" t="s">
        <v>741</v>
      </c>
      <c r="B125" s="58" t="s">
        <v>742</v>
      </c>
      <c r="C125" s="58" t="s">
        <v>720</v>
      </c>
      <c r="D125" s="58" t="s">
        <v>1155</v>
      </c>
      <c r="E125" s="240">
        <v>283</v>
      </c>
      <c r="F125" s="241">
        <f t="shared" si="12"/>
        <v>125</v>
      </c>
      <c r="G125" s="236">
        <f t="shared" si="12"/>
        <v>0.44169611307420492</v>
      </c>
      <c r="H125" s="242" t="str">
        <f t="shared" si="13"/>
        <v>38.5% - 50.0%</v>
      </c>
      <c r="I125" s="241">
        <v>94</v>
      </c>
      <c r="J125" s="236">
        <f t="shared" si="14"/>
        <v>0.33215547703180209</v>
      </c>
      <c r="K125" s="244">
        <v>31</v>
      </c>
      <c r="L125" s="236">
        <f t="shared" si="15"/>
        <v>0.10954063604240283</v>
      </c>
      <c r="M125" s="241">
        <v>153</v>
      </c>
      <c r="N125" s="236">
        <f t="shared" si="16"/>
        <v>0.54063604240282681</v>
      </c>
      <c r="O125" s="241">
        <v>5</v>
      </c>
      <c r="P125" s="236">
        <f t="shared" si="17"/>
        <v>1.7667844522968199E-2</v>
      </c>
      <c r="Q125" s="245" t="s">
        <v>743</v>
      </c>
      <c r="R125" s="210">
        <v>0</v>
      </c>
      <c r="S125" s="210">
        <v>0</v>
      </c>
      <c r="T125" s="210">
        <v>0</v>
      </c>
    </row>
    <row r="126" spans="1:20" x14ac:dyDescent="0.2">
      <c r="A126" s="58" t="s">
        <v>744</v>
      </c>
      <c r="B126" s="58" t="s">
        <v>745</v>
      </c>
      <c r="C126" s="58" t="s">
        <v>720</v>
      </c>
      <c r="D126" s="58" t="s">
        <v>1155</v>
      </c>
      <c r="E126" s="240">
        <v>287</v>
      </c>
      <c r="F126" s="241">
        <f t="shared" si="12"/>
        <v>164</v>
      </c>
      <c r="G126" s="236">
        <f t="shared" si="12"/>
        <v>0.5714285714285714</v>
      </c>
      <c r="H126" s="242" t="str">
        <f t="shared" si="13"/>
        <v>51.4% - 62.7%</v>
      </c>
      <c r="I126" s="241">
        <v>118</v>
      </c>
      <c r="J126" s="236">
        <f t="shared" si="14"/>
        <v>0.41114982578397213</v>
      </c>
      <c r="K126" s="244">
        <v>46</v>
      </c>
      <c r="L126" s="236">
        <f t="shared" si="15"/>
        <v>0.16027874564459929</v>
      </c>
      <c r="M126" s="241">
        <v>113</v>
      </c>
      <c r="N126" s="236">
        <f t="shared" si="16"/>
        <v>0.39372822299651566</v>
      </c>
      <c r="O126" s="241">
        <v>10</v>
      </c>
      <c r="P126" s="236">
        <f t="shared" si="17"/>
        <v>3.484320557491289E-2</v>
      </c>
      <c r="Q126" s="245" t="s">
        <v>746</v>
      </c>
      <c r="R126" s="210">
        <v>0</v>
      </c>
      <c r="S126" s="210">
        <v>0</v>
      </c>
      <c r="T126" s="210">
        <v>0</v>
      </c>
    </row>
    <row r="127" spans="1:20" x14ac:dyDescent="0.2">
      <c r="A127" s="58" t="s">
        <v>747</v>
      </c>
      <c r="B127" s="58" t="s">
        <v>748</v>
      </c>
      <c r="C127" s="58" t="s">
        <v>720</v>
      </c>
      <c r="D127" s="58" t="s">
        <v>1155</v>
      </c>
      <c r="E127" s="240">
        <v>560</v>
      </c>
      <c r="F127" s="241">
        <f t="shared" si="12"/>
        <v>216</v>
      </c>
      <c r="G127" s="236"/>
      <c r="H127" s="242" t="str">
        <f t="shared" si="13"/>
        <v/>
      </c>
      <c r="I127" s="241">
        <v>171</v>
      </c>
      <c r="J127" s="236"/>
      <c r="K127" s="244">
        <v>45</v>
      </c>
      <c r="L127" s="236"/>
      <c r="M127" s="241">
        <v>344</v>
      </c>
      <c r="N127" s="236"/>
      <c r="O127" s="241">
        <v>0</v>
      </c>
      <c r="P127" s="236"/>
      <c r="Q127" s="245" t="s">
        <v>749</v>
      </c>
      <c r="R127" s="210">
        <v>1</v>
      </c>
      <c r="S127" s="210">
        <v>0</v>
      </c>
      <c r="T127" s="210">
        <v>0</v>
      </c>
    </row>
    <row r="128" spans="1:20" x14ac:dyDescent="0.2">
      <c r="A128" s="58" t="s">
        <v>750</v>
      </c>
      <c r="B128" s="58" t="s">
        <v>751</v>
      </c>
      <c r="C128" s="58" t="s">
        <v>752</v>
      </c>
      <c r="D128" s="58" t="s">
        <v>753</v>
      </c>
      <c r="E128" s="240">
        <v>2604</v>
      </c>
      <c r="F128" s="241">
        <f t="shared" si="12"/>
        <v>1421</v>
      </c>
      <c r="G128" s="236">
        <f t="shared" si="12"/>
        <v>0.54569892473118276</v>
      </c>
      <c r="H128" s="242" t="str">
        <f t="shared" si="13"/>
        <v>52.7% - 56.5%</v>
      </c>
      <c r="I128" s="241">
        <v>1018</v>
      </c>
      <c r="J128" s="236">
        <f t="shared" si="14"/>
        <v>0.39093701996927804</v>
      </c>
      <c r="K128" s="244">
        <v>403</v>
      </c>
      <c r="L128" s="236">
        <f t="shared" si="15"/>
        <v>0.15476190476190477</v>
      </c>
      <c r="M128" s="241">
        <v>1132</v>
      </c>
      <c r="N128" s="236">
        <f t="shared" si="16"/>
        <v>0.43471582181259599</v>
      </c>
      <c r="O128" s="241">
        <v>51</v>
      </c>
      <c r="P128" s="236">
        <f t="shared" si="17"/>
        <v>1.9585253456221197E-2</v>
      </c>
      <c r="Q128" s="245" t="s">
        <v>754</v>
      </c>
      <c r="R128" s="210">
        <v>0</v>
      </c>
      <c r="S128" s="210">
        <v>0</v>
      </c>
      <c r="T128" s="210">
        <v>0</v>
      </c>
    </row>
    <row r="129" spans="1:20" x14ac:dyDescent="0.2">
      <c r="A129" s="58" t="s">
        <v>755</v>
      </c>
      <c r="B129" s="58" t="s">
        <v>756</v>
      </c>
      <c r="C129" s="58" t="s">
        <v>752</v>
      </c>
      <c r="D129" s="58" t="s">
        <v>753</v>
      </c>
      <c r="E129" s="240">
        <v>587</v>
      </c>
      <c r="F129" s="241">
        <f t="shared" si="12"/>
        <v>331</v>
      </c>
      <c r="G129" s="236">
        <f t="shared" si="12"/>
        <v>0.56388415672913117</v>
      </c>
      <c r="H129" s="242" t="str">
        <f t="shared" si="13"/>
        <v>52.3% - 60.3%</v>
      </c>
      <c r="I129" s="241">
        <v>234</v>
      </c>
      <c r="J129" s="236">
        <f t="shared" si="14"/>
        <v>0.39863713798977851</v>
      </c>
      <c r="K129" s="244">
        <v>97</v>
      </c>
      <c r="L129" s="236">
        <f t="shared" si="15"/>
        <v>0.16524701873935263</v>
      </c>
      <c r="M129" s="241">
        <v>253</v>
      </c>
      <c r="N129" s="236">
        <f t="shared" si="16"/>
        <v>0.43100511073253833</v>
      </c>
      <c r="O129" s="241">
        <v>3</v>
      </c>
      <c r="P129" s="236">
        <f t="shared" si="17"/>
        <v>5.1107325383304937E-3</v>
      </c>
      <c r="Q129" s="245" t="s">
        <v>757</v>
      </c>
      <c r="R129" s="210">
        <v>0</v>
      </c>
      <c r="S129" s="210">
        <v>0</v>
      </c>
      <c r="T129" s="210">
        <v>0</v>
      </c>
    </row>
    <row r="130" spans="1:20" x14ac:dyDescent="0.2">
      <c r="A130" s="58" t="s">
        <v>758</v>
      </c>
      <c r="B130" s="58" t="s">
        <v>759</v>
      </c>
      <c r="C130" s="58" t="s">
        <v>752</v>
      </c>
      <c r="D130" s="58" t="s">
        <v>753</v>
      </c>
      <c r="E130" s="240">
        <v>8</v>
      </c>
      <c r="F130" s="241">
        <f t="shared" si="12"/>
        <v>2</v>
      </c>
      <c r="G130" s="236"/>
      <c r="H130" s="242" t="str">
        <f t="shared" si="13"/>
        <v/>
      </c>
      <c r="I130" s="241">
        <v>2</v>
      </c>
      <c r="J130" s="236"/>
      <c r="K130" s="244">
        <v>0</v>
      </c>
      <c r="L130" s="236"/>
      <c r="M130" s="241">
        <v>1</v>
      </c>
      <c r="N130" s="236"/>
      <c r="O130" s="241">
        <v>5</v>
      </c>
      <c r="P130" s="236">
        <f t="shared" si="17"/>
        <v>0.625</v>
      </c>
      <c r="Q130" s="245" t="s">
        <v>760</v>
      </c>
      <c r="R130" s="210">
        <v>1</v>
      </c>
      <c r="S130" s="210">
        <v>1</v>
      </c>
      <c r="T130" s="210">
        <v>0</v>
      </c>
    </row>
    <row r="131" spans="1:20" x14ac:dyDescent="0.2">
      <c r="A131" s="58" t="s">
        <v>761</v>
      </c>
      <c r="B131" s="58" t="s">
        <v>762</v>
      </c>
      <c r="C131" s="58" t="s">
        <v>752</v>
      </c>
      <c r="D131" s="58" t="s">
        <v>753</v>
      </c>
      <c r="E131" s="240">
        <v>370</v>
      </c>
      <c r="F131" s="241">
        <f t="shared" si="12"/>
        <v>174</v>
      </c>
      <c r="G131" s="236">
        <f t="shared" si="12"/>
        <v>0.47027027027027024</v>
      </c>
      <c r="H131" s="242" t="str">
        <f t="shared" si="13"/>
        <v>42.0% - 52.1%</v>
      </c>
      <c r="I131" s="241">
        <v>131</v>
      </c>
      <c r="J131" s="236">
        <f t="shared" si="14"/>
        <v>0.35405405405405405</v>
      </c>
      <c r="K131" s="244">
        <v>43</v>
      </c>
      <c r="L131" s="236">
        <f t="shared" si="15"/>
        <v>0.11621621621621622</v>
      </c>
      <c r="M131" s="241">
        <v>178</v>
      </c>
      <c r="N131" s="236">
        <f t="shared" si="16"/>
        <v>0.48108108108108111</v>
      </c>
      <c r="O131" s="241">
        <v>18</v>
      </c>
      <c r="P131" s="236">
        <f t="shared" si="17"/>
        <v>4.8648648648648651E-2</v>
      </c>
      <c r="Q131" s="245" t="s">
        <v>763</v>
      </c>
      <c r="R131" s="210">
        <v>0</v>
      </c>
      <c r="S131" s="210">
        <v>0</v>
      </c>
      <c r="T131" s="210">
        <v>0</v>
      </c>
    </row>
    <row r="132" spans="1:20" x14ac:dyDescent="0.2">
      <c r="A132" s="58" t="s">
        <v>764</v>
      </c>
      <c r="B132" s="58" t="s">
        <v>765</v>
      </c>
      <c r="C132" s="58" t="s">
        <v>752</v>
      </c>
      <c r="D132" s="58" t="s">
        <v>753</v>
      </c>
      <c r="E132" s="240">
        <v>622</v>
      </c>
      <c r="F132" s="241">
        <f t="shared" si="12"/>
        <v>315</v>
      </c>
      <c r="G132" s="236"/>
      <c r="H132" s="242" t="str">
        <f t="shared" si="13"/>
        <v/>
      </c>
      <c r="I132" s="241">
        <v>241</v>
      </c>
      <c r="J132" s="236"/>
      <c r="K132" s="244">
        <v>74</v>
      </c>
      <c r="L132" s="236"/>
      <c r="M132" s="241">
        <v>267</v>
      </c>
      <c r="N132" s="236"/>
      <c r="O132" s="241">
        <v>40</v>
      </c>
      <c r="P132" s="236">
        <f t="shared" si="17"/>
        <v>6.4308681672025719E-2</v>
      </c>
      <c r="Q132" s="245" t="s">
        <v>766</v>
      </c>
      <c r="R132" s="210">
        <v>0</v>
      </c>
      <c r="S132" s="210">
        <v>1</v>
      </c>
      <c r="T132" s="210">
        <v>0</v>
      </c>
    </row>
    <row r="133" spans="1:20" x14ac:dyDescent="0.2">
      <c r="A133" s="58" t="s">
        <v>767</v>
      </c>
      <c r="B133" s="58" t="s">
        <v>768</v>
      </c>
      <c r="C133" s="58" t="s">
        <v>752</v>
      </c>
      <c r="D133" s="58" t="s">
        <v>753</v>
      </c>
      <c r="E133" s="240">
        <v>619</v>
      </c>
      <c r="F133" s="241">
        <f t="shared" si="12"/>
        <v>277</v>
      </c>
      <c r="G133" s="236"/>
      <c r="H133" s="242" t="str">
        <f t="shared" si="13"/>
        <v/>
      </c>
      <c r="I133" s="241">
        <v>218</v>
      </c>
      <c r="J133" s="236"/>
      <c r="K133" s="244">
        <v>59</v>
      </c>
      <c r="L133" s="236"/>
      <c r="M133" s="241">
        <v>294</v>
      </c>
      <c r="N133" s="236"/>
      <c r="O133" s="241">
        <v>48</v>
      </c>
      <c r="P133" s="236">
        <f t="shared" si="17"/>
        <v>7.7544426494345717E-2</v>
      </c>
      <c r="Q133" s="245" t="s">
        <v>769</v>
      </c>
      <c r="R133" s="210">
        <v>0</v>
      </c>
      <c r="S133" s="210">
        <v>1</v>
      </c>
      <c r="T133" s="210">
        <v>0</v>
      </c>
    </row>
    <row r="134" spans="1:20" x14ac:dyDescent="0.2">
      <c r="A134" s="58" t="s">
        <v>770</v>
      </c>
      <c r="B134" s="58" t="s">
        <v>771</v>
      </c>
      <c r="C134" s="58" t="s">
        <v>752</v>
      </c>
      <c r="D134" s="58" t="s">
        <v>753</v>
      </c>
      <c r="E134" s="240">
        <v>460</v>
      </c>
      <c r="F134" s="241">
        <f t="shared" si="12"/>
        <v>176</v>
      </c>
      <c r="G134" s="236">
        <f t="shared" si="12"/>
        <v>0.38260869565217392</v>
      </c>
      <c r="H134" s="242" t="str">
        <f t="shared" si="13"/>
        <v>33.9% - 42.8%</v>
      </c>
      <c r="I134" s="241">
        <v>128</v>
      </c>
      <c r="J134" s="236">
        <f t="shared" si="14"/>
        <v>0.27826086956521739</v>
      </c>
      <c r="K134" s="244">
        <v>48</v>
      </c>
      <c r="L134" s="236">
        <f t="shared" si="15"/>
        <v>0.10434782608695652</v>
      </c>
      <c r="M134" s="241">
        <v>269</v>
      </c>
      <c r="N134" s="236">
        <f t="shared" si="16"/>
        <v>0.58478260869565213</v>
      </c>
      <c r="O134" s="241">
        <v>15</v>
      </c>
      <c r="P134" s="236">
        <f t="shared" si="17"/>
        <v>3.2608695652173912E-2</v>
      </c>
      <c r="Q134" s="245" t="s">
        <v>772</v>
      </c>
      <c r="R134" s="210">
        <v>0</v>
      </c>
      <c r="S134" s="210">
        <v>0</v>
      </c>
      <c r="T134" s="210">
        <v>0</v>
      </c>
    </row>
    <row r="135" spans="1:20" x14ac:dyDescent="0.2">
      <c r="A135" s="58" t="s">
        <v>773</v>
      </c>
      <c r="B135" s="58" t="s">
        <v>774</v>
      </c>
      <c r="C135" s="58" t="s">
        <v>752</v>
      </c>
      <c r="D135" s="58" t="s">
        <v>753</v>
      </c>
      <c r="E135" s="240">
        <v>4</v>
      </c>
      <c r="F135" s="241">
        <f t="shared" si="12"/>
        <v>0</v>
      </c>
      <c r="G135" s="236"/>
      <c r="H135" s="242" t="str">
        <f t="shared" si="13"/>
        <v/>
      </c>
      <c r="I135" s="241">
        <v>0</v>
      </c>
      <c r="J135" s="236"/>
      <c r="K135" s="244">
        <v>0</v>
      </c>
      <c r="L135" s="236"/>
      <c r="M135" s="241">
        <v>2</v>
      </c>
      <c r="N135" s="236"/>
      <c r="O135" s="241">
        <v>2</v>
      </c>
      <c r="P135" s="236">
        <f t="shared" si="17"/>
        <v>0.5</v>
      </c>
      <c r="Q135" s="245" t="s">
        <v>775</v>
      </c>
      <c r="R135" s="210">
        <v>1</v>
      </c>
      <c r="S135" s="210">
        <v>1</v>
      </c>
      <c r="T135" s="210">
        <v>0</v>
      </c>
    </row>
    <row r="136" spans="1:20" x14ac:dyDescent="0.2">
      <c r="A136" s="58" t="s">
        <v>776</v>
      </c>
      <c r="B136" s="58" t="s">
        <v>777</v>
      </c>
      <c r="C136" s="58" t="s">
        <v>778</v>
      </c>
      <c r="D136" s="58" t="s">
        <v>779</v>
      </c>
      <c r="E136" s="240">
        <v>805</v>
      </c>
      <c r="F136" s="241">
        <f t="shared" si="12"/>
        <v>317</v>
      </c>
      <c r="G136" s="236">
        <f t="shared" si="12"/>
        <v>0.39378881987577641</v>
      </c>
      <c r="H136" s="242" t="str">
        <f t="shared" si="13"/>
        <v>36.1% - 42.8%</v>
      </c>
      <c r="I136" s="241">
        <v>207</v>
      </c>
      <c r="J136" s="236">
        <f t="shared" si="14"/>
        <v>0.25714285714285712</v>
      </c>
      <c r="K136" s="244">
        <v>110</v>
      </c>
      <c r="L136" s="236">
        <f t="shared" si="15"/>
        <v>0.13664596273291926</v>
      </c>
      <c r="M136" s="241">
        <v>472</v>
      </c>
      <c r="N136" s="236">
        <f t="shared" si="16"/>
        <v>0.58633540372670812</v>
      </c>
      <c r="O136" s="241">
        <v>16</v>
      </c>
      <c r="P136" s="236">
        <f t="shared" si="17"/>
        <v>1.9875776397515529E-2</v>
      </c>
      <c r="Q136" s="245" t="s">
        <v>780</v>
      </c>
      <c r="R136" s="210">
        <v>0</v>
      </c>
      <c r="S136" s="210">
        <v>0</v>
      </c>
      <c r="T136" s="210">
        <v>0</v>
      </c>
    </row>
    <row r="137" spans="1:20" x14ac:dyDescent="0.2">
      <c r="A137" s="58" t="s">
        <v>781</v>
      </c>
      <c r="B137" s="58" t="s">
        <v>782</v>
      </c>
      <c r="C137" s="58" t="s">
        <v>778</v>
      </c>
      <c r="D137" s="58" t="s">
        <v>779</v>
      </c>
      <c r="E137" s="240">
        <v>465</v>
      </c>
      <c r="F137" s="241">
        <f t="shared" si="12"/>
        <v>177</v>
      </c>
      <c r="G137" s="236">
        <f t="shared" si="12"/>
        <v>0.38064516129032255</v>
      </c>
      <c r="H137" s="242" t="str">
        <f t="shared" si="13"/>
        <v>33.8% - 42.6%</v>
      </c>
      <c r="I137" s="241">
        <v>129</v>
      </c>
      <c r="J137" s="236">
        <f t="shared" si="14"/>
        <v>0.27741935483870966</v>
      </c>
      <c r="K137" s="244">
        <v>48</v>
      </c>
      <c r="L137" s="236">
        <f t="shared" si="15"/>
        <v>0.1032258064516129</v>
      </c>
      <c r="M137" s="241">
        <v>281</v>
      </c>
      <c r="N137" s="236">
        <f t="shared" si="16"/>
        <v>0.60430107526881716</v>
      </c>
      <c r="O137" s="241">
        <v>7</v>
      </c>
      <c r="P137" s="236">
        <f t="shared" si="17"/>
        <v>1.5053763440860216E-2</v>
      </c>
      <c r="Q137" s="245" t="s">
        <v>783</v>
      </c>
      <c r="R137" s="210">
        <v>0</v>
      </c>
      <c r="S137" s="210">
        <v>0</v>
      </c>
      <c r="T137" s="210">
        <v>0</v>
      </c>
    </row>
    <row r="138" spans="1:20" x14ac:dyDescent="0.2">
      <c r="A138" s="58" t="s">
        <v>784</v>
      </c>
      <c r="B138" s="58" t="s">
        <v>785</v>
      </c>
      <c r="C138" s="58" t="s">
        <v>778</v>
      </c>
      <c r="D138" s="58" t="s">
        <v>779</v>
      </c>
      <c r="E138" s="240">
        <v>1043</v>
      </c>
      <c r="F138" s="241">
        <f t="shared" si="12"/>
        <v>488</v>
      </c>
      <c r="G138" s="236">
        <f t="shared" si="12"/>
        <v>0.46788111217641415</v>
      </c>
      <c r="H138" s="242" t="str">
        <f t="shared" si="13"/>
        <v>43.8% - 49.8%</v>
      </c>
      <c r="I138" s="241">
        <v>355</v>
      </c>
      <c r="J138" s="236">
        <f t="shared" si="14"/>
        <v>0.34036433365292423</v>
      </c>
      <c r="K138" s="244">
        <v>133</v>
      </c>
      <c r="L138" s="236">
        <f t="shared" si="15"/>
        <v>0.12751677852348994</v>
      </c>
      <c r="M138" s="241">
        <v>553</v>
      </c>
      <c r="N138" s="236">
        <f t="shared" si="16"/>
        <v>0.53020134228187921</v>
      </c>
      <c r="O138" s="241">
        <v>2</v>
      </c>
      <c r="P138" s="236">
        <f t="shared" si="17"/>
        <v>1.9175455417066154E-3</v>
      </c>
      <c r="Q138" s="245" t="s">
        <v>786</v>
      </c>
      <c r="R138" s="210">
        <v>0</v>
      </c>
      <c r="S138" s="210">
        <v>0</v>
      </c>
      <c r="T138" s="210">
        <v>0</v>
      </c>
    </row>
    <row r="139" spans="1:20" x14ac:dyDescent="0.2">
      <c r="A139" s="58" t="s">
        <v>787</v>
      </c>
      <c r="B139" s="58" t="s">
        <v>788</v>
      </c>
      <c r="C139" s="58" t="s">
        <v>778</v>
      </c>
      <c r="D139" s="58" t="s">
        <v>779</v>
      </c>
      <c r="E139" s="240">
        <v>999</v>
      </c>
      <c r="F139" s="241">
        <f t="shared" si="12"/>
        <v>488</v>
      </c>
      <c r="G139" s="236">
        <f t="shared" si="12"/>
        <v>0.48848848848848847</v>
      </c>
      <c r="H139" s="242" t="str">
        <f t="shared" si="13"/>
        <v>45.8% - 51.9%</v>
      </c>
      <c r="I139" s="241">
        <v>317</v>
      </c>
      <c r="J139" s="236">
        <f t="shared" si="14"/>
        <v>0.31731731731731733</v>
      </c>
      <c r="K139" s="244">
        <v>171</v>
      </c>
      <c r="L139" s="236">
        <f t="shared" si="15"/>
        <v>0.17117117117117117</v>
      </c>
      <c r="M139" s="241">
        <v>508</v>
      </c>
      <c r="N139" s="236">
        <f t="shared" si="16"/>
        <v>0.50850850850850848</v>
      </c>
      <c r="O139" s="241">
        <v>3</v>
      </c>
      <c r="P139" s="236">
        <f t="shared" si="17"/>
        <v>3.003003003003003E-3</v>
      </c>
      <c r="Q139" s="245" t="s">
        <v>789</v>
      </c>
      <c r="R139" s="210">
        <v>0</v>
      </c>
      <c r="S139" s="210">
        <v>0</v>
      </c>
      <c r="T139" s="210">
        <v>0</v>
      </c>
    </row>
    <row r="140" spans="1:20" x14ac:dyDescent="0.2">
      <c r="A140" s="58" t="s">
        <v>790</v>
      </c>
      <c r="B140" s="58" t="s">
        <v>791</v>
      </c>
      <c r="C140" s="58" t="s">
        <v>778</v>
      </c>
      <c r="D140" s="58" t="s">
        <v>779</v>
      </c>
      <c r="E140" s="240">
        <v>557</v>
      </c>
      <c r="F140" s="241">
        <f t="shared" si="12"/>
        <v>230</v>
      </c>
      <c r="G140" s="236">
        <f t="shared" si="12"/>
        <v>0.41292639138240572</v>
      </c>
      <c r="H140" s="242" t="str">
        <f t="shared" si="13"/>
        <v>37.3% - 45.4%</v>
      </c>
      <c r="I140" s="241">
        <v>169</v>
      </c>
      <c r="J140" s="236">
        <f t="shared" si="14"/>
        <v>0.30341113105924594</v>
      </c>
      <c r="K140" s="244">
        <v>61</v>
      </c>
      <c r="L140" s="236">
        <f t="shared" si="15"/>
        <v>0.10951526032315978</v>
      </c>
      <c r="M140" s="241">
        <v>307</v>
      </c>
      <c r="N140" s="236">
        <f t="shared" si="16"/>
        <v>0.55116696588868941</v>
      </c>
      <c r="O140" s="241">
        <v>20</v>
      </c>
      <c r="P140" s="236">
        <f t="shared" si="17"/>
        <v>3.5906642728904849E-2</v>
      </c>
      <c r="Q140" s="245" t="s">
        <v>792</v>
      </c>
      <c r="R140" s="210">
        <v>0</v>
      </c>
      <c r="S140" s="210">
        <v>0</v>
      </c>
      <c r="T140" s="210">
        <v>0</v>
      </c>
    </row>
    <row r="141" spans="1:20" x14ac:dyDescent="0.2">
      <c r="A141" s="58" t="s">
        <v>793</v>
      </c>
      <c r="B141" s="58" t="s">
        <v>794</v>
      </c>
      <c r="C141" s="58" t="s">
        <v>778</v>
      </c>
      <c r="D141" s="58" t="s">
        <v>779</v>
      </c>
      <c r="E141" s="240">
        <v>579</v>
      </c>
      <c r="F141" s="241">
        <f t="shared" si="12"/>
        <v>274</v>
      </c>
      <c r="G141" s="236">
        <f t="shared" si="12"/>
        <v>0.47322970639032813</v>
      </c>
      <c r="H141" s="242" t="str">
        <f t="shared" si="13"/>
        <v>43.3% - 51.4%</v>
      </c>
      <c r="I141" s="241">
        <v>177</v>
      </c>
      <c r="J141" s="236">
        <f t="shared" si="14"/>
        <v>0.30569948186528495</v>
      </c>
      <c r="K141" s="244">
        <v>97</v>
      </c>
      <c r="L141" s="236">
        <f t="shared" si="15"/>
        <v>0.16753022452504318</v>
      </c>
      <c r="M141" s="241">
        <v>300</v>
      </c>
      <c r="N141" s="236">
        <f t="shared" si="16"/>
        <v>0.51813471502590669</v>
      </c>
      <c r="O141" s="241">
        <v>5</v>
      </c>
      <c r="P141" s="236">
        <f t="shared" si="17"/>
        <v>8.6355785837651123E-3</v>
      </c>
      <c r="Q141" s="245" t="s">
        <v>795</v>
      </c>
      <c r="R141" s="210">
        <v>0</v>
      </c>
      <c r="S141" s="210">
        <v>0</v>
      </c>
      <c r="T141" s="210">
        <v>0</v>
      </c>
    </row>
    <row r="142" spans="1:20" x14ac:dyDescent="0.2">
      <c r="A142" s="58" t="s">
        <v>796</v>
      </c>
      <c r="B142" s="58" t="s">
        <v>797</v>
      </c>
      <c r="C142" s="58" t="s">
        <v>778</v>
      </c>
      <c r="D142" s="58" t="s">
        <v>779</v>
      </c>
      <c r="E142" s="240">
        <v>901</v>
      </c>
      <c r="F142" s="241">
        <f t="shared" si="12"/>
        <v>442</v>
      </c>
      <c r="G142" s="236">
        <f t="shared" si="12"/>
        <v>0.49056603773584906</v>
      </c>
      <c r="H142" s="242" t="str">
        <f t="shared" si="13"/>
        <v>45.8% - 52.3%</v>
      </c>
      <c r="I142" s="241">
        <v>319</v>
      </c>
      <c r="J142" s="236">
        <f t="shared" si="14"/>
        <v>0.35405105438401774</v>
      </c>
      <c r="K142" s="244">
        <v>123</v>
      </c>
      <c r="L142" s="236">
        <f t="shared" si="15"/>
        <v>0.13651498335183129</v>
      </c>
      <c r="M142" s="241">
        <v>446</v>
      </c>
      <c r="N142" s="236">
        <f t="shared" si="16"/>
        <v>0.49500554938956715</v>
      </c>
      <c r="O142" s="241">
        <v>13</v>
      </c>
      <c r="P142" s="236">
        <f t="shared" si="17"/>
        <v>1.4428412874583796E-2</v>
      </c>
      <c r="Q142" s="245" t="s">
        <v>798</v>
      </c>
      <c r="R142" s="210">
        <v>0</v>
      </c>
      <c r="S142" s="210">
        <v>0</v>
      </c>
      <c r="T142" s="210">
        <v>0</v>
      </c>
    </row>
    <row r="143" spans="1:20" x14ac:dyDescent="0.2">
      <c r="A143" s="58" t="s">
        <v>799</v>
      </c>
      <c r="B143" s="58" t="s">
        <v>800</v>
      </c>
      <c r="C143" s="58" t="s">
        <v>801</v>
      </c>
      <c r="D143" s="58" t="s">
        <v>1153</v>
      </c>
      <c r="E143" s="240">
        <v>1454</v>
      </c>
      <c r="F143" s="241">
        <f t="shared" si="12"/>
        <v>708</v>
      </c>
      <c r="G143" s="236">
        <f t="shared" si="12"/>
        <v>0.48693259972489678</v>
      </c>
      <c r="H143" s="242" t="str">
        <f t="shared" si="13"/>
        <v>46.1% - 51.3%</v>
      </c>
      <c r="I143" s="241">
        <v>519</v>
      </c>
      <c r="J143" s="236">
        <f t="shared" si="14"/>
        <v>0.35694635488308113</v>
      </c>
      <c r="K143" s="244">
        <v>189</v>
      </c>
      <c r="L143" s="236">
        <f t="shared" si="15"/>
        <v>0.12998624484181567</v>
      </c>
      <c r="M143" s="241">
        <v>708</v>
      </c>
      <c r="N143" s="236">
        <f t="shared" si="16"/>
        <v>0.48693259972489683</v>
      </c>
      <c r="O143" s="241">
        <v>38</v>
      </c>
      <c r="P143" s="236">
        <f t="shared" si="17"/>
        <v>2.6134800550206328E-2</v>
      </c>
      <c r="Q143" s="245" t="s">
        <v>803</v>
      </c>
      <c r="R143" s="210">
        <v>0</v>
      </c>
      <c r="S143" s="210">
        <v>0</v>
      </c>
      <c r="T143" s="210">
        <v>0</v>
      </c>
    </row>
    <row r="144" spans="1:20" x14ac:dyDescent="0.2">
      <c r="A144" s="58" t="s">
        <v>804</v>
      </c>
      <c r="B144" s="58" t="s">
        <v>805</v>
      </c>
      <c r="C144" s="58" t="s">
        <v>801</v>
      </c>
      <c r="D144" s="58" t="s">
        <v>1153</v>
      </c>
      <c r="E144" s="240">
        <v>235</v>
      </c>
      <c r="F144" s="241">
        <f t="shared" si="12"/>
        <v>83</v>
      </c>
      <c r="G144" s="236">
        <f t="shared" si="12"/>
        <v>0.35319148936170214</v>
      </c>
      <c r="H144" s="242" t="str">
        <f t="shared" si="13"/>
        <v>29.5% - 41.6%</v>
      </c>
      <c r="I144" s="241">
        <v>65</v>
      </c>
      <c r="J144" s="236">
        <f t="shared" si="14"/>
        <v>0.27659574468085107</v>
      </c>
      <c r="K144" s="244">
        <v>18</v>
      </c>
      <c r="L144" s="236">
        <f t="shared" si="15"/>
        <v>7.6595744680851063E-2</v>
      </c>
      <c r="M144" s="241">
        <v>147</v>
      </c>
      <c r="N144" s="236">
        <f t="shared" si="16"/>
        <v>0.62553191489361704</v>
      </c>
      <c r="O144" s="241">
        <v>5</v>
      </c>
      <c r="P144" s="236">
        <f t="shared" si="17"/>
        <v>2.1276595744680851E-2</v>
      </c>
      <c r="Q144" s="245" t="s">
        <v>806</v>
      </c>
      <c r="R144" s="210">
        <v>0</v>
      </c>
      <c r="S144" s="210">
        <v>0</v>
      </c>
      <c r="T144" s="210">
        <v>0</v>
      </c>
    </row>
    <row r="145" spans="1:21" x14ac:dyDescent="0.2">
      <c r="A145" s="58" t="s">
        <v>807</v>
      </c>
      <c r="B145" s="58" t="s">
        <v>808</v>
      </c>
      <c r="C145" s="58" t="s">
        <v>801</v>
      </c>
      <c r="D145" s="58" t="s">
        <v>1153</v>
      </c>
      <c r="E145" s="240">
        <v>1751</v>
      </c>
      <c r="F145" s="241">
        <f t="shared" si="12"/>
        <v>586</v>
      </c>
      <c r="G145" s="236"/>
      <c r="H145" s="242" t="str">
        <f t="shared" si="13"/>
        <v/>
      </c>
      <c r="I145" s="241">
        <v>395</v>
      </c>
      <c r="J145" s="236"/>
      <c r="K145" s="244">
        <v>191</v>
      </c>
      <c r="L145" s="236"/>
      <c r="M145" s="241">
        <v>507</v>
      </c>
      <c r="N145" s="236"/>
      <c r="O145" s="241">
        <v>658</v>
      </c>
      <c r="P145" s="236">
        <f t="shared" si="17"/>
        <v>0.37578526556253572</v>
      </c>
      <c r="Q145" s="245" t="s">
        <v>809</v>
      </c>
      <c r="R145" s="210">
        <v>0</v>
      </c>
      <c r="S145" s="210">
        <v>1</v>
      </c>
      <c r="T145" s="210">
        <v>0</v>
      </c>
    </row>
    <row r="146" spans="1:21" x14ac:dyDescent="0.2">
      <c r="A146" s="58" t="s">
        <v>810</v>
      </c>
      <c r="B146" s="58" t="s">
        <v>811</v>
      </c>
      <c r="C146" s="58" t="s">
        <v>801</v>
      </c>
      <c r="D146" s="58" t="s">
        <v>1153</v>
      </c>
      <c r="E146" s="240">
        <v>1926</v>
      </c>
      <c r="F146" s="241">
        <f t="shared" si="12"/>
        <v>630</v>
      </c>
      <c r="G146" s="236"/>
      <c r="H146" s="242" t="str">
        <f t="shared" si="13"/>
        <v/>
      </c>
      <c r="I146" s="241">
        <v>431</v>
      </c>
      <c r="J146" s="236"/>
      <c r="K146" s="244">
        <v>199</v>
      </c>
      <c r="L146" s="236"/>
      <c r="M146" s="241">
        <v>412</v>
      </c>
      <c r="N146" s="236"/>
      <c r="O146" s="241">
        <v>884</v>
      </c>
      <c r="P146" s="236">
        <f t="shared" si="17"/>
        <v>0.45898234683281414</v>
      </c>
      <c r="Q146" s="245" t="s">
        <v>812</v>
      </c>
      <c r="R146" s="210">
        <v>0</v>
      </c>
      <c r="S146" s="210">
        <v>1</v>
      </c>
      <c r="T146" s="210">
        <v>0</v>
      </c>
    </row>
    <row r="147" spans="1:21" s="114" customFormat="1" x14ac:dyDescent="0.2">
      <c r="A147" s="58" t="s">
        <v>813</v>
      </c>
      <c r="B147" s="58" t="s">
        <v>814</v>
      </c>
      <c r="C147" s="58" t="s">
        <v>801</v>
      </c>
      <c r="D147" s="58" t="s">
        <v>1153</v>
      </c>
      <c r="E147" s="240">
        <v>920</v>
      </c>
      <c r="F147" s="241">
        <f t="shared" si="12"/>
        <v>528</v>
      </c>
      <c r="G147" s="236">
        <f t="shared" si="12"/>
        <v>0.57391304347826089</v>
      </c>
      <c r="H147" s="242" t="str">
        <f t="shared" si="13"/>
        <v>54.2% - 60.5%</v>
      </c>
      <c r="I147" s="241">
        <v>330</v>
      </c>
      <c r="J147" s="236">
        <f t="shared" si="14"/>
        <v>0.35869565217391303</v>
      </c>
      <c r="K147" s="244">
        <v>198</v>
      </c>
      <c r="L147" s="236">
        <f t="shared" si="15"/>
        <v>0.21521739130434783</v>
      </c>
      <c r="M147" s="241">
        <v>367</v>
      </c>
      <c r="N147" s="236">
        <f t="shared" si="16"/>
        <v>0.39891304347826084</v>
      </c>
      <c r="O147" s="241">
        <v>25</v>
      </c>
      <c r="P147" s="236">
        <f t="shared" si="17"/>
        <v>2.717391304347826E-2</v>
      </c>
      <c r="Q147" s="245" t="s">
        <v>815</v>
      </c>
      <c r="R147" s="210">
        <v>0</v>
      </c>
      <c r="S147" s="210">
        <v>0</v>
      </c>
      <c r="T147" s="210">
        <v>0</v>
      </c>
      <c r="U147" s="205"/>
    </row>
    <row r="148" spans="1:21" s="114" customFormat="1" x14ac:dyDescent="0.2">
      <c r="A148" s="58" t="s">
        <v>816</v>
      </c>
      <c r="B148" s="58" t="s">
        <v>817</v>
      </c>
      <c r="C148" s="58" t="s">
        <v>801</v>
      </c>
      <c r="D148" s="58" t="s">
        <v>1153</v>
      </c>
      <c r="E148" s="240">
        <v>966</v>
      </c>
      <c r="F148" s="241">
        <f t="shared" si="12"/>
        <v>521</v>
      </c>
      <c r="G148" s="236">
        <f t="shared" si="12"/>
        <v>0.53933747412008282</v>
      </c>
      <c r="H148" s="242" t="str">
        <f t="shared" si="13"/>
        <v>50.8% - 57.1%</v>
      </c>
      <c r="I148" s="241">
        <v>327</v>
      </c>
      <c r="J148" s="236">
        <f t="shared" si="14"/>
        <v>0.33850931677018631</v>
      </c>
      <c r="K148" s="244">
        <v>194</v>
      </c>
      <c r="L148" s="236">
        <f t="shared" si="15"/>
        <v>0.20082815734989648</v>
      </c>
      <c r="M148" s="241">
        <v>404</v>
      </c>
      <c r="N148" s="236">
        <f t="shared" si="16"/>
        <v>0.41821946169772256</v>
      </c>
      <c r="O148" s="241">
        <v>41</v>
      </c>
      <c r="P148" s="236">
        <f t="shared" si="17"/>
        <v>4.2443064182194616E-2</v>
      </c>
      <c r="Q148" s="245" t="s">
        <v>818</v>
      </c>
      <c r="R148" s="210">
        <v>0</v>
      </c>
      <c r="S148" s="210">
        <v>0</v>
      </c>
      <c r="T148" s="210">
        <v>0</v>
      </c>
      <c r="U148" s="205"/>
    </row>
    <row r="149" spans="1:21" s="114" customFormat="1" x14ac:dyDescent="0.2">
      <c r="A149" s="58" t="s">
        <v>819</v>
      </c>
      <c r="B149" s="58" t="s">
        <v>820</v>
      </c>
      <c r="C149" s="58" t="s">
        <v>801</v>
      </c>
      <c r="D149" s="58" t="s">
        <v>1153</v>
      </c>
      <c r="E149" s="240">
        <v>1956</v>
      </c>
      <c r="F149" s="241">
        <f t="shared" si="12"/>
        <v>867</v>
      </c>
      <c r="G149" s="236">
        <f t="shared" si="12"/>
        <v>0.44325153374233128</v>
      </c>
      <c r="H149" s="242" t="str">
        <f t="shared" si="13"/>
        <v>42.1% - 46.5%</v>
      </c>
      <c r="I149" s="241">
        <v>608</v>
      </c>
      <c r="J149" s="236">
        <f t="shared" si="14"/>
        <v>0.31083844580777098</v>
      </c>
      <c r="K149" s="244">
        <v>259</v>
      </c>
      <c r="L149" s="236">
        <f t="shared" si="15"/>
        <v>0.13241308793456033</v>
      </c>
      <c r="M149" s="241">
        <v>1032</v>
      </c>
      <c r="N149" s="236">
        <f t="shared" si="16"/>
        <v>0.52760736196319014</v>
      </c>
      <c r="O149" s="241">
        <v>57</v>
      </c>
      <c r="P149" s="236">
        <f t="shared" si="17"/>
        <v>2.9141104294478526E-2</v>
      </c>
      <c r="Q149" s="245" t="s">
        <v>821</v>
      </c>
      <c r="R149" s="210">
        <v>0</v>
      </c>
      <c r="S149" s="210">
        <v>0</v>
      </c>
      <c r="T149" s="210">
        <v>0</v>
      </c>
      <c r="U149" s="205"/>
    </row>
    <row r="150" spans="1:21" s="114" customFormat="1" x14ac:dyDescent="0.2">
      <c r="A150" s="58" t="s">
        <v>822</v>
      </c>
      <c r="B150" s="58" t="s">
        <v>823</v>
      </c>
      <c r="C150" s="58" t="s">
        <v>824</v>
      </c>
      <c r="D150" s="58" t="s">
        <v>1194</v>
      </c>
      <c r="E150" s="240">
        <v>786</v>
      </c>
      <c r="F150" s="241">
        <f t="shared" si="12"/>
        <v>388</v>
      </c>
      <c r="G150" s="236">
        <f t="shared" si="12"/>
        <v>0.49363867684478374</v>
      </c>
      <c r="H150" s="242" t="str">
        <f t="shared" si="13"/>
        <v>45.9% - 52.9%</v>
      </c>
      <c r="I150" s="241">
        <v>294</v>
      </c>
      <c r="J150" s="236">
        <f t="shared" si="14"/>
        <v>0.37404580152671757</v>
      </c>
      <c r="K150" s="244">
        <v>94</v>
      </c>
      <c r="L150" s="236">
        <f t="shared" si="15"/>
        <v>0.11959287531806616</v>
      </c>
      <c r="M150" s="241">
        <v>386</v>
      </c>
      <c r="N150" s="236">
        <f t="shared" si="16"/>
        <v>0.4910941475826972</v>
      </c>
      <c r="O150" s="241">
        <v>12</v>
      </c>
      <c r="P150" s="236">
        <f t="shared" si="17"/>
        <v>1.5267175572519083E-2</v>
      </c>
      <c r="Q150" s="245" t="s">
        <v>826</v>
      </c>
      <c r="R150" s="210">
        <v>0</v>
      </c>
      <c r="S150" s="210">
        <v>0</v>
      </c>
      <c r="T150" s="210">
        <v>0</v>
      </c>
      <c r="U150" s="205"/>
    </row>
    <row r="151" spans="1:21" s="114" customFormat="1" x14ac:dyDescent="0.2">
      <c r="A151" s="58" t="s">
        <v>827</v>
      </c>
      <c r="B151" s="58" t="s">
        <v>828</v>
      </c>
      <c r="C151" s="58" t="s">
        <v>824</v>
      </c>
      <c r="D151" s="58" t="s">
        <v>1194</v>
      </c>
      <c r="E151" s="240">
        <v>1283</v>
      </c>
      <c r="F151" s="241">
        <f t="shared" si="12"/>
        <v>793</v>
      </c>
      <c r="G151" s="236">
        <f t="shared" si="12"/>
        <v>0.61808261886204208</v>
      </c>
      <c r="H151" s="242" t="str">
        <f t="shared" si="13"/>
        <v>59.1% - 64.4%</v>
      </c>
      <c r="I151" s="241">
        <v>559</v>
      </c>
      <c r="J151" s="236">
        <f t="shared" si="14"/>
        <v>0.43569758378799689</v>
      </c>
      <c r="K151" s="244">
        <v>234</v>
      </c>
      <c r="L151" s="236">
        <f t="shared" si="15"/>
        <v>0.18238503507404522</v>
      </c>
      <c r="M151" s="241">
        <v>462</v>
      </c>
      <c r="N151" s="236">
        <f t="shared" si="16"/>
        <v>0.36009353078721745</v>
      </c>
      <c r="O151" s="241">
        <v>28</v>
      </c>
      <c r="P151" s="236">
        <f t="shared" si="17"/>
        <v>2.1823850350740453E-2</v>
      </c>
      <c r="Q151" s="245" t="s">
        <v>829</v>
      </c>
      <c r="R151" s="210">
        <v>0</v>
      </c>
      <c r="S151" s="210">
        <v>0</v>
      </c>
      <c r="T151" s="210">
        <v>0</v>
      </c>
      <c r="U151" s="205"/>
    </row>
    <row r="152" spans="1:21" s="114" customFormat="1" x14ac:dyDescent="0.2">
      <c r="A152" s="58" t="s">
        <v>830</v>
      </c>
      <c r="B152" s="58" t="s">
        <v>831</v>
      </c>
      <c r="C152" s="58" t="s">
        <v>824</v>
      </c>
      <c r="D152" s="58" t="s">
        <v>1194</v>
      </c>
      <c r="E152" s="240">
        <v>579</v>
      </c>
      <c r="F152" s="241">
        <f t="shared" si="12"/>
        <v>193</v>
      </c>
      <c r="G152" s="236"/>
      <c r="H152" s="242" t="str">
        <f t="shared" si="13"/>
        <v/>
      </c>
      <c r="I152" s="241">
        <v>154</v>
      </c>
      <c r="J152" s="236"/>
      <c r="K152" s="244">
        <v>39</v>
      </c>
      <c r="L152" s="236"/>
      <c r="M152" s="241">
        <v>357</v>
      </c>
      <c r="N152" s="236"/>
      <c r="O152" s="241">
        <v>29</v>
      </c>
      <c r="P152" s="236">
        <f t="shared" si="17"/>
        <v>5.0086355785837651E-2</v>
      </c>
      <c r="Q152" s="245" t="s">
        <v>832</v>
      </c>
      <c r="R152" s="210">
        <v>0</v>
      </c>
      <c r="S152" s="210">
        <v>1</v>
      </c>
      <c r="T152" s="210">
        <v>0</v>
      </c>
      <c r="U152" s="205"/>
    </row>
    <row r="153" spans="1:21" s="114" customFormat="1" x14ac:dyDescent="0.2">
      <c r="A153" s="58" t="s">
        <v>833</v>
      </c>
      <c r="B153" s="58" t="s">
        <v>834</v>
      </c>
      <c r="C153" s="58" t="s">
        <v>824</v>
      </c>
      <c r="D153" s="58" t="s">
        <v>1194</v>
      </c>
      <c r="E153" s="240">
        <v>637</v>
      </c>
      <c r="F153" s="241">
        <f t="shared" si="12"/>
        <v>240</v>
      </c>
      <c r="G153" s="236">
        <f t="shared" si="12"/>
        <v>0.37676609105180536</v>
      </c>
      <c r="H153" s="242" t="str">
        <f t="shared" si="13"/>
        <v>34.0% - 41.5%</v>
      </c>
      <c r="I153" s="241">
        <v>179</v>
      </c>
      <c r="J153" s="236">
        <f t="shared" si="14"/>
        <v>0.28100470957613816</v>
      </c>
      <c r="K153" s="244">
        <v>61</v>
      </c>
      <c r="L153" s="236">
        <f t="shared" si="15"/>
        <v>9.5761381475667193E-2</v>
      </c>
      <c r="M153" s="241">
        <v>369</v>
      </c>
      <c r="N153" s="236">
        <f t="shared" si="16"/>
        <v>0.57927786499215073</v>
      </c>
      <c r="O153" s="241">
        <v>28</v>
      </c>
      <c r="P153" s="236">
        <f t="shared" si="17"/>
        <v>4.3956043956043959E-2</v>
      </c>
      <c r="Q153" s="245" t="s">
        <v>835</v>
      </c>
      <c r="R153" s="210">
        <v>0</v>
      </c>
      <c r="S153" s="210">
        <v>0</v>
      </c>
      <c r="T153" s="210">
        <v>0</v>
      </c>
      <c r="U153" s="205"/>
    </row>
    <row r="154" spans="1:21" s="114" customFormat="1" x14ac:dyDescent="0.2">
      <c r="A154" s="58" t="s">
        <v>836</v>
      </c>
      <c r="B154" s="58" t="s">
        <v>837</v>
      </c>
      <c r="C154" s="58" t="s">
        <v>824</v>
      </c>
      <c r="D154" s="58" t="s">
        <v>1194</v>
      </c>
      <c r="E154" s="240">
        <v>441</v>
      </c>
      <c r="F154" s="241">
        <f t="shared" si="12"/>
        <v>183</v>
      </c>
      <c r="G154" s="236">
        <f t="shared" si="12"/>
        <v>0.41496598639455784</v>
      </c>
      <c r="H154" s="242" t="str">
        <f t="shared" si="13"/>
        <v>37.0% - 46.1%</v>
      </c>
      <c r="I154" s="241">
        <v>134</v>
      </c>
      <c r="J154" s="236">
        <f t="shared" si="14"/>
        <v>0.30385487528344673</v>
      </c>
      <c r="K154" s="244">
        <v>49</v>
      </c>
      <c r="L154" s="236">
        <f t="shared" si="15"/>
        <v>0.1111111111111111</v>
      </c>
      <c r="M154" s="241">
        <v>247</v>
      </c>
      <c r="N154" s="236">
        <f t="shared" si="16"/>
        <v>0.5600907029478458</v>
      </c>
      <c r="O154" s="241">
        <v>11</v>
      </c>
      <c r="P154" s="236">
        <f t="shared" si="17"/>
        <v>2.4943310657596373E-2</v>
      </c>
      <c r="Q154" s="245" t="s">
        <v>838</v>
      </c>
      <c r="R154" s="210">
        <v>0</v>
      </c>
      <c r="S154" s="210">
        <v>0</v>
      </c>
      <c r="T154" s="210">
        <v>0</v>
      </c>
      <c r="U154" s="205"/>
    </row>
    <row r="155" spans="1:21" s="114" customFormat="1" x14ac:dyDescent="0.2">
      <c r="A155" s="58" t="s">
        <v>839</v>
      </c>
      <c r="B155" s="58" t="s">
        <v>840</v>
      </c>
      <c r="C155" s="58" t="s">
        <v>824</v>
      </c>
      <c r="D155" s="58" t="s">
        <v>1194</v>
      </c>
      <c r="E155" s="240">
        <v>311</v>
      </c>
      <c r="F155" s="241">
        <f t="shared" si="12"/>
        <v>121</v>
      </c>
      <c r="G155" s="236">
        <f t="shared" si="12"/>
        <v>0.38906752411575563</v>
      </c>
      <c r="H155" s="242" t="str">
        <f t="shared" si="13"/>
        <v>33.7% - 44.4%</v>
      </c>
      <c r="I155" s="241">
        <v>87</v>
      </c>
      <c r="J155" s="236">
        <f t="shared" si="14"/>
        <v>0.27974276527331188</v>
      </c>
      <c r="K155" s="244">
        <v>34</v>
      </c>
      <c r="L155" s="236">
        <f t="shared" si="15"/>
        <v>0.10932475884244373</v>
      </c>
      <c r="M155" s="241">
        <v>184</v>
      </c>
      <c r="N155" s="236">
        <f t="shared" si="16"/>
        <v>0.59163987138263663</v>
      </c>
      <c r="O155" s="241">
        <v>6</v>
      </c>
      <c r="P155" s="236">
        <f t="shared" si="17"/>
        <v>1.9292604501607719E-2</v>
      </c>
      <c r="Q155" s="245" t="s">
        <v>841</v>
      </c>
      <c r="R155" s="210">
        <v>0</v>
      </c>
      <c r="S155" s="210">
        <v>0</v>
      </c>
      <c r="T155" s="210">
        <v>0</v>
      </c>
      <c r="U155" s="205"/>
    </row>
    <row r="156" spans="1:21" s="114" customFormat="1" x14ac:dyDescent="0.2">
      <c r="A156" s="58" t="s">
        <v>842</v>
      </c>
      <c r="B156" s="58" t="s">
        <v>843</v>
      </c>
      <c r="C156" s="58" t="s">
        <v>824</v>
      </c>
      <c r="D156" s="58" t="s">
        <v>1194</v>
      </c>
      <c r="E156" s="240">
        <v>915</v>
      </c>
      <c r="F156" s="241">
        <f t="shared" si="12"/>
        <v>442</v>
      </c>
      <c r="G156" s="236">
        <f t="shared" si="12"/>
        <v>0.48306010928961746</v>
      </c>
      <c r="H156" s="242" t="str">
        <f t="shared" si="13"/>
        <v>45.1% - 51.5%</v>
      </c>
      <c r="I156" s="241">
        <v>336</v>
      </c>
      <c r="J156" s="236">
        <f t="shared" si="14"/>
        <v>0.36721311475409835</v>
      </c>
      <c r="K156" s="244">
        <v>106</v>
      </c>
      <c r="L156" s="236">
        <f t="shared" si="15"/>
        <v>0.11584699453551912</v>
      </c>
      <c r="M156" s="241">
        <v>452</v>
      </c>
      <c r="N156" s="236">
        <f t="shared" si="16"/>
        <v>0.49398907103825135</v>
      </c>
      <c r="O156" s="241">
        <v>21</v>
      </c>
      <c r="P156" s="236">
        <f t="shared" si="17"/>
        <v>2.2950819672131147E-2</v>
      </c>
      <c r="Q156" s="245" t="s">
        <v>844</v>
      </c>
      <c r="R156" s="210">
        <v>0</v>
      </c>
      <c r="S156" s="210">
        <v>0</v>
      </c>
      <c r="T156" s="210">
        <v>0</v>
      </c>
      <c r="U156" s="205"/>
    </row>
    <row r="157" spans="1:21" s="114" customFormat="1" x14ac:dyDescent="0.2">
      <c r="A157" s="58" t="s">
        <v>845</v>
      </c>
      <c r="B157" s="58" t="s">
        <v>846</v>
      </c>
      <c r="C157" s="58" t="s">
        <v>847</v>
      </c>
      <c r="D157" s="58" t="s">
        <v>1158</v>
      </c>
      <c r="E157" s="240">
        <v>356</v>
      </c>
      <c r="F157" s="241">
        <f t="shared" si="12"/>
        <v>84</v>
      </c>
      <c r="G157" s="236"/>
      <c r="H157" s="242" t="str">
        <f t="shared" si="13"/>
        <v/>
      </c>
      <c r="I157" s="241">
        <v>59</v>
      </c>
      <c r="J157" s="236"/>
      <c r="K157" s="244">
        <v>25</v>
      </c>
      <c r="L157" s="236"/>
      <c r="M157" s="241">
        <v>212</v>
      </c>
      <c r="N157" s="236"/>
      <c r="O157" s="241">
        <v>60</v>
      </c>
      <c r="P157" s="236">
        <f t="shared" si="17"/>
        <v>0.16853932584269662</v>
      </c>
      <c r="Q157" s="245" t="s">
        <v>849</v>
      </c>
      <c r="R157" s="210">
        <v>0</v>
      </c>
      <c r="S157" s="210">
        <v>1</v>
      </c>
      <c r="T157" s="210">
        <v>0</v>
      </c>
      <c r="U157" s="205"/>
    </row>
    <row r="158" spans="1:21" s="114" customFormat="1" x14ac:dyDescent="0.2">
      <c r="A158" s="58" t="s">
        <v>850</v>
      </c>
      <c r="B158" s="58" t="s">
        <v>851</v>
      </c>
      <c r="C158" s="58" t="s">
        <v>847</v>
      </c>
      <c r="D158" s="58" t="s">
        <v>1158</v>
      </c>
      <c r="E158" s="240">
        <v>352</v>
      </c>
      <c r="F158" s="241">
        <f t="shared" si="12"/>
        <v>125</v>
      </c>
      <c r="G158" s="236"/>
      <c r="H158" s="242" t="str">
        <f t="shared" si="13"/>
        <v/>
      </c>
      <c r="I158" s="241">
        <v>100</v>
      </c>
      <c r="J158" s="236"/>
      <c r="K158" s="244">
        <v>25</v>
      </c>
      <c r="L158" s="236"/>
      <c r="M158" s="241">
        <v>174</v>
      </c>
      <c r="N158" s="236"/>
      <c r="O158" s="241">
        <v>53</v>
      </c>
      <c r="P158" s="236">
        <f t="shared" si="17"/>
        <v>0.15056818181818182</v>
      </c>
      <c r="Q158" s="245" t="s">
        <v>852</v>
      </c>
      <c r="R158" s="210">
        <v>0</v>
      </c>
      <c r="S158" s="210">
        <v>1</v>
      </c>
      <c r="T158" s="210">
        <v>0</v>
      </c>
      <c r="U158" s="205"/>
    </row>
    <row r="159" spans="1:21" s="114" customFormat="1" x14ac:dyDescent="0.2">
      <c r="A159" s="58" t="s">
        <v>853</v>
      </c>
      <c r="B159" s="58" t="s">
        <v>854</v>
      </c>
      <c r="C159" s="58" t="s">
        <v>847</v>
      </c>
      <c r="D159" s="58" t="s">
        <v>1158</v>
      </c>
      <c r="E159" s="240">
        <v>486</v>
      </c>
      <c r="F159" s="241">
        <f t="shared" si="12"/>
        <v>216</v>
      </c>
      <c r="G159" s="236">
        <f t="shared" si="12"/>
        <v>0.44444444444444442</v>
      </c>
      <c r="H159" s="242" t="str">
        <f t="shared" si="13"/>
        <v>40.1% - 48.9%</v>
      </c>
      <c r="I159" s="241">
        <v>172</v>
      </c>
      <c r="J159" s="236">
        <f t="shared" si="14"/>
        <v>0.35390946502057613</v>
      </c>
      <c r="K159" s="244">
        <v>44</v>
      </c>
      <c r="L159" s="236">
        <f t="shared" si="15"/>
        <v>9.0534979423868317E-2</v>
      </c>
      <c r="M159" s="241">
        <v>270</v>
      </c>
      <c r="N159" s="236">
        <f t="shared" si="16"/>
        <v>0.55555555555555558</v>
      </c>
      <c r="O159" s="241">
        <v>0</v>
      </c>
      <c r="P159" s="236">
        <f t="shared" si="17"/>
        <v>0</v>
      </c>
      <c r="Q159" s="245" t="s">
        <v>855</v>
      </c>
      <c r="R159" s="210">
        <v>0</v>
      </c>
      <c r="S159" s="210">
        <v>0</v>
      </c>
      <c r="T159" s="210">
        <v>0</v>
      </c>
      <c r="U159" s="205"/>
    </row>
    <row r="160" spans="1:21" s="114" customFormat="1" x14ac:dyDescent="0.2">
      <c r="A160" s="58" t="s">
        <v>856</v>
      </c>
      <c r="B160" s="58" t="s">
        <v>857</v>
      </c>
      <c r="C160" s="58" t="s">
        <v>847</v>
      </c>
      <c r="D160" s="58" t="s">
        <v>1158</v>
      </c>
      <c r="E160" s="240">
        <v>684</v>
      </c>
      <c r="F160" s="241">
        <f t="shared" si="12"/>
        <v>316</v>
      </c>
      <c r="G160" s="236">
        <f t="shared" si="12"/>
        <v>0.46198830409356728</v>
      </c>
      <c r="H160" s="242" t="str">
        <f t="shared" si="13"/>
        <v>42.5% - 49.9%</v>
      </c>
      <c r="I160" s="241">
        <v>241</v>
      </c>
      <c r="J160" s="236">
        <f t="shared" si="14"/>
        <v>0.35233918128654973</v>
      </c>
      <c r="K160" s="244">
        <v>75</v>
      </c>
      <c r="L160" s="236">
        <f t="shared" si="15"/>
        <v>0.10964912280701754</v>
      </c>
      <c r="M160" s="241">
        <v>362</v>
      </c>
      <c r="N160" s="236">
        <f t="shared" si="16"/>
        <v>0.5292397660818714</v>
      </c>
      <c r="O160" s="241">
        <v>6</v>
      </c>
      <c r="P160" s="236">
        <f t="shared" si="17"/>
        <v>8.771929824561403E-3</v>
      </c>
      <c r="Q160" s="245" t="s">
        <v>858</v>
      </c>
      <c r="R160" s="210">
        <v>0</v>
      </c>
      <c r="S160" s="210">
        <v>0</v>
      </c>
      <c r="T160" s="210">
        <v>0</v>
      </c>
      <c r="U160" s="205"/>
    </row>
    <row r="161" spans="1:21" s="114" customFormat="1" x14ac:dyDescent="0.2">
      <c r="A161" s="58" t="s">
        <v>859</v>
      </c>
      <c r="B161" s="58" t="s">
        <v>860</v>
      </c>
      <c r="C161" s="58" t="s">
        <v>847</v>
      </c>
      <c r="D161" s="58" t="s">
        <v>1158</v>
      </c>
      <c r="E161" s="240">
        <v>556</v>
      </c>
      <c r="F161" s="241">
        <f t="shared" si="12"/>
        <v>161</v>
      </c>
      <c r="G161" s="236"/>
      <c r="H161" s="242" t="str">
        <f t="shared" si="13"/>
        <v/>
      </c>
      <c r="I161" s="241">
        <v>116</v>
      </c>
      <c r="J161" s="236"/>
      <c r="K161" s="244">
        <v>45</v>
      </c>
      <c r="L161" s="236"/>
      <c r="M161" s="241">
        <v>306</v>
      </c>
      <c r="N161" s="236"/>
      <c r="O161" s="241">
        <v>89</v>
      </c>
      <c r="P161" s="236">
        <f t="shared" si="17"/>
        <v>0.16007194244604317</v>
      </c>
      <c r="Q161" s="245" t="s">
        <v>861</v>
      </c>
      <c r="R161" s="210">
        <v>0</v>
      </c>
      <c r="S161" s="210">
        <v>1</v>
      </c>
      <c r="T161" s="210">
        <v>0</v>
      </c>
      <c r="U161" s="205"/>
    </row>
    <row r="162" spans="1:21" s="114" customFormat="1" x14ac:dyDescent="0.2">
      <c r="A162" s="58" t="s">
        <v>862</v>
      </c>
      <c r="B162" s="58" t="s">
        <v>863</v>
      </c>
      <c r="C162" s="58" t="s">
        <v>847</v>
      </c>
      <c r="D162" s="58" t="s">
        <v>1158</v>
      </c>
      <c r="E162" s="240">
        <v>332</v>
      </c>
      <c r="F162" s="241">
        <f t="shared" si="12"/>
        <v>118</v>
      </c>
      <c r="G162" s="236"/>
      <c r="H162" s="242" t="str">
        <f t="shared" si="13"/>
        <v/>
      </c>
      <c r="I162" s="241">
        <v>91</v>
      </c>
      <c r="J162" s="236"/>
      <c r="K162" s="244">
        <v>27</v>
      </c>
      <c r="L162" s="236"/>
      <c r="M162" s="241">
        <v>170</v>
      </c>
      <c r="N162" s="236"/>
      <c r="O162" s="241">
        <v>44</v>
      </c>
      <c r="P162" s="236">
        <f t="shared" si="17"/>
        <v>0.13253012048192772</v>
      </c>
      <c r="Q162" s="245" t="s">
        <v>864</v>
      </c>
      <c r="R162" s="210">
        <v>0</v>
      </c>
      <c r="S162" s="210">
        <v>1</v>
      </c>
      <c r="T162" s="210">
        <v>0</v>
      </c>
      <c r="U162" s="205"/>
    </row>
    <row r="163" spans="1:21" s="114" customFormat="1" x14ac:dyDescent="0.2">
      <c r="A163" s="58" t="s">
        <v>865</v>
      </c>
      <c r="B163" s="58" t="s">
        <v>866</v>
      </c>
      <c r="C163" s="58" t="s">
        <v>847</v>
      </c>
      <c r="D163" s="58" t="s">
        <v>1158</v>
      </c>
      <c r="E163" s="240">
        <v>925</v>
      </c>
      <c r="F163" s="241">
        <f t="shared" si="12"/>
        <v>308</v>
      </c>
      <c r="G163" s="236">
        <f t="shared" si="12"/>
        <v>0.33297297297297301</v>
      </c>
      <c r="H163" s="242" t="str">
        <f t="shared" si="13"/>
        <v>30.3% - 36.4%</v>
      </c>
      <c r="I163" s="241">
        <v>220</v>
      </c>
      <c r="J163" s="236">
        <f t="shared" si="14"/>
        <v>0.23783783783783785</v>
      </c>
      <c r="K163" s="244">
        <v>88</v>
      </c>
      <c r="L163" s="236">
        <f t="shared" si="15"/>
        <v>9.5135135135135135E-2</v>
      </c>
      <c r="M163" s="241">
        <v>617</v>
      </c>
      <c r="N163" s="236">
        <f t="shared" si="16"/>
        <v>0.66702702702702699</v>
      </c>
      <c r="O163" s="241">
        <v>0</v>
      </c>
      <c r="P163" s="236">
        <f t="shared" si="17"/>
        <v>0</v>
      </c>
      <c r="Q163" s="245" t="s">
        <v>867</v>
      </c>
      <c r="R163" s="210">
        <v>0</v>
      </c>
      <c r="S163" s="210">
        <v>0</v>
      </c>
      <c r="T163" s="210">
        <v>0</v>
      </c>
      <c r="U163" s="205"/>
    </row>
    <row r="164" spans="1:21" s="114" customFormat="1" x14ac:dyDescent="0.2">
      <c r="A164" s="58" t="s">
        <v>868</v>
      </c>
      <c r="B164" s="58" t="s">
        <v>869</v>
      </c>
      <c r="C164" s="58" t="s">
        <v>847</v>
      </c>
      <c r="D164" s="58" t="s">
        <v>1158</v>
      </c>
      <c r="E164" s="240">
        <v>500</v>
      </c>
      <c r="F164" s="241">
        <f t="shared" si="12"/>
        <v>169</v>
      </c>
      <c r="G164" s="236">
        <f t="shared" si="12"/>
        <v>0.33800000000000002</v>
      </c>
      <c r="H164" s="242" t="str">
        <f t="shared" si="13"/>
        <v>29.8% - 38.1%</v>
      </c>
      <c r="I164" s="241">
        <v>127</v>
      </c>
      <c r="J164" s="236">
        <f t="shared" si="14"/>
        <v>0.254</v>
      </c>
      <c r="K164" s="244">
        <v>42</v>
      </c>
      <c r="L164" s="236">
        <f t="shared" si="15"/>
        <v>8.4000000000000005E-2</v>
      </c>
      <c r="M164" s="241">
        <v>318</v>
      </c>
      <c r="N164" s="236">
        <f t="shared" si="16"/>
        <v>0.63600000000000001</v>
      </c>
      <c r="O164" s="241">
        <v>13</v>
      </c>
      <c r="P164" s="236">
        <f t="shared" si="17"/>
        <v>2.5999999999999999E-2</v>
      </c>
      <c r="Q164" s="245" t="s">
        <v>870</v>
      </c>
      <c r="R164" s="210">
        <v>0</v>
      </c>
      <c r="S164" s="210">
        <v>0</v>
      </c>
      <c r="T164" s="210">
        <v>0</v>
      </c>
      <c r="U164" s="205"/>
    </row>
    <row r="165" spans="1:21" s="114" customFormat="1" x14ac:dyDescent="0.2">
      <c r="A165" s="58" t="s">
        <v>871</v>
      </c>
      <c r="B165" s="58" t="s">
        <v>872</v>
      </c>
      <c r="C165" s="58" t="s">
        <v>873</v>
      </c>
      <c r="D165" s="58" t="s">
        <v>1172</v>
      </c>
      <c r="E165" s="240">
        <v>444</v>
      </c>
      <c r="F165" s="241">
        <f t="shared" ref="F165:G228" si="18">I165+K165</f>
        <v>193</v>
      </c>
      <c r="G165" s="236"/>
      <c r="H165" s="242" t="str">
        <f t="shared" ref="H165:H228" si="19">IF(ISNUMBER(G165),TEXT(((2*F165)+(1.96^2)-(1.96*((1.96^2)+(4*F165*(100%-G165)))^0.5))/(2*(E165+(1.96^2))),"0.0%")&amp;" - "&amp;TEXT(((2*F165)+(1.96^2)+(1.96*((1.96^2)+(4*F165*(100%-G165)))^0.5))/(2*(E165+(1.96^2))),"0.0%"),"")</f>
        <v/>
      </c>
      <c r="I165" s="241">
        <v>153</v>
      </c>
      <c r="J165" s="236"/>
      <c r="K165" s="244">
        <v>40</v>
      </c>
      <c r="L165" s="236"/>
      <c r="M165" s="241">
        <v>169</v>
      </c>
      <c r="N165" s="236"/>
      <c r="O165" s="241">
        <v>82</v>
      </c>
      <c r="P165" s="236">
        <f t="shared" ref="P165:P228" si="20">O165/E165</f>
        <v>0.18468468468468469</v>
      </c>
      <c r="Q165" s="245" t="s">
        <v>875</v>
      </c>
      <c r="R165" s="210">
        <v>0</v>
      </c>
      <c r="S165" s="210">
        <v>1</v>
      </c>
      <c r="T165" s="210">
        <v>0</v>
      </c>
      <c r="U165" s="205"/>
    </row>
    <row r="166" spans="1:21" s="114" customFormat="1" x14ac:dyDescent="0.2">
      <c r="A166" s="58" t="s">
        <v>876</v>
      </c>
      <c r="B166" s="58" t="s">
        <v>877</v>
      </c>
      <c r="C166" s="58" t="s">
        <v>873</v>
      </c>
      <c r="D166" s="58" t="s">
        <v>1172</v>
      </c>
      <c r="E166" s="240">
        <v>1722</v>
      </c>
      <c r="F166" s="241">
        <f t="shared" si="18"/>
        <v>870</v>
      </c>
      <c r="G166" s="236">
        <f t="shared" si="18"/>
        <v>0.50522648083623689</v>
      </c>
      <c r="H166" s="242" t="str">
        <f t="shared" si="19"/>
        <v>48.2% - 52.9%</v>
      </c>
      <c r="I166" s="241">
        <v>669</v>
      </c>
      <c r="J166" s="236">
        <f t="shared" ref="J166:J223" si="21">I166/E166</f>
        <v>0.38850174216027872</v>
      </c>
      <c r="K166" s="244">
        <v>201</v>
      </c>
      <c r="L166" s="236">
        <f t="shared" ref="L166:L223" si="22">K166/E166</f>
        <v>0.11672473867595819</v>
      </c>
      <c r="M166" s="241">
        <v>809</v>
      </c>
      <c r="N166" s="236">
        <f t="shared" ref="N166:N223" si="23">M166/E166</f>
        <v>0.46980255516840885</v>
      </c>
      <c r="O166" s="241">
        <v>43</v>
      </c>
      <c r="P166" s="236">
        <f t="shared" si="20"/>
        <v>2.4970963995354239E-2</v>
      </c>
      <c r="Q166" s="245" t="s">
        <v>878</v>
      </c>
      <c r="R166" s="210">
        <v>0</v>
      </c>
      <c r="S166" s="210">
        <v>0</v>
      </c>
      <c r="T166" s="210">
        <v>0</v>
      </c>
      <c r="U166" s="205"/>
    </row>
    <row r="167" spans="1:21" s="114" customFormat="1" x14ac:dyDescent="0.2">
      <c r="A167" s="58" t="s">
        <v>879</v>
      </c>
      <c r="B167" s="58" t="s">
        <v>880</v>
      </c>
      <c r="C167" s="58" t="s">
        <v>873</v>
      </c>
      <c r="D167" s="58" t="s">
        <v>1172</v>
      </c>
      <c r="E167" s="240">
        <v>777</v>
      </c>
      <c r="F167" s="241">
        <f t="shared" si="18"/>
        <v>354</v>
      </c>
      <c r="G167" s="236">
        <f t="shared" si="18"/>
        <v>0.45559845559845558</v>
      </c>
      <c r="H167" s="242" t="str">
        <f t="shared" si="19"/>
        <v>42.1% - 49.1%</v>
      </c>
      <c r="I167" s="241">
        <v>229</v>
      </c>
      <c r="J167" s="236">
        <f t="shared" si="21"/>
        <v>0.29472329472329473</v>
      </c>
      <c r="K167" s="244">
        <v>125</v>
      </c>
      <c r="L167" s="236">
        <f t="shared" si="22"/>
        <v>0.16087516087516088</v>
      </c>
      <c r="M167" s="241">
        <v>388</v>
      </c>
      <c r="N167" s="236">
        <f t="shared" si="23"/>
        <v>0.49935649935649934</v>
      </c>
      <c r="O167" s="241">
        <v>35</v>
      </c>
      <c r="P167" s="236">
        <f t="shared" si="20"/>
        <v>4.5045045045045043E-2</v>
      </c>
      <c r="Q167" s="245" t="s">
        <v>881</v>
      </c>
      <c r="R167" s="210">
        <v>0</v>
      </c>
      <c r="S167" s="210">
        <v>0</v>
      </c>
      <c r="T167" s="210">
        <v>0</v>
      </c>
      <c r="U167" s="205"/>
    </row>
    <row r="168" spans="1:21" s="114" customFormat="1" x14ac:dyDescent="0.2">
      <c r="A168" s="58" t="s">
        <v>882</v>
      </c>
      <c r="B168" s="58" t="s">
        <v>883</v>
      </c>
      <c r="C168" s="58" t="s">
        <v>873</v>
      </c>
      <c r="D168" s="58" t="s">
        <v>1172</v>
      </c>
      <c r="E168" s="240">
        <v>1210</v>
      </c>
      <c r="F168" s="241">
        <f t="shared" si="18"/>
        <v>597</v>
      </c>
      <c r="G168" s="236">
        <f t="shared" si="18"/>
        <v>0.49338842975206609</v>
      </c>
      <c r="H168" s="242" t="str">
        <f t="shared" si="19"/>
        <v>46.5% - 52.2%</v>
      </c>
      <c r="I168" s="241">
        <v>452</v>
      </c>
      <c r="J168" s="236">
        <f t="shared" si="21"/>
        <v>0.37355371900826445</v>
      </c>
      <c r="K168" s="244">
        <v>145</v>
      </c>
      <c r="L168" s="236">
        <f t="shared" si="22"/>
        <v>0.11983471074380166</v>
      </c>
      <c r="M168" s="241">
        <v>561</v>
      </c>
      <c r="N168" s="236">
        <f t="shared" si="23"/>
        <v>0.46363636363636362</v>
      </c>
      <c r="O168" s="241">
        <v>52</v>
      </c>
      <c r="P168" s="236">
        <f t="shared" si="20"/>
        <v>4.2975206611570248E-2</v>
      </c>
      <c r="Q168" s="245" t="s">
        <v>884</v>
      </c>
      <c r="R168" s="210">
        <v>0</v>
      </c>
      <c r="S168" s="210">
        <v>0</v>
      </c>
      <c r="T168" s="210">
        <v>0</v>
      </c>
      <c r="U168" s="205"/>
    </row>
    <row r="169" spans="1:21" s="114" customFormat="1" x14ac:dyDescent="0.2">
      <c r="A169" s="58" t="s">
        <v>885</v>
      </c>
      <c r="B169" s="58" t="s">
        <v>886</v>
      </c>
      <c r="C169" s="58" t="s">
        <v>887</v>
      </c>
      <c r="D169" s="58" t="s">
        <v>1207</v>
      </c>
      <c r="E169" s="240">
        <v>1610</v>
      </c>
      <c r="F169" s="241">
        <f t="shared" si="18"/>
        <v>898</v>
      </c>
      <c r="G169" s="236">
        <f t="shared" si="18"/>
        <v>0.55776397515527953</v>
      </c>
      <c r="H169" s="242" t="str">
        <f t="shared" si="19"/>
        <v>53.3% - 58.2%</v>
      </c>
      <c r="I169" s="241">
        <v>639</v>
      </c>
      <c r="J169" s="236">
        <f t="shared" si="21"/>
        <v>0.39689440993788822</v>
      </c>
      <c r="K169" s="244">
        <v>259</v>
      </c>
      <c r="L169" s="236">
        <f t="shared" si="22"/>
        <v>0.16086956521739129</v>
      </c>
      <c r="M169" s="241">
        <v>647</v>
      </c>
      <c r="N169" s="236">
        <f t="shared" si="23"/>
        <v>0.40186335403726708</v>
      </c>
      <c r="O169" s="241">
        <v>65</v>
      </c>
      <c r="P169" s="236">
        <f t="shared" si="20"/>
        <v>4.0372670807453416E-2</v>
      </c>
      <c r="Q169" s="245" t="s">
        <v>889</v>
      </c>
      <c r="R169" s="210">
        <v>0</v>
      </c>
      <c r="S169" s="210">
        <v>0</v>
      </c>
      <c r="T169" s="210">
        <v>0</v>
      </c>
      <c r="U169" s="205"/>
    </row>
    <row r="170" spans="1:21" s="114" customFormat="1" x14ac:dyDescent="0.2">
      <c r="A170" s="58" t="s">
        <v>890</v>
      </c>
      <c r="B170" s="58" t="s">
        <v>891</v>
      </c>
      <c r="C170" s="58" t="s">
        <v>887</v>
      </c>
      <c r="D170" s="58" t="s">
        <v>1207</v>
      </c>
      <c r="E170" s="240">
        <v>541</v>
      </c>
      <c r="F170" s="241">
        <f t="shared" si="18"/>
        <v>277</v>
      </c>
      <c r="G170" s="236">
        <f t="shared" si="18"/>
        <v>0.51201478743068396</v>
      </c>
      <c r="H170" s="242" t="str">
        <f t="shared" si="19"/>
        <v>47.0% - 55.4%</v>
      </c>
      <c r="I170" s="241">
        <v>194</v>
      </c>
      <c r="J170" s="236">
        <f t="shared" si="21"/>
        <v>0.35859519408502771</v>
      </c>
      <c r="K170" s="244">
        <v>83</v>
      </c>
      <c r="L170" s="236">
        <f t="shared" si="22"/>
        <v>0.15341959334565619</v>
      </c>
      <c r="M170" s="241">
        <v>243</v>
      </c>
      <c r="N170" s="236">
        <f t="shared" si="23"/>
        <v>0.4491682070240296</v>
      </c>
      <c r="O170" s="241">
        <v>21</v>
      </c>
      <c r="P170" s="236">
        <f t="shared" si="20"/>
        <v>3.8817005545286505E-2</v>
      </c>
      <c r="Q170" s="245" t="s">
        <v>892</v>
      </c>
      <c r="R170" s="210">
        <v>0</v>
      </c>
      <c r="S170" s="210">
        <v>0</v>
      </c>
      <c r="T170" s="210">
        <v>0</v>
      </c>
      <c r="U170" s="205"/>
    </row>
    <row r="171" spans="1:21" s="114" customFormat="1" x14ac:dyDescent="0.2">
      <c r="A171" s="58" t="s">
        <v>893</v>
      </c>
      <c r="B171" s="58" t="s">
        <v>894</v>
      </c>
      <c r="C171" s="58" t="s">
        <v>887</v>
      </c>
      <c r="D171" s="58" t="s">
        <v>1207</v>
      </c>
      <c r="E171" s="240">
        <v>1421</v>
      </c>
      <c r="F171" s="241">
        <f t="shared" si="18"/>
        <v>673</v>
      </c>
      <c r="G171" s="236">
        <f t="shared" si="18"/>
        <v>0.47361013370865584</v>
      </c>
      <c r="H171" s="242" t="str">
        <f t="shared" si="19"/>
        <v>44.8% - 50.0%</v>
      </c>
      <c r="I171" s="241">
        <v>527</v>
      </c>
      <c r="J171" s="236">
        <f t="shared" si="21"/>
        <v>0.37086558761435606</v>
      </c>
      <c r="K171" s="244">
        <v>146</v>
      </c>
      <c r="L171" s="236">
        <f t="shared" si="22"/>
        <v>0.10274454609429978</v>
      </c>
      <c r="M171" s="241">
        <v>713</v>
      </c>
      <c r="N171" s="236">
        <f t="shared" si="23"/>
        <v>0.50175932441942295</v>
      </c>
      <c r="O171" s="241">
        <v>35</v>
      </c>
      <c r="P171" s="236">
        <f t="shared" si="20"/>
        <v>2.4630541871921183E-2</v>
      </c>
      <c r="Q171" s="245" t="s">
        <v>895</v>
      </c>
      <c r="R171" s="210">
        <v>0</v>
      </c>
      <c r="S171" s="210">
        <v>0</v>
      </c>
      <c r="T171" s="210">
        <v>0</v>
      </c>
      <c r="U171" s="205"/>
    </row>
    <row r="172" spans="1:21" s="114" customFormat="1" x14ac:dyDescent="0.2">
      <c r="A172" s="58" t="s">
        <v>896</v>
      </c>
      <c r="B172" s="58" t="s">
        <v>897</v>
      </c>
      <c r="C172" s="58" t="s">
        <v>887</v>
      </c>
      <c r="D172" s="58" t="s">
        <v>1207</v>
      </c>
      <c r="E172" s="240">
        <v>784</v>
      </c>
      <c r="F172" s="241">
        <f t="shared" si="18"/>
        <v>376</v>
      </c>
      <c r="G172" s="236">
        <f t="shared" si="18"/>
        <v>0.47959183673469385</v>
      </c>
      <c r="H172" s="242" t="str">
        <f t="shared" si="19"/>
        <v>44.5% - 51.5%</v>
      </c>
      <c r="I172" s="241">
        <v>280</v>
      </c>
      <c r="J172" s="236">
        <f t="shared" si="21"/>
        <v>0.35714285714285715</v>
      </c>
      <c r="K172" s="244">
        <v>96</v>
      </c>
      <c r="L172" s="236">
        <f t="shared" si="22"/>
        <v>0.12244897959183673</v>
      </c>
      <c r="M172" s="241">
        <v>397</v>
      </c>
      <c r="N172" s="236">
        <f t="shared" si="23"/>
        <v>0.50637755102040816</v>
      </c>
      <c r="O172" s="241">
        <v>11</v>
      </c>
      <c r="P172" s="236">
        <f t="shared" si="20"/>
        <v>1.4030612244897959E-2</v>
      </c>
      <c r="Q172" s="245" t="s">
        <v>898</v>
      </c>
      <c r="R172" s="210">
        <v>0</v>
      </c>
      <c r="S172" s="210">
        <v>0</v>
      </c>
      <c r="T172" s="210">
        <v>0</v>
      </c>
      <c r="U172" s="205"/>
    </row>
    <row r="173" spans="1:21" s="114" customFormat="1" x14ac:dyDescent="0.2">
      <c r="A173" s="58" t="s">
        <v>899</v>
      </c>
      <c r="B173" s="58" t="s">
        <v>900</v>
      </c>
      <c r="C173" s="58" t="s">
        <v>901</v>
      </c>
      <c r="D173" s="58" t="s">
        <v>1217</v>
      </c>
      <c r="E173" s="240">
        <v>1400</v>
      </c>
      <c r="F173" s="241">
        <f t="shared" si="18"/>
        <v>171</v>
      </c>
      <c r="G173" s="236"/>
      <c r="H173" s="242" t="str">
        <f t="shared" si="19"/>
        <v/>
      </c>
      <c r="I173" s="241">
        <v>142</v>
      </c>
      <c r="J173" s="236"/>
      <c r="K173" s="244">
        <v>29</v>
      </c>
      <c r="L173" s="236"/>
      <c r="M173" s="241">
        <v>206</v>
      </c>
      <c r="N173" s="236"/>
      <c r="O173" s="241">
        <v>1023</v>
      </c>
      <c r="P173" s="236">
        <f t="shared" si="20"/>
        <v>0.73071428571428576</v>
      </c>
      <c r="Q173" s="245" t="s">
        <v>903</v>
      </c>
      <c r="R173" s="210">
        <v>0</v>
      </c>
      <c r="S173" s="210">
        <v>1</v>
      </c>
      <c r="T173" s="210">
        <v>0</v>
      </c>
      <c r="U173" s="205"/>
    </row>
    <row r="174" spans="1:21" s="114" customFormat="1" x14ac:dyDescent="0.2">
      <c r="A174" s="58" t="s">
        <v>904</v>
      </c>
      <c r="B174" s="58" t="s">
        <v>905</v>
      </c>
      <c r="C174" s="58" t="s">
        <v>901</v>
      </c>
      <c r="D174" s="58" t="s">
        <v>1217</v>
      </c>
      <c r="E174" s="240">
        <v>2128</v>
      </c>
      <c r="F174" s="241">
        <f t="shared" si="18"/>
        <v>1063</v>
      </c>
      <c r="G174" s="236">
        <f t="shared" si="18"/>
        <v>0.49953007518796988</v>
      </c>
      <c r="H174" s="242" t="str">
        <f t="shared" si="19"/>
        <v>47.8% - 52.1%</v>
      </c>
      <c r="I174" s="241">
        <v>821</v>
      </c>
      <c r="J174" s="236">
        <f t="shared" si="21"/>
        <v>0.38580827067669171</v>
      </c>
      <c r="K174" s="244">
        <v>242</v>
      </c>
      <c r="L174" s="236">
        <f t="shared" si="22"/>
        <v>0.1137218045112782</v>
      </c>
      <c r="M174" s="241">
        <v>1043</v>
      </c>
      <c r="N174" s="236">
        <f t="shared" si="23"/>
        <v>0.49013157894736842</v>
      </c>
      <c r="O174" s="241">
        <v>22</v>
      </c>
      <c r="P174" s="236">
        <f t="shared" si="20"/>
        <v>1.0338345864661654E-2</v>
      </c>
      <c r="Q174" s="245" t="s">
        <v>906</v>
      </c>
      <c r="R174" s="210">
        <v>0</v>
      </c>
      <c r="S174" s="210">
        <v>0</v>
      </c>
      <c r="T174" s="210">
        <v>0</v>
      </c>
      <c r="U174" s="205"/>
    </row>
    <row r="175" spans="1:21" s="114" customFormat="1" x14ac:dyDescent="0.2">
      <c r="A175" s="58" t="s">
        <v>907</v>
      </c>
      <c r="B175" s="58" t="s">
        <v>908</v>
      </c>
      <c r="C175" s="58" t="s">
        <v>901</v>
      </c>
      <c r="D175" s="58" t="s">
        <v>1217</v>
      </c>
      <c r="E175" s="240">
        <v>666</v>
      </c>
      <c r="F175" s="241">
        <f t="shared" si="18"/>
        <v>272</v>
      </c>
      <c r="G175" s="236"/>
      <c r="H175" s="242" t="str">
        <f t="shared" si="19"/>
        <v/>
      </c>
      <c r="I175" s="241">
        <v>217</v>
      </c>
      <c r="J175" s="236"/>
      <c r="K175" s="244">
        <v>55</v>
      </c>
      <c r="L175" s="236"/>
      <c r="M175" s="241">
        <v>359</v>
      </c>
      <c r="N175" s="236"/>
      <c r="O175" s="241">
        <v>35</v>
      </c>
      <c r="P175" s="236">
        <f t="shared" si="20"/>
        <v>5.2552552552552555E-2</v>
      </c>
      <c r="Q175" s="245" t="s">
        <v>909</v>
      </c>
      <c r="R175" s="210">
        <v>0</v>
      </c>
      <c r="S175" s="210">
        <v>1</v>
      </c>
      <c r="T175" s="210">
        <v>0</v>
      </c>
      <c r="U175" s="205"/>
    </row>
    <row r="176" spans="1:21" s="114" customFormat="1" x14ac:dyDescent="0.2">
      <c r="A176" s="58" t="s">
        <v>910</v>
      </c>
      <c r="B176" s="58" t="s">
        <v>911</v>
      </c>
      <c r="C176" s="58" t="s">
        <v>912</v>
      </c>
      <c r="D176" s="58" t="s">
        <v>1215</v>
      </c>
      <c r="E176" s="240">
        <v>367</v>
      </c>
      <c r="F176" s="241">
        <f t="shared" si="18"/>
        <v>103</v>
      </c>
      <c r="G176" s="236"/>
      <c r="H176" s="242" t="str">
        <f t="shared" si="19"/>
        <v/>
      </c>
      <c r="I176" s="241">
        <v>73</v>
      </c>
      <c r="J176" s="236"/>
      <c r="K176" s="244">
        <v>30</v>
      </c>
      <c r="L176" s="236"/>
      <c r="M176" s="241">
        <v>163</v>
      </c>
      <c r="N176" s="236"/>
      <c r="O176" s="241">
        <v>101</v>
      </c>
      <c r="P176" s="236">
        <f t="shared" si="20"/>
        <v>0.27520435967302453</v>
      </c>
      <c r="Q176" s="245" t="s">
        <v>914</v>
      </c>
      <c r="R176" s="210">
        <v>0</v>
      </c>
      <c r="S176" s="210">
        <v>1</v>
      </c>
      <c r="T176" s="210">
        <v>0</v>
      </c>
      <c r="U176" s="205"/>
    </row>
    <row r="177" spans="1:21" s="114" customFormat="1" x14ac:dyDescent="0.2">
      <c r="A177" s="58" t="s">
        <v>915</v>
      </c>
      <c r="B177" s="58" t="s">
        <v>916</v>
      </c>
      <c r="C177" s="58" t="s">
        <v>912</v>
      </c>
      <c r="D177" s="58" t="s">
        <v>1215</v>
      </c>
      <c r="E177" s="240">
        <v>452</v>
      </c>
      <c r="F177" s="241">
        <f t="shared" si="18"/>
        <v>147</v>
      </c>
      <c r="G177" s="236"/>
      <c r="H177" s="242" t="str">
        <f t="shared" si="19"/>
        <v/>
      </c>
      <c r="I177" s="241">
        <v>109</v>
      </c>
      <c r="J177" s="236"/>
      <c r="K177" s="244">
        <v>38</v>
      </c>
      <c r="L177" s="236"/>
      <c r="M177" s="241">
        <v>205</v>
      </c>
      <c r="N177" s="236"/>
      <c r="O177" s="241">
        <v>100</v>
      </c>
      <c r="P177" s="236">
        <f t="shared" si="20"/>
        <v>0.22123893805309736</v>
      </c>
      <c r="Q177" s="245" t="s">
        <v>917</v>
      </c>
      <c r="R177" s="210">
        <v>0</v>
      </c>
      <c r="S177" s="210">
        <v>1</v>
      </c>
      <c r="T177" s="210">
        <v>0</v>
      </c>
      <c r="U177" s="205"/>
    </row>
    <row r="178" spans="1:21" s="114" customFormat="1" x14ac:dyDescent="0.2">
      <c r="A178" s="58" t="s">
        <v>918</v>
      </c>
      <c r="B178" s="58" t="s">
        <v>919</v>
      </c>
      <c r="C178" s="58" t="s">
        <v>912</v>
      </c>
      <c r="D178" s="58" t="s">
        <v>1215</v>
      </c>
      <c r="E178" s="240">
        <v>861</v>
      </c>
      <c r="F178" s="241">
        <f t="shared" si="18"/>
        <v>296</v>
      </c>
      <c r="G178" s="236"/>
      <c r="H178" s="242" t="str">
        <f t="shared" si="19"/>
        <v/>
      </c>
      <c r="I178" s="241">
        <v>189</v>
      </c>
      <c r="J178" s="236"/>
      <c r="K178" s="244">
        <v>107</v>
      </c>
      <c r="L178" s="236"/>
      <c r="M178" s="241">
        <v>436</v>
      </c>
      <c r="N178" s="236"/>
      <c r="O178" s="241">
        <v>129</v>
      </c>
      <c r="P178" s="236">
        <f t="shared" si="20"/>
        <v>0.14982578397212543</v>
      </c>
      <c r="Q178" s="245" t="s">
        <v>920</v>
      </c>
      <c r="R178" s="210">
        <v>0</v>
      </c>
      <c r="S178" s="210">
        <v>1</v>
      </c>
      <c r="T178" s="210">
        <v>0</v>
      </c>
      <c r="U178" s="205"/>
    </row>
    <row r="179" spans="1:21" s="114" customFormat="1" x14ac:dyDescent="0.2">
      <c r="A179" s="58" t="s">
        <v>921</v>
      </c>
      <c r="B179" s="58" t="s">
        <v>922</v>
      </c>
      <c r="C179" s="58" t="s">
        <v>912</v>
      </c>
      <c r="D179" s="58" t="s">
        <v>1215</v>
      </c>
      <c r="E179" s="240">
        <v>940</v>
      </c>
      <c r="F179" s="241">
        <f t="shared" si="18"/>
        <v>284</v>
      </c>
      <c r="G179" s="236"/>
      <c r="H179" s="242" t="str">
        <f t="shared" si="19"/>
        <v/>
      </c>
      <c r="I179" s="241">
        <v>219</v>
      </c>
      <c r="J179" s="236"/>
      <c r="K179" s="244">
        <v>65</v>
      </c>
      <c r="L179" s="236"/>
      <c r="M179" s="241">
        <v>383</v>
      </c>
      <c r="N179" s="236"/>
      <c r="O179" s="241">
        <v>273</v>
      </c>
      <c r="P179" s="236">
        <f t="shared" si="20"/>
        <v>0.29042553191489362</v>
      </c>
      <c r="Q179" s="245" t="s">
        <v>923</v>
      </c>
      <c r="R179" s="210">
        <v>0</v>
      </c>
      <c r="S179" s="210">
        <v>1</v>
      </c>
      <c r="T179" s="210">
        <v>0</v>
      </c>
      <c r="U179" s="205"/>
    </row>
    <row r="180" spans="1:21" s="114" customFormat="1" x14ac:dyDescent="0.2">
      <c r="A180" s="58" t="s">
        <v>924</v>
      </c>
      <c r="B180" s="58" t="s">
        <v>925</v>
      </c>
      <c r="C180" s="58" t="s">
        <v>912</v>
      </c>
      <c r="D180" s="58" t="s">
        <v>1215</v>
      </c>
      <c r="E180" s="240">
        <v>528</v>
      </c>
      <c r="F180" s="241">
        <f t="shared" si="18"/>
        <v>117</v>
      </c>
      <c r="G180" s="236"/>
      <c r="H180" s="242" t="str">
        <f t="shared" si="19"/>
        <v/>
      </c>
      <c r="I180" s="241">
        <v>85</v>
      </c>
      <c r="J180" s="236"/>
      <c r="K180" s="244">
        <v>32</v>
      </c>
      <c r="L180" s="236"/>
      <c r="M180" s="241">
        <v>279</v>
      </c>
      <c r="N180" s="236"/>
      <c r="O180" s="241">
        <v>132</v>
      </c>
      <c r="P180" s="236">
        <f t="shared" si="20"/>
        <v>0.25</v>
      </c>
      <c r="Q180" s="245" t="s">
        <v>926</v>
      </c>
      <c r="R180" s="210">
        <v>0</v>
      </c>
      <c r="S180" s="210">
        <v>1</v>
      </c>
      <c r="T180" s="210">
        <v>0</v>
      </c>
      <c r="U180" s="205"/>
    </row>
    <row r="181" spans="1:21" s="114" customFormat="1" x14ac:dyDescent="0.2">
      <c r="A181" s="58" t="s">
        <v>927</v>
      </c>
      <c r="B181" s="58" t="s">
        <v>928</v>
      </c>
      <c r="C181" s="58" t="s">
        <v>912</v>
      </c>
      <c r="D181" s="58" t="s">
        <v>1215</v>
      </c>
      <c r="E181" s="240">
        <v>354</v>
      </c>
      <c r="F181" s="241">
        <f t="shared" si="18"/>
        <v>92</v>
      </c>
      <c r="G181" s="236"/>
      <c r="H181" s="242" t="str">
        <f t="shared" si="19"/>
        <v/>
      </c>
      <c r="I181" s="241">
        <v>67</v>
      </c>
      <c r="J181" s="236"/>
      <c r="K181" s="244">
        <v>25</v>
      </c>
      <c r="L181" s="236"/>
      <c r="M181" s="241">
        <v>205</v>
      </c>
      <c r="N181" s="236"/>
      <c r="O181" s="241">
        <v>57</v>
      </c>
      <c r="P181" s="236">
        <f t="shared" si="20"/>
        <v>0.16101694915254236</v>
      </c>
      <c r="Q181" s="245" t="s">
        <v>929</v>
      </c>
      <c r="R181" s="210">
        <v>0</v>
      </c>
      <c r="S181" s="210">
        <v>1</v>
      </c>
      <c r="T181" s="210">
        <v>0</v>
      </c>
      <c r="U181" s="205"/>
    </row>
    <row r="182" spans="1:21" s="114" customFormat="1" x14ac:dyDescent="0.2">
      <c r="A182" s="58" t="s">
        <v>930</v>
      </c>
      <c r="B182" s="58" t="s">
        <v>931</v>
      </c>
      <c r="C182" s="58" t="s">
        <v>912</v>
      </c>
      <c r="D182" s="58" t="s">
        <v>1215</v>
      </c>
      <c r="E182" s="240">
        <v>421</v>
      </c>
      <c r="F182" s="241">
        <f t="shared" si="18"/>
        <v>91</v>
      </c>
      <c r="G182" s="236"/>
      <c r="H182" s="242" t="str">
        <f t="shared" si="19"/>
        <v/>
      </c>
      <c r="I182" s="241">
        <v>63</v>
      </c>
      <c r="J182" s="236"/>
      <c r="K182" s="244">
        <v>28</v>
      </c>
      <c r="L182" s="236"/>
      <c r="M182" s="241">
        <v>214</v>
      </c>
      <c r="N182" s="236"/>
      <c r="O182" s="241">
        <v>116</v>
      </c>
      <c r="P182" s="236">
        <f t="shared" si="20"/>
        <v>0.27553444180522563</v>
      </c>
      <c r="Q182" s="245" t="s">
        <v>932</v>
      </c>
      <c r="R182" s="210">
        <v>0</v>
      </c>
      <c r="S182" s="210">
        <v>1</v>
      </c>
      <c r="T182" s="210">
        <v>0</v>
      </c>
      <c r="U182" s="205"/>
    </row>
    <row r="183" spans="1:21" s="114" customFormat="1" x14ac:dyDescent="0.2">
      <c r="A183" s="58" t="s">
        <v>933</v>
      </c>
      <c r="B183" s="58" t="s">
        <v>934</v>
      </c>
      <c r="C183" s="58" t="s">
        <v>912</v>
      </c>
      <c r="D183" s="58" t="s">
        <v>1215</v>
      </c>
      <c r="E183" s="240">
        <v>1377</v>
      </c>
      <c r="F183" s="241">
        <f t="shared" si="18"/>
        <v>588</v>
      </c>
      <c r="G183" s="236"/>
      <c r="H183" s="242" t="str">
        <f t="shared" si="19"/>
        <v/>
      </c>
      <c r="I183" s="241">
        <v>422</v>
      </c>
      <c r="J183" s="236"/>
      <c r="K183" s="244">
        <v>166</v>
      </c>
      <c r="L183" s="236"/>
      <c r="M183" s="241">
        <v>564</v>
      </c>
      <c r="N183" s="236"/>
      <c r="O183" s="241">
        <v>225</v>
      </c>
      <c r="P183" s="236">
        <f t="shared" si="20"/>
        <v>0.16339869281045752</v>
      </c>
      <c r="Q183" s="245" t="s">
        <v>935</v>
      </c>
      <c r="R183" s="210">
        <v>0</v>
      </c>
      <c r="S183" s="210">
        <v>1</v>
      </c>
      <c r="T183" s="210">
        <v>0</v>
      </c>
      <c r="U183" s="205"/>
    </row>
    <row r="184" spans="1:21" s="114" customFormat="1" x14ac:dyDescent="0.2">
      <c r="A184" s="58" t="s">
        <v>936</v>
      </c>
      <c r="B184" s="58" t="s">
        <v>937</v>
      </c>
      <c r="C184" s="58" t="s">
        <v>938</v>
      </c>
      <c r="D184" s="58" t="s">
        <v>1177</v>
      </c>
      <c r="E184" s="240">
        <v>770</v>
      </c>
      <c r="F184" s="241">
        <f t="shared" si="18"/>
        <v>553</v>
      </c>
      <c r="G184" s="236">
        <f t="shared" si="18"/>
        <v>0.71818181818181825</v>
      </c>
      <c r="H184" s="242" t="str">
        <f t="shared" si="19"/>
        <v>68.5% - 74.9%</v>
      </c>
      <c r="I184" s="241">
        <v>441</v>
      </c>
      <c r="J184" s="236">
        <f t="shared" si="21"/>
        <v>0.57272727272727275</v>
      </c>
      <c r="K184" s="244">
        <v>112</v>
      </c>
      <c r="L184" s="236">
        <f t="shared" si="22"/>
        <v>0.14545454545454545</v>
      </c>
      <c r="M184" s="241">
        <v>183</v>
      </c>
      <c r="N184" s="236">
        <f t="shared" si="23"/>
        <v>0.23766233766233766</v>
      </c>
      <c r="O184" s="241">
        <v>34</v>
      </c>
      <c r="P184" s="236">
        <f t="shared" si="20"/>
        <v>4.4155844155844157E-2</v>
      </c>
      <c r="Q184" s="245" t="s">
        <v>940</v>
      </c>
      <c r="R184" s="210">
        <v>0</v>
      </c>
      <c r="S184" s="210">
        <v>0</v>
      </c>
      <c r="T184" s="210">
        <v>0</v>
      </c>
      <c r="U184" s="205"/>
    </row>
    <row r="185" spans="1:21" s="114" customFormat="1" x14ac:dyDescent="0.2">
      <c r="A185" s="58" t="s">
        <v>941</v>
      </c>
      <c r="B185" s="58" t="s">
        <v>942</v>
      </c>
      <c r="C185" s="58" t="s">
        <v>938</v>
      </c>
      <c r="D185" s="58" t="s">
        <v>1177</v>
      </c>
      <c r="E185" s="240">
        <v>1285</v>
      </c>
      <c r="F185" s="241">
        <f t="shared" si="18"/>
        <v>320</v>
      </c>
      <c r="G185" s="236"/>
      <c r="H185" s="242" t="str">
        <f t="shared" si="19"/>
        <v/>
      </c>
      <c r="I185" s="241">
        <v>240</v>
      </c>
      <c r="J185" s="236"/>
      <c r="K185" s="244">
        <v>80</v>
      </c>
      <c r="L185" s="236"/>
      <c r="M185" s="241">
        <v>280</v>
      </c>
      <c r="N185" s="236"/>
      <c r="O185" s="241">
        <v>685</v>
      </c>
      <c r="P185" s="236">
        <f t="shared" si="20"/>
        <v>0.53307392996108949</v>
      </c>
      <c r="Q185" s="245" t="s">
        <v>943</v>
      </c>
      <c r="R185" s="210">
        <v>0</v>
      </c>
      <c r="S185" s="210">
        <v>1</v>
      </c>
      <c r="T185" s="210">
        <v>0</v>
      </c>
      <c r="U185" s="205"/>
    </row>
    <row r="186" spans="1:21" s="114" customFormat="1" x14ac:dyDescent="0.2">
      <c r="A186" s="58" t="s">
        <v>944</v>
      </c>
      <c r="B186" s="58" t="s">
        <v>945</v>
      </c>
      <c r="C186" s="58" t="s">
        <v>938</v>
      </c>
      <c r="D186" s="58" t="s">
        <v>1177</v>
      </c>
      <c r="E186" s="240">
        <v>413</v>
      </c>
      <c r="F186" s="241">
        <f t="shared" si="18"/>
        <v>143</v>
      </c>
      <c r="G186" s="236"/>
      <c r="H186" s="242" t="str">
        <f t="shared" si="19"/>
        <v/>
      </c>
      <c r="I186" s="241">
        <v>90</v>
      </c>
      <c r="J186" s="236"/>
      <c r="K186" s="244">
        <v>53</v>
      </c>
      <c r="L186" s="236"/>
      <c r="M186" s="241">
        <v>101</v>
      </c>
      <c r="N186" s="236"/>
      <c r="O186" s="241">
        <v>169</v>
      </c>
      <c r="P186" s="236">
        <f t="shared" si="20"/>
        <v>0.40920096852300242</v>
      </c>
      <c r="Q186" s="245" t="s">
        <v>946</v>
      </c>
      <c r="R186" s="210">
        <v>0</v>
      </c>
      <c r="S186" s="210">
        <v>1</v>
      </c>
      <c r="T186" s="210">
        <v>0</v>
      </c>
      <c r="U186" s="205"/>
    </row>
    <row r="187" spans="1:21" s="114" customFormat="1" x14ac:dyDescent="0.2">
      <c r="A187" s="58" t="s">
        <v>947</v>
      </c>
      <c r="B187" s="58" t="s">
        <v>948</v>
      </c>
      <c r="C187" s="58" t="s">
        <v>938</v>
      </c>
      <c r="D187" s="58" t="s">
        <v>1177</v>
      </c>
      <c r="E187" s="240">
        <v>524</v>
      </c>
      <c r="F187" s="241">
        <f t="shared" si="18"/>
        <v>312</v>
      </c>
      <c r="G187" s="236">
        <f t="shared" si="18"/>
        <v>0.59541984732824427</v>
      </c>
      <c r="H187" s="242" t="str">
        <f t="shared" si="19"/>
        <v>55.3% - 63.7%</v>
      </c>
      <c r="I187" s="241">
        <v>232</v>
      </c>
      <c r="J187" s="236">
        <f t="shared" si="21"/>
        <v>0.44274809160305345</v>
      </c>
      <c r="K187" s="244">
        <v>80</v>
      </c>
      <c r="L187" s="236">
        <f t="shared" si="22"/>
        <v>0.15267175572519084</v>
      </c>
      <c r="M187" s="241">
        <v>202</v>
      </c>
      <c r="N187" s="236">
        <f t="shared" si="23"/>
        <v>0.38549618320610685</v>
      </c>
      <c r="O187" s="241">
        <v>10</v>
      </c>
      <c r="P187" s="236">
        <f t="shared" si="20"/>
        <v>1.9083969465648856E-2</v>
      </c>
      <c r="Q187" s="245" t="s">
        <v>949</v>
      </c>
      <c r="R187" s="210">
        <v>0</v>
      </c>
      <c r="S187" s="210">
        <v>0</v>
      </c>
      <c r="T187" s="210">
        <v>0</v>
      </c>
      <c r="U187" s="205"/>
    </row>
    <row r="188" spans="1:21" s="114" customFormat="1" x14ac:dyDescent="0.2">
      <c r="A188" s="58" t="s">
        <v>950</v>
      </c>
      <c r="B188" s="58" t="s">
        <v>951</v>
      </c>
      <c r="C188" s="58" t="s">
        <v>938</v>
      </c>
      <c r="D188" s="58" t="s">
        <v>1177</v>
      </c>
      <c r="E188" s="240">
        <v>432</v>
      </c>
      <c r="F188" s="241">
        <f t="shared" si="18"/>
        <v>177</v>
      </c>
      <c r="G188" s="236"/>
      <c r="H188" s="242" t="str">
        <f t="shared" si="19"/>
        <v/>
      </c>
      <c r="I188" s="241">
        <v>127</v>
      </c>
      <c r="J188" s="236"/>
      <c r="K188" s="244">
        <v>50</v>
      </c>
      <c r="L188" s="236"/>
      <c r="M188" s="241">
        <v>173</v>
      </c>
      <c r="N188" s="236"/>
      <c r="O188" s="241">
        <v>82</v>
      </c>
      <c r="P188" s="236">
        <f t="shared" si="20"/>
        <v>0.18981481481481483</v>
      </c>
      <c r="Q188" s="245" t="s">
        <v>952</v>
      </c>
      <c r="R188" s="210">
        <v>0</v>
      </c>
      <c r="S188" s="210">
        <v>1</v>
      </c>
      <c r="T188" s="210">
        <v>0</v>
      </c>
      <c r="U188" s="205"/>
    </row>
    <row r="189" spans="1:21" s="114" customFormat="1" x14ac:dyDescent="0.2">
      <c r="A189" s="58" t="s">
        <v>953</v>
      </c>
      <c r="B189" s="58" t="s">
        <v>954</v>
      </c>
      <c r="C189" s="58" t="s">
        <v>938</v>
      </c>
      <c r="D189" s="58" t="s">
        <v>1177</v>
      </c>
      <c r="E189" s="240">
        <v>547</v>
      </c>
      <c r="F189" s="241">
        <f t="shared" si="18"/>
        <v>366</v>
      </c>
      <c r="G189" s="236">
        <f t="shared" si="18"/>
        <v>0.66910420475319921</v>
      </c>
      <c r="H189" s="242" t="str">
        <f t="shared" si="19"/>
        <v>62.9% - 70.7%</v>
      </c>
      <c r="I189" s="241">
        <v>253</v>
      </c>
      <c r="J189" s="236">
        <f t="shared" si="21"/>
        <v>0.46252285191956122</v>
      </c>
      <c r="K189" s="244">
        <v>113</v>
      </c>
      <c r="L189" s="236">
        <f t="shared" si="22"/>
        <v>0.20658135283363802</v>
      </c>
      <c r="M189" s="241">
        <v>166</v>
      </c>
      <c r="N189" s="236">
        <f t="shared" si="23"/>
        <v>0.30347349177330896</v>
      </c>
      <c r="O189" s="241">
        <v>15</v>
      </c>
      <c r="P189" s="236">
        <f t="shared" si="20"/>
        <v>2.7422303473491772E-2</v>
      </c>
      <c r="Q189" s="245" t="s">
        <v>955</v>
      </c>
      <c r="R189" s="210">
        <v>0</v>
      </c>
      <c r="S189" s="210">
        <v>0</v>
      </c>
      <c r="T189" s="210">
        <v>0</v>
      </c>
      <c r="U189" s="205"/>
    </row>
    <row r="190" spans="1:21" s="114" customFormat="1" x14ac:dyDescent="0.2">
      <c r="A190" s="58" t="s">
        <v>956</v>
      </c>
      <c r="B190" s="58" t="s">
        <v>957</v>
      </c>
      <c r="C190" s="58" t="s">
        <v>938</v>
      </c>
      <c r="D190" s="58" t="s">
        <v>1177</v>
      </c>
      <c r="E190" s="240">
        <v>436</v>
      </c>
      <c r="F190" s="241">
        <f t="shared" si="18"/>
        <v>94</v>
      </c>
      <c r="G190" s="236"/>
      <c r="H190" s="242" t="str">
        <f t="shared" si="19"/>
        <v/>
      </c>
      <c r="I190" s="241">
        <v>60</v>
      </c>
      <c r="J190" s="236"/>
      <c r="K190" s="244">
        <v>34</v>
      </c>
      <c r="L190" s="236"/>
      <c r="M190" s="241">
        <v>118</v>
      </c>
      <c r="N190" s="236"/>
      <c r="O190" s="241">
        <v>224</v>
      </c>
      <c r="P190" s="236">
        <f t="shared" si="20"/>
        <v>0.51376146788990829</v>
      </c>
      <c r="Q190" s="245" t="s">
        <v>958</v>
      </c>
      <c r="R190" s="210">
        <v>0</v>
      </c>
      <c r="S190" s="210">
        <v>1</v>
      </c>
      <c r="T190" s="210">
        <v>0</v>
      </c>
      <c r="U190" s="205"/>
    </row>
    <row r="191" spans="1:21" s="114" customFormat="1" x14ac:dyDescent="0.2">
      <c r="A191" s="58" t="s">
        <v>959</v>
      </c>
      <c r="B191" s="58" t="s">
        <v>960</v>
      </c>
      <c r="C191" s="58" t="s">
        <v>938</v>
      </c>
      <c r="D191" s="58" t="s">
        <v>1177</v>
      </c>
      <c r="E191" s="240">
        <v>358</v>
      </c>
      <c r="F191" s="241">
        <f t="shared" si="18"/>
        <v>170</v>
      </c>
      <c r="G191" s="236"/>
      <c r="H191" s="242" t="str">
        <f t="shared" si="19"/>
        <v/>
      </c>
      <c r="I191" s="241">
        <v>123</v>
      </c>
      <c r="J191" s="236"/>
      <c r="K191" s="244">
        <v>47</v>
      </c>
      <c r="L191" s="236"/>
      <c r="M191" s="241">
        <v>138</v>
      </c>
      <c r="N191" s="236"/>
      <c r="O191" s="241">
        <v>50</v>
      </c>
      <c r="P191" s="236">
        <f t="shared" si="20"/>
        <v>0.13966480446927373</v>
      </c>
      <c r="Q191" s="245" t="s">
        <v>961</v>
      </c>
      <c r="R191" s="210">
        <v>0</v>
      </c>
      <c r="S191" s="210">
        <v>1</v>
      </c>
      <c r="T191" s="210">
        <v>0</v>
      </c>
      <c r="U191" s="205"/>
    </row>
    <row r="192" spans="1:21" s="114" customFormat="1" x14ac:dyDescent="0.2">
      <c r="A192" s="58" t="s">
        <v>962</v>
      </c>
      <c r="B192" s="58" t="s">
        <v>963</v>
      </c>
      <c r="C192" s="58" t="s">
        <v>938</v>
      </c>
      <c r="D192" s="58" t="s">
        <v>1177</v>
      </c>
      <c r="E192" s="240">
        <v>588</v>
      </c>
      <c r="F192" s="241">
        <f t="shared" si="18"/>
        <v>202</v>
      </c>
      <c r="G192" s="236"/>
      <c r="H192" s="242" t="str">
        <f t="shared" si="19"/>
        <v/>
      </c>
      <c r="I192" s="241">
        <v>152</v>
      </c>
      <c r="J192" s="236"/>
      <c r="K192" s="244">
        <v>50</v>
      </c>
      <c r="L192" s="236"/>
      <c r="M192" s="241">
        <v>117</v>
      </c>
      <c r="N192" s="236"/>
      <c r="O192" s="241">
        <v>269</v>
      </c>
      <c r="P192" s="236">
        <f t="shared" si="20"/>
        <v>0.45748299319727892</v>
      </c>
      <c r="Q192" s="245" t="s">
        <v>964</v>
      </c>
      <c r="R192" s="210">
        <v>0</v>
      </c>
      <c r="S192" s="210">
        <v>1</v>
      </c>
      <c r="T192" s="210">
        <v>0</v>
      </c>
      <c r="U192" s="205"/>
    </row>
    <row r="193" spans="1:21" s="114" customFormat="1" x14ac:dyDescent="0.2">
      <c r="A193" s="58" t="s">
        <v>965</v>
      </c>
      <c r="B193" s="58" t="s">
        <v>966</v>
      </c>
      <c r="C193" s="58" t="s">
        <v>938</v>
      </c>
      <c r="D193" s="58" t="s">
        <v>1177</v>
      </c>
      <c r="E193" s="240">
        <v>1183</v>
      </c>
      <c r="F193" s="241">
        <f t="shared" si="18"/>
        <v>677</v>
      </c>
      <c r="G193" s="236"/>
      <c r="H193" s="242" t="str">
        <f t="shared" si="19"/>
        <v/>
      </c>
      <c r="I193" s="241">
        <v>493</v>
      </c>
      <c r="J193" s="236"/>
      <c r="K193" s="244">
        <v>184</v>
      </c>
      <c r="L193" s="236"/>
      <c r="M193" s="241">
        <v>422</v>
      </c>
      <c r="N193" s="236"/>
      <c r="O193" s="241">
        <v>84</v>
      </c>
      <c r="P193" s="236">
        <f t="shared" si="20"/>
        <v>7.1005917159763315E-2</v>
      </c>
      <c r="Q193" s="245" t="s">
        <v>967</v>
      </c>
      <c r="R193" s="210">
        <v>0</v>
      </c>
      <c r="S193" s="210">
        <v>1</v>
      </c>
      <c r="T193" s="210">
        <v>0</v>
      </c>
      <c r="U193" s="205"/>
    </row>
    <row r="194" spans="1:21" s="114" customFormat="1" x14ac:dyDescent="0.2">
      <c r="A194" s="58" t="s">
        <v>968</v>
      </c>
      <c r="B194" s="58" t="s">
        <v>969</v>
      </c>
      <c r="C194" s="58" t="s">
        <v>938</v>
      </c>
      <c r="D194" s="58" t="s">
        <v>1177</v>
      </c>
      <c r="E194" s="240">
        <v>826</v>
      </c>
      <c r="F194" s="241">
        <f t="shared" si="18"/>
        <v>448</v>
      </c>
      <c r="G194" s="236">
        <f t="shared" si="18"/>
        <v>0.5423728813559322</v>
      </c>
      <c r="H194" s="242" t="str">
        <f t="shared" si="19"/>
        <v>50.8% - 57.6%</v>
      </c>
      <c r="I194" s="241">
        <v>316</v>
      </c>
      <c r="J194" s="236">
        <f t="shared" si="21"/>
        <v>0.38256658595641646</v>
      </c>
      <c r="K194" s="244">
        <v>132</v>
      </c>
      <c r="L194" s="236">
        <f t="shared" si="22"/>
        <v>0.15980629539951574</v>
      </c>
      <c r="M194" s="241">
        <v>363</v>
      </c>
      <c r="N194" s="236">
        <f t="shared" si="23"/>
        <v>0.43946731234866826</v>
      </c>
      <c r="O194" s="241">
        <v>15</v>
      </c>
      <c r="P194" s="236">
        <f t="shared" si="20"/>
        <v>1.8159806295399514E-2</v>
      </c>
      <c r="Q194" s="245" t="s">
        <v>970</v>
      </c>
      <c r="R194" s="210">
        <v>0</v>
      </c>
      <c r="S194" s="210">
        <v>0</v>
      </c>
      <c r="T194" s="210">
        <v>0</v>
      </c>
      <c r="U194" s="205"/>
    </row>
    <row r="195" spans="1:21" s="114" customFormat="1" x14ac:dyDescent="0.2">
      <c r="A195" s="58" t="s">
        <v>971</v>
      </c>
      <c r="B195" s="58" t="s">
        <v>972</v>
      </c>
      <c r="C195" s="58" t="s">
        <v>938</v>
      </c>
      <c r="D195" s="58" t="s">
        <v>1177</v>
      </c>
      <c r="E195" s="240">
        <v>266</v>
      </c>
      <c r="F195" s="241">
        <f t="shared" si="18"/>
        <v>137</v>
      </c>
      <c r="G195" s="236">
        <f t="shared" si="18"/>
        <v>0.51503759398496241</v>
      </c>
      <c r="H195" s="242" t="str">
        <f t="shared" si="19"/>
        <v>45.5% - 57.4%</v>
      </c>
      <c r="I195" s="241">
        <v>85</v>
      </c>
      <c r="J195" s="236">
        <f t="shared" si="21"/>
        <v>0.31954887218045114</v>
      </c>
      <c r="K195" s="244">
        <v>52</v>
      </c>
      <c r="L195" s="236">
        <f t="shared" si="22"/>
        <v>0.19548872180451127</v>
      </c>
      <c r="M195" s="241">
        <v>118</v>
      </c>
      <c r="N195" s="236">
        <f t="shared" si="23"/>
        <v>0.44360902255639095</v>
      </c>
      <c r="O195" s="241">
        <v>11</v>
      </c>
      <c r="P195" s="236">
        <f t="shared" si="20"/>
        <v>4.1353383458646614E-2</v>
      </c>
      <c r="Q195" s="245" t="s">
        <v>973</v>
      </c>
      <c r="R195" s="210">
        <v>0</v>
      </c>
      <c r="S195" s="210">
        <v>0</v>
      </c>
      <c r="T195" s="210">
        <v>0</v>
      </c>
      <c r="U195" s="205"/>
    </row>
    <row r="196" spans="1:21" s="114" customFormat="1" x14ac:dyDescent="0.2">
      <c r="A196" s="58" t="s">
        <v>974</v>
      </c>
      <c r="B196" s="58" t="s">
        <v>975</v>
      </c>
      <c r="C196" s="58" t="s">
        <v>976</v>
      </c>
      <c r="D196" s="58" t="s">
        <v>977</v>
      </c>
      <c r="E196" s="240">
        <v>616</v>
      </c>
      <c r="F196" s="241">
        <f t="shared" si="18"/>
        <v>303</v>
      </c>
      <c r="G196" s="236"/>
      <c r="H196" s="242" t="str">
        <f t="shared" si="19"/>
        <v/>
      </c>
      <c r="I196" s="241">
        <v>196</v>
      </c>
      <c r="J196" s="236"/>
      <c r="K196" s="244">
        <v>107</v>
      </c>
      <c r="L196" s="236"/>
      <c r="M196" s="241">
        <v>267</v>
      </c>
      <c r="N196" s="236"/>
      <c r="O196" s="241">
        <v>46</v>
      </c>
      <c r="P196" s="236">
        <f t="shared" si="20"/>
        <v>7.4675324675324672E-2</v>
      </c>
      <c r="Q196" s="245" t="s">
        <v>978</v>
      </c>
      <c r="R196" s="210">
        <v>0</v>
      </c>
      <c r="S196" s="210">
        <v>1</v>
      </c>
      <c r="T196" s="210">
        <v>0</v>
      </c>
      <c r="U196" s="205"/>
    </row>
    <row r="197" spans="1:21" s="114" customFormat="1" x14ac:dyDescent="0.2">
      <c r="A197" s="58" t="s">
        <v>979</v>
      </c>
      <c r="B197" s="58" t="s">
        <v>980</v>
      </c>
      <c r="C197" s="58" t="s">
        <v>976</v>
      </c>
      <c r="D197" s="58" t="s">
        <v>977</v>
      </c>
      <c r="E197" s="240">
        <v>384</v>
      </c>
      <c r="F197" s="241">
        <f t="shared" si="18"/>
        <v>166</v>
      </c>
      <c r="G197" s="236"/>
      <c r="H197" s="242" t="str">
        <f t="shared" si="19"/>
        <v/>
      </c>
      <c r="I197" s="241">
        <v>126</v>
      </c>
      <c r="J197" s="236"/>
      <c r="K197" s="244">
        <v>40</v>
      </c>
      <c r="L197" s="236"/>
      <c r="M197" s="241">
        <v>168</v>
      </c>
      <c r="N197" s="236"/>
      <c r="O197" s="241">
        <v>50</v>
      </c>
      <c r="P197" s="236">
        <f t="shared" si="20"/>
        <v>0.13020833333333334</v>
      </c>
      <c r="Q197" s="245" t="s">
        <v>981</v>
      </c>
      <c r="R197" s="210">
        <v>0</v>
      </c>
      <c r="S197" s="210">
        <v>1</v>
      </c>
      <c r="T197" s="210">
        <v>0</v>
      </c>
      <c r="U197" s="205"/>
    </row>
    <row r="198" spans="1:21" s="114" customFormat="1" x14ac:dyDescent="0.2">
      <c r="A198" s="58" t="s">
        <v>982</v>
      </c>
      <c r="B198" s="58" t="s">
        <v>983</v>
      </c>
      <c r="C198" s="58" t="s">
        <v>976</v>
      </c>
      <c r="D198" s="58" t="s">
        <v>977</v>
      </c>
      <c r="E198" s="240">
        <v>945</v>
      </c>
      <c r="F198" s="241">
        <f t="shared" si="18"/>
        <v>502</v>
      </c>
      <c r="G198" s="236"/>
      <c r="H198" s="242" t="str">
        <f t="shared" si="19"/>
        <v/>
      </c>
      <c r="I198" s="241">
        <v>319</v>
      </c>
      <c r="J198" s="236"/>
      <c r="K198" s="244">
        <v>183</v>
      </c>
      <c r="L198" s="236"/>
      <c r="M198" s="241">
        <v>348</v>
      </c>
      <c r="N198" s="236"/>
      <c r="O198" s="241">
        <v>95</v>
      </c>
      <c r="P198" s="236">
        <f t="shared" si="20"/>
        <v>0.10052910052910052</v>
      </c>
      <c r="Q198" s="245" t="s">
        <v>984</v>
      </c>
      <c r="R198" s="210">
        <v>0</v>
      </c>
      <c r="S198" s="210">
        <v>1</v>
      </c>
      <c r="T198" s="210">
        <v>0</v>
      </c>
      <c r="U198" s="205"/>
    </row>
    <row r="199" spans="1:21" s="114" customFormat="1" x14ac:dyDescent="0.2">
      <c r="A199" s="58" t="s">
        <v>985</v>
      </c>
      <c r="B199" s="58" t="s">
        <v>986</v>
      </c>
      <c r="C199" s="58" t="s">
        <v>976</v>
      </c>
      <c r="D199" s="58" t="s">
        <v>977</v>
      </c>
      <c r="E199" s="240">
        <v>334</v>
      </c>
      <c r="F199" s="241">
        <f t="shared" si="18"/>
        <v>165</v>
      </c>
      <c r="G199" s="236"/>
      <c r="H199" s="242" t="str">
        <f t="shared" si="19"/>
        <v/>
      </c>
      <c r="I199" s="241">
        <v>131</v>
      </c>
      <c r="J199" s="236"/>
      <c r="K199" s="244">
        <v>34</v>
      </c>
      <c r="L199" s="236"/>
      <c r="M199" s="241">
        <v>144</v>
      </c>
      <c r="N199" s="236"/>
      <c r="O199" s="241">
        <v>25</v>
      </c>
      <c r="P199" s="236">
        <f t="shared" si="20"/>
        <v>7.4850299401197598E-2</v>
      </c>
      <c r="Q199" s="245" t="s">
        <v>987</v>
      </c>
      <c r="R199" s="210">
        <v>0</v>
      </c>
      <c r="S199" s="210">
        <v>1</v>
      </c>
      <c r="T199" s="210">
        <v>0</v>
      </c>
      <c r="U199" s="205"/>
    </row>
    <row r="200" spans="1:21" s="114" customFormat="1" x14ac:dyDescent="0.2">
      <c r="A200" s="58" t="s">
        <v>988</v>
      </c>
      <c r="B200" s="58" t="s">
        <v>989</v>
      </c>
      <c r="C200" s="58" t="s">
        <v>976</v>
      </c>
      <c r="D200" s="58" t="s">
        <v>977</v>
      </c>
      <c r="E200" s="240">
        <v>349</v>
      </c>
      <c r="F200" s="241">
        <f t="shared" si="18"/>
        <v>187</v>
      </c>
      <c r="G200" s="236"/>
      <c r="H200" s="242" t="str">
        <f t="shared" si="19"/>
        <v/>
      </c>
      <c r="I200" s="241">
        <v>122</v>
      </c>
      <c r="J200" s="236"/>
      <c r="K200" s="244">
        <v>65</v>
      </c>
      <c r="L200" s="236"/>
      <c r="M200" s="241">
        <v>118</v>
      </c>
      <c r="N200" s="236"/>
      <c r="O200" s="241">
        <v>44</v>
      </c>
      <c r="P200" s="236">
        <f t="shared" si="20"/>
        <v>0.12607449856733524</v>
      </c>
      <c r="Q200" s="245" t="s">
        <v>990</v>
      </c>
      <c r="R200" s="210">
        <v>0</v>
      </c>
      <c r="S200" s="210">
        <v>1</v>
      </c>
      <c r="T200" s="210">
        <v>0</v>
      </c>
      <c r="U200" s="205"/>
    </row>
    <row r="201" spans="1:21" s="114" customFormat="1" x14ac:dyDescent="0.2">
      <c r="A201" s="58" t="s">
        <v>991</v>
      </c>
      <c r="B201" s="58" t="s">
        <v>992</v>
      </c>
      <c r="C201" s="58" t="s">
        <v>976</v>
      </c>
      <c r="D201" s="58" t="s">
        <v>977</v>
      </c>
      <c r="E201" s="240">
        <v>1888</v>
      </c>
      <c r="F201" s="241">
        <f t="shared" si="18"/>
        <v>1312</v>
      </c>
      <c r="G201" s="236">
        <f t="shared" si="18"/>
        <v>0.69491525423728817</v>
      </c>
      <c r="H201" s="242" t="str">
        <f t="shared" si="19"/>
        <v>67.4% - 71.5%</v>
      </c>
      <c r="I201" s="241">
        <v>984</v>
      </c>
      <c r="J201" s="236">
        <f t="shared" si="21"/>
        <v>0.52118644067796616</v>
      </c>
      <c r="K201" s="244">
        <v>328</v>
      </c>
      <c r="L201" s="236">
        <f t="shared" si="22"/>
        <v>0.17372881355932204</v>
      </c>
      <c r="M201" s="241">
        <v>526</v>
      </c>
      <c r="N201" s="236">
        <f t="shared" si="23"/>
        <v>0.27860169491525422</v>
      </c>
      <c r="O201" s="241">
        <v>50</v>
      </c>
      <c r="P201" s="236">
        <f t="shared" si="20"/>
        <v>2.6483050847457626E-2</v>
      </c>
      <c r="Q201" s="245" t="s">
        <v>993</v>
      </c>
      <c r="R201" s="210">
        <v>0</v>
      </c>
      <c r="S201" s="210">
        <v>0</v>
      </c>
      <c r="T201" s="210">
        <v>0</v>
      </c>
      <c r="U201" s="205"/>
    </row>
    <row r="202" spans="1:21" s="114" customFormat="1" x14ac:dyDescent="0.2">
      <c r="A202" s="58" t="s">
        <v>994</v>
      </c>
      <c r="B202" s="58" t="s">
        <v>995</v>
      </c>
      <c r="C202" s="58" t="s">
        <v>976</v>
      </c>
      <c r="D202" s="58" t="s">
        <v>977</v>
      </c>
      <c r="E202" s="240">
        <v>649</v>
      </c>
      <c r="F202" s="241">
        <f t="shared" si="18"/>
        <v>358</v>
      </c>
      <c r="G202" s="236"/>
      <c r="H202" s="242" t="str">
        <f t="shared" si="19"/>
        <v/>
      </c>
      <c r="I202" s="241">
        <v>184</v>
      </c>
      <c r="J202" s="236"/>
      <c r="K202" s="244">
        <v>174</v>
      </c>
      <c r="L202" s="236"/>
      <c r="M202" s="241">
        <v>213</v>
      </c>
      <c r="N202" s="236"/>
      <c r="O202" s="241">
        <v>78</v>
      </c>
      <c r="P202" s="236">
        <f t="shared" si="20"/>
        <v>0.12018489984591679</v>
      </c>
      <c r="Q202" s="245" t="s">
        <v>996</v>
      </c>
      <c r="R202" s="210">
        <v>0</v>
      </c>
      <c r="S202" s="210">
        <v>1</v>
      </c>
      <c r="T202" s="210">
        <v>0</v>
      </c>
      <c r="U202" s="205"/>
    </row>
    <row r="203" spans="1:21" s="114" customFormat="1" x14ac:dyDescent="0.2">
      <c r="A203" s="58" t="s">
        <v>997</v>
      </c>
      <c r="B203" s="58" t="s">
        <v>998</v>
      </c>
      <c r="C203" s="58" t="s">
        <v>976</v>
      </c>
      <c r="D203" s="58" t="s">
        <v>977</v>
      </c>
      <c r="E203" s="240">
        <v>493</v>
      </c>
      <c r="F203" s="241">
        <f t="shared" si="18"/>
        <v>272</v>
      </c>
      <c r="G203" s="236"/>
      <c r="H203" s="242" t="str">
        <f t="shared" si="19"/>
        <v/>
      </c>
      <c r="I203" s="241">
        <v>161</v>
      </c>
      <c r="J203" s="236"/>
      <c r="K203" s="244">
        <v>111</v>
      </c>
      <c r="L203" s="236"/>
      <c r="M203" s="241">
        <v>179</v>
      </c>
      <c r="N203" s="236"/>
      <c r="O203" s="241">
        <v>42</v>
      </c>
      <c r="P203" s="236">
        <f t="shared" si="20"/>
        <v>8.5192697768762676E-2</v>
      </c>
      <c r="Q203" s="245" t="s">
        <v>999</v>
      </c>
      <c r="R203" s="210">
        <v>0</v>
      </c>
      <c r="S203" s="210">
        <v>1</v>
      </c>
      <c r="T203" s="210">
        <v>0</v>
      </c>
      <c r="U203" s="205"/>
    </row>
    <row r="204" spans="1:21" s="114" customFormat="1" x14ac:dyDescent="0.2">
      <c r="A204" s="58" t="s">
        <v>1000</v>
      </c>
      <c r="B204" s="58" t="s">
        <v>1001</v>
      </c>
      <c r="C204" s="58" t="s">
        <v>976</v>
      </c>
      <c r="D204" s="58" t="s">
        <v>977</v>
      </c>
      <c r="E204" s="240">
        <v>446</v>
      </c>
      <c r="F204" s="241">
        <f t="shared" si="18"/>
        <v>237</v>
      </c>
      <c r="G204" s="236"/>
      <c r="H204" s="242" t="str">
        <f t="shared" si="19"/>
        <v/>
      </c>
      <c r="I204" s="241">
        <v>162</v>
      </c>
      <c r="J204" s="236"/>
      <c r="K204" s="244">
        <v>75</v>
      </c>
      <c r="L204" s="236"/>
      <c r="M204" s="241">
        <v>112</v>
      </c>
      <c r="N204" s="236"/>
      <c r="O204" s="241">
        <v>97</v>
      </c>
      <c r="P204" s="236">
        <f t="shared" si="20"/>
        <v>0.21748878923766815</v>
      </c>
      <c r="Q204" s="245" t="s">
        <v>1002</v>
      </c>
      <c r="R204" s="210">
        <v>0</v>
      </c>
      <c r="S204" s="210">
        <v>1</v>
      </c>
      <c r="T204" s="210">
        <v>0</v>
      </c>
      <c r="U204" s="205"/>
    </row>
    <row r="205" spans="1:21" s="114" customFormat="1" x14ac:dyDescent="0.2">
      <c r="A205" s="58" t="s">
        <v>1003</v>
      </c>
      <c r="B205" s="58" t="s">
        <v>1004</v>
      </c>
      <c r="C205" s="58" t="s">
        <v>976</v>
      </c>
      <c r="D205" s="58" t="s">
        <v>977</v>
      </c>
      <c r="E205" s="240">
        <v>454</v>
      </c>
      <c r="F205" s="241">
        <f t="shared" si="18"/>
        <v>250</v>
      </c>
      <c r="G205" s="236"/>
      <c r="H205" s="242" t="str">
        <f t="shared" si="19"/>
        <v/>
      </c>
      <c r="I205" s="241">
        <v>176</v>
      </c>
      <c r="J205" s="236"/>
      <c r="K205" s="244">
        <v>74</v>
      </c>
      <c r="L205" s="236"/>
      <c r="M205" s="241">
        <v>164</v>
      </c>
      <c r="N205" s="236"/>
      <c r="O205" s="241">
        <v>40</v>
      </c>
      <c r="P205" s="236">
        <f t="shared" si="20"/>
        <v>8.8105726872246701E-2</v>
      </c>
      <c r="Q205" s="245" t="s">
        <v>1005</v>
      </c>
      <c r="R205" s="210">
        <v>0</v>
      </c>
      <c r="S205" s="210">
        <v>1</v>
      </c>
      <c r="T205" s="210">
        <v>0</v>
      </c>
      <c r="U205" s="205"/>
    </row>
    <row r="206" spans="1:21" s="114" customFormat="1" x14ac:dyDescent="0.2">
      <c r="A206" s="58" t="s">
        <v>1006</v>
      </c>
      <c r="B206" s="58" t="s">
        <v>1007</v>
      </c>
      <c r="C206" s="58" t="s">
        <v>1008</v>
      </c>
      <c r="D206" s="58" t="s">
        <v>1009</v>
      </c>
      <c r="E206" s="240">
        <v>1840</v>
      </c>
      <c r="F206" s="241">
        <f t="shared" si="18"/>
        <v>870</v>
      </c>
      <c r="G206" s="236"/>
      <c r="H206" s="242" t="str">
        <f t="shared" si="19"/>
        <v/>
      </c>
      <c r="I206" s="241">
        <v>665</v>
      </c>
      <c r="J206" s="236"/>
      <c r="K206" s="244">
        <v>205</v>
      </c>
      <c r="L206" s="236"/>
      <c r="M206" s="241">
        <v>767</v>
      </c>
      <c r="N206" s="236"/>
      <c r="O206" s="241">
        <v>203</v>
      </c>
      <c r="P206" s="236">
        <f t="shared" si="20"/>
        <v>0.11032608695652174</v>
      </c>
      <c r="Q206" s="245" t="s">
        <v>1010</v>
      </c>
      <c r="R206" s="210">
        <v>0</v>
      </c>
      <c r="S206" s="210">
        <v>1</v>
      </c>
      <c r="T206" s="210">
        <v>0</v>
      </c>
      <c r="U206" s="205"/>
    </row>
    <row r="207" spans="1:21" s="114" customFormat="1" x14ac:dyDescent="0.2">
      <c r="A207" s="58" t="s">
        <v>1011</v>
      </c>
      <c r="B207" s="58" t="s">
        <v>1012</v>
      </c>
      <c r="C207" s="58" t="s">
        <v>1008</v>
      </c>
      <c r="D207" s="58" t="s">
        <v>1009</v>
      </c>
      <c r="E207" s="240">
        <v>548</v>
      </c>
      <c r="F207" s="241">
        <f t="shared" si="18"/>
        <v>223</v>
      </c>
      <c r="G207" s="236">
        <f t="shared" si="18"/>
        <v>0.40693430656934304</v>
      </c>
      <c r="H207" s="242" t="str">
        <f t="shared" si="19"/>
        <v>36.7% - 44.9%</v>
      </c>
      <c r="I207" s="241">
        <v>165</v>
      </c>
      <c r="J207" s="236">
        <f t="shared" si="21"/>
        <v>0.3010948905109489</v>
      </c>
      <c r="K207" s="244">
        <v>58</v>
      </c>
      <c r="L207" s="236">
        <f t="shared" si="22"/>
        <v>0.10583941605839416</v>
      </c>
      <c r="M207" s="241">
        <v>323</v>
      </c>
      <c r="N207" s="236">
        <f t="shared" si="23"/>
        <v>0.58941605839416056</v>
      </c>
      <c r="O207" s="241">
        <v>2</v>
      </c>
      <c r="P207" s="236">
        <f t="shared" si="20"/>
        <v>3.6496350364963502E-3</v>
      </c>
      <c r="Q207" s="245" t="s">
        <v>1013</v>
      </c>
      <c r="R207" s="210">
        <v>0</v>
      </c>
      <c r="S207" s="210">
        <v>0</v>
      </c>
      <c r="T207" s="210">
        <v>0</v>
      </c>
      <c r="U207" s="205"/>
    </row>
    <row r="208" spans="1:21" s="114" customFormat="1" x14ac:dyDescent="0.2">
      <c r="A208" s="58" t="s">
        <v>1014</v>
      </c>
      <c r="B208" s="58" t="s">
        <v>1015</v>
      </c>
      <c r="C208" s="58" t="s">
        <v>1008</v>
      </c>
      <c r="D208" s="58" t="s">
        <v>1009</v>
      </c>
      <c r="E208" s="240">
        <v>318</v>
      </c>
      <c r="F208" s="241">
        <f t="shared" si="18"/>
        <v>159</v>
      </c>
      <c r="G208" s="236">
        <f t="shared" si="18"/>
        <v>0.5</v>
      </c>
      <c r="H208" s="242" t="str">
        <f t="shared" si="19"/>
        <v>44.5% - 55.5%</v>
      </c>
      <c r="I208" s="241">
        <v>123</v>
      </c>
      <c r="J208" s="236">
        <f t="shared" si="21"/>
        <v>0.3867924528301887</v>
      </c>
      <c r="K208" s="244">
        <v>36</v>
      </c>
      <c r="L208" s="236">
        <f t="shared" si="22"/>
        <v>0.11320754716981132</v>
      </c>
      <c r="M208" s="241">
        <v>159</v>
      </c>
      <c r="N208" s="236">
        <f t="shared" si="23"/>
        <v>0.5</v>
      </c>
      <c r="O208" s="241">
        <v>0</v>
      </c>
      <c r="P208" s="236">
        <f t="shared" si="20"/>
        <v>0</v>
      </c>
      <c r="Q208" s="245" t="s">
        <v>1016</v>
      </c>
      <c r="R208" s="210">
        <v>0</v>
      </c>
      <c r="S208" s="210">
        <v>0</v>
      </c>
      <c r="T208" s="210">
        <v>0</v>
      </c>
      <c r="U208" s="205"/>
    </row>
    <row r="209" spans="1:21" s="114" customFormat="1" x14ac:dyDescent="0.2">
      <c r="A209" s="58" t="s">
        <v>1017</v>
      </c>
      <c r="B209" s="58" t="s">
        <v>1018</v>
      </c>
      <c r="C209" s="58" t="s">
        <v>1008</v>
      </c>
      <c r="D209" s="58" t="s">
        <v>1009</v>
      </c>
      <c r="E209" s="240">
        <v>601</v>
      </c>
      <c r="F209" s="241">
        <f t="shared" si="18"/>
        <v>315</v>
      </c>
      <c r="G209" s="236">
        <f t="shared" si="18"/>
        <v>0.52412645590682194</v>
      </c>
      <c r="H209" s="242" t="str">
        <f t="shared" si="19"/>
        <v>48.4% - 56.4%</v>
      </c>
      <c r="I209" s="241">
        <v>213</v>
      </c>
      <c r="J209" s="236">
        <f t="shared" si="21"/>
        <v>0.35440931780366058</v>
      </c>
      <c r="K209" s="244">
        <v>102</v>
      </c>
      <c r="L209" s="236">
        <f t="shared" si="22"/>
        <v>0.16971713810316139</v>
      </c>
      <c r="M209" s="241">
        <v>273</v>
      </c>
      <c r="N209" s="236">
        <f t="shared" si="23"/>
        <v>0.45424292845257902</v>
      </c>
      <c r="O209" s="241">
        <v>13</v>
      </c>
      <c r="P209" s="236">
        <f t="shared" si="20"/>
        <v>2.1630615640599003E-2</v>
      </c>
      <c r="Q209" s="245" t="s">
        <v>1019</v>
      </c>
      <c r="R209" s="210">
        <v>0</v>
      </c>
      <c r="S209" s="210">
        <v>0</v>
      </c>
      <c r="T209" s="210">
        <v>0</v>
      </c>
      <c r="U209" s="205"/>
    </row>
    <row r="210" spans="1:21" s="114" customFormat="1" x14ac:dyDescent="0.2">
      <c r="A210" s="58" t="s">
        <v>1020</v>
      </c>
      <c r="B210" s="58" t="s">
        <v>1021</v>
      </c>
      <c r="C210" s="58" t="s">
        <v>1008</v>
      </c>
      <c r="D210" s="58" t="s">
        <v>1009</v>
      </c>
      <c r="E210" s="240">
        <v>722</v>
      </c>
      <c r="F210" s="241">
        <f t="shared" si="18"/>
        <v>388</v>
      </c>
      <c r="G210" s="236">
        <f t="shared" si="18"/>
        <v>0.53739612188365649</v>
      </c>
      <c r="H210" s="242" t="str">
        <f t="shared" si="19"/>
        <v>50.1% - 57.3%</v>
      </c>
      <c r="I210" s="241">
        <v>278</v>
      </c>
      <c r="J210" s="236">
        <f t="shared" si="21"/>
        <v>0.38504155124653738</v>
      </c>
      <c r="K210" s="244">
        <v>110</v>
      </c>
      <c r="L210" s="236">
        <f t="shared" si="22"/>
        <v>0.1523545706371191</v>
      </c>
      <c r="M210" s="241">
        <v>328</v>
      </c>
      <c r="N210" s="236">
        <f t="shared" si="23"/>
        <v>0.45429362880886426</v>
      </c>
      <c r="O210" s="241">
        <v>6</v>
      </c>
      <c r="P210" s="236">
        <f t="shared" si="20"/>
        <v>8.3102493074792248E-3</v>
      </c>
      <c r="Q210" s="245" t="s">
        <v>1022</v>
      </c>
      <c r="R210" s="210">
        <v>0</v>
      </c>
      <c r="S210" s="210">
        <v>0</v>
      </c>
      <c r="T210" s="210">
        <v>0</v>
      </c>
      <c r="U210" s="205"/>
    </row>
    <row r="211" spans="1:21" s="114" customFormat="1" x14ac:dyDescent="0.2">
      <c r="A211" s="58" t="s">
        <v>1023</v>
      </c>
      <c r="B211" s="58" t="s">
        <v>1024</v>
      </c>
      <c r="C211" s="58" t="s">
        <v>1008</v>
      </c>
      <c r="D211" s="58" t="s">
        <v>1009</v>
      </c>
      <c r="E211" s="240">
        <v>641</v>
      </c>
      <c r="F211" s="241">
        <f t="shared" si="18"/>
        <v>224</v>
      </c>
      <c r="G211" s="236"/>
      <c r="H211" s="242" t="str">
        <f t="shared" si="19"/>
        <v/>
      </c>
      <c r="I211" s="241">
        <v>153</v>
      </c>
      <c r="J211" s="236"/>
      <c r="K211" s="244">
        <v>71</v>
      </c>
      <c r="L211" s="236"/>
      <c r="M211" s="241">
        <v>306</v>
      </c>
      <c r="N211" s="236"/>
      <c r="O211" s="241">
        <v>111</v>
      </c>
      <c r="P211" s="236">
        <f t="shared" si="20"/>
        <v>0.1731669266770671</v>
      </c>
      <c r="Q211" s="245" t="s">
        <v>1025</v>
      </c>
      <c r="R211" s="210">
        <v>0</v>
      </c>
      <c r="S211" s="210">
        <v>1</v>
      </c>
      <c r="T211" s="210">
        <v>0</v>
      </c>
      <c r="U211" s="205"/>
    </row>
    <row r="212" spans="1:21" s="114" customFormat="1" x14ac:dyDescent="0.2">
      <c r="A212" s="58" t="s">
        <v>1026</v>
      </c>
      <c r="B212" s="58" t="s">
        <v>1027</v>
      </c>
      <c r="C212" s="58" t="s">
        <v>1008</v>
      </c>
      <c r="D212" s="58" t="s">
        <v>1009</v>
      </c>
      <c r="E212" s="240">
        <v>576</v>
      </c>
      <c r="F212" s="241">
        <f t="shared" si="18"/>
        <v>259</v>
      </c>
      <c r="G212" s="236">
        <f t="shared" si="18"/>
        <v>0.44965277777777779</v>
      </c>
      <c r="H212" s="242" t="str">
        <f t="shared" si="19"/>
        <v>40.9% - 49.0%</v>
      </c>
      <c r="I212" s="241">
        <v>180</v>
      </c>
      <c r="J212" s="236">
        <f t="shared" si="21"/>
        <v>0.3125</v>
      </c>
      <c r="K212" s="244">
        <v>79</v>
      </c>
      <c r="L212" s="236">
        <f t="shared" si="22"/>
        <v>0.13715277777777779</v>
      </c>
      <c r="M212" s="241">
        <v>316</v>
      </c>
      <c r="N212" s="236">
        <f t="shared" si="23"/>
        <v>0.54861111111111116</v>
      </c>
      <c r="O212" s="241">
        <v>1</v>
      </c>
      <c r="P212" s="236">
        <f t="shared" si="20"/>
        <v>1.736111111111111E-3</v>
      </c>
      <c r="Q212" s="245" t="s">
        <v>1028</v>
      </c>
      <c r="R212" s="210">
        <v>0</v>
      </c>
      <c r="S212" s="210">
        <v>0</v>
      </c>
      <c r="T212" s="210">
        <v>0</v>
      </c>
      <c r="U212" s="205"/>
    </row>
    <row r="213" spans="1:21" s="114" customFormat="1" x14ac:dyDescent="0.2">
      <c r="A213" s="58" t="s">
        <v>1029</v>
      </c>
      <c r="B213" s="58" t="s">
        <v>1030</v>
      </c>
      <c r="C213" s="58" t="s">
        <v>1008</v>
      </c>
      <c r="D213" s="58" t="s">
        <v>1009</v>
      </c>
      <c r="E213" s="240">
        <v>887</v>
      </c>
      <c r="F213" s="241">
        <f t="shared" si="18"/>
        <v>394</v>
      </c>
      <c r="G213" s="236"/>
      <c r="H213" s="242" t="str">
        <f t="shared" si="19"/>
        <v/>
      </c>
      <c r="I213" s="241">
        <v>283</v>
      </c>
      <c r="J213" s="236"/>
      <c r="K213" s="244">
        <v>111</v>
      </c>
      <c r="L213" s="236"/>
      <c r="M213" s="241">
        <v>431</v>
      </c>
      <c r="N213" s="236"/>
      <c r="O213" s="241">
        <v>62</v>
      </c>
      <c r="P213" s="236">
        <f t="shared" si="20"/>
        <v>6.9898534385569339E-2</v>
      </c>
      <c r="Q213" s="245" t="s">
        <v>1031</v>
      </c>
      <c r="R213" s="210">
        <v>0</v>
      </c>
      <c r="S213" s="210">
        <v>1</v>
      </c>
      <c r="T213" s="210">
        <v>0</v>
      </c>
      <c r="U213" s="205"/>
    </row>
    <row r="214" spans="1:21" s="114" customFormat="1" x14ac:dyDescent="0.2">
      <c r="A214" s="58" t="s">
        <v>1032</v>
      </c>
      <c r="B214" s="58" t="s">
        <v>1033</v>
      </c>
      <c r="C214" s="58" t="s">
        <v>1008</v>
      </c>
      <c r="D214" s="58" t="s">
        <v>1009</v>
      </c>
      <c r="E214" s="240">
        <v>1522</v>
      </c>
      <c r="F214" s="241">
        <f t="shared" si="18"/>
        <v>775</v>
      </c>
      <c r="G214" s="236">
        <f t="shared" si="18"/>
        <v>0.50919842312746377</v>
      </c>
      <c r="H214" s="242" t="str">
        <f t="shared" si="19"/>
        <v>48.4% - 53.4%</v>
      </c>
      <c r="I214" s="241">
        <v>568</v>
      </c>
      <c r="J214" s="236">
        <f t="shared" si="21"/>
        <v>0.37319316688567672</v>
      </c>
      <c r="K214" s="244">
        <v>207</v>
      </c>
      <c r="L214" s="236">
        <f t="shared" si="22"/>
        <v>0.13600525624178711</v>
      </c>
      <c r="M214" s="241">
        <v>691</v>
      </c>
      <c r="N214" s="236">
        <f t="shared" si="23"/>
        <v>0.45400788436268069</v>
      </c>
      <c r="O214" s="241">
        <v>56</v>
      </c>
      <c r="P214" s="236">
        <f t="shared" si="20"/>
        <v>3.6793692509855452E-2</v>
      </c>
      <c r="Q214" s="245" t="s">
        <v>1034</v>
      </c>
      <c r="R214" s="210">
        <v>0</v>
      </c>
      <c r="S214" s="210">
        <v>0</v>
      </c>
      <c r="T214" s="210">
        <v>0</v>
      </c>
      <c r="U214" s="205"/>
    </row>
    <row r="215" spans="1:21" s="114" customFormat="1" x14ac:dyDescent="0.2">
      <c r="A215" s="58" t="s">
        <v>1035</v>
      </c>
      <c r="B215" s="58" t="s">
        <v>1036</v>
      </c>
      <c r="C215" s="58" t="s">
        <v>1037</v>
      </c>
      <c r="D215" s="58" t="s">
        <v>1038</v>
      </c>
      <c r="E215" s="240">
        <v>1111</v>
      </c>
      <c r="F215" s="241">
        <f t="shared" si="18"/>
        <v>611</v>
      </c>
      <c r="G215" s="236"/>
      <c r="H215" s="242" t="str">
        <f t="shared" si="19"/>
        <v/>
      </c>
      <c r="I215" s="241">
        <v>287</v>
      </c>
      <c r="J215" s="236"/>
      <c r="K215" s="244">
        <v>324</v>
      </c>
      <c r="L215" s="236"/>
      <c r="M215" s="241">
        <v>367</v>
      </c>
      <c r="N215" s="236"/>
      <c r="O215" s="241">
        <v>133</v>
      </c>
      <c r="P215" s="236">
        <f t="shared" si="20"/>
        <v>0.11971197119711971</v>
      </c>
      <c r="Q215" s="245" t="s">
        <v>1039</v>
      </c>
      <c r="R215" s="210">
        <v>0</v>
      </c>
      <c r="S215" s="210">
        <v>1</v>
      </c>
      <c r="T215" s="210">
        <v>0</v>
      </c>
      <c r="U215" s="205"/>
    </row>
    <row r="216" spans="1:21" s="114" customFormat="1" x14ac:dyDescent="0.2">
      <c r="A216" s="58" t="s">
        <v>1040</v>
      </c>
      <c r="B216" s="58" t="s">
        <v>1041</v>
      </c>
      <c r="C216" s="58" t="s">
        <v>1037</v>
      </c>
      <c r="D216" s="58" t="s">
        <v>1038</v>
      </c>
      <c r="E216" s="240">
        <v>1</v>
      </c>
      <c r="F216" s="241">
        <f t="shared" si="18"/>
        <v>0</v>
      </c>
      <c r="G216" s="236"/>
      <c r="H216" s="242" t="str">
        <f t="shared" si="19"/>
        <v/>
      </c>
      <c r="I216" s="241">
        <v>0</v>
      </c>
      <c r="J216" s="236"/>
      <c r="K216" s="244">
        <v>0</v>
      </c>
      <c r="L216" s="236"/>
      <c r="M216" s="241">
        <v>1</v>
      </c>
      <c r="N216" s="236"/>
      <c r="O216" s="241">
        <v>0</v>
      </c>
      <c r="P216" s="236"/>
      <c r="Q216" s="245" t="s">
        <v>1042</v>
      </c>
      <c r="R216" s="210">
        <v>1</v>
      </c>
      <c r="S216" s="210">
        <v>0</v>
      </c>
      <c r="T216" s="210">
        <v>0</v>
      </c>
      <c r="U216" s="205"/>
    </row>
    <row r="217" spans="1:21" s="114" customFormat="1" x14ac:dyDescent="0.2">
      <c r="A217" s="58" t="s">
        <v>1043</v>
      </c>
      <c r="B217" s="58" t="s">
        <v>1044</v>
      </c>
      <c r="C217" s="58" t="s">
        <v>1037</v>
      </c>
      <c r="D217" s="58" t="s">
        <v>1038</v>
      </c>
      <c r="E217" s="240">
        <v>612</v>
      </c>
      <c r="F217" s="241">
        <f t="shared" si="18"/>
        <v>42</v>
      </c>
      <c r="G217" s="236"/>
      <c r="H217" s="242" t="str">
        <f t="shared" si="19"/>
        <v/>
      </c>
      <c r="I217" s="241">
        <v>26</v>
      </c>
      <c r="J217" s="236"/>
      <c r="K217" s="244">
        <v>16</v>
      </c>
      <c r="L217" s="236"/>
      <c r="M217" s="241">
        <v>31</v>
      </c>
      <c r="N217" s="236"/>
      <c r="O217" s="241">
        <v>539</v>
      </c>
      <c r="P217" s="236">
        <f t="shared" si="20"/>
        <v>0.88071895424836599</v>
      </c>
      <c r="Q217" s="245" t="s">
        <v>1045</v>
      </c>
      <c r="R217" s="210">
        <v>1</v>
      </c>
      <c r="S217" s="210">
        <v>1</v>
      </c>
      <c r="T217" s="210">
        <v>0</v>
      </c>
      <c r="U217" s="205"/>
    </row>
    <row r="218" spans="1:21" s="114" customFormat="1" x14ac:dyDescent="0.2">
      <c r="A218" s="58" t="s">
        <v>1046</v>
      </c>
      <c r="B218" s="58" t="s">
        <v>1047</v>
      </c>
      <c r="C218" s="58" t="s">
        <v>1037</v>
      </c>
      <c r="D218" s="58" t="s">
        <v>1038</v>
      </c>
      <c r="E218" s="240">
        <v>1170</v>
      </c>
      <c r="F218" s="241">
        <f t="shared" si="18"/>
        <v>915</v>
      </c>
      <c r="G218" s="236"/>
      <c r="H218" s="242" t="str">
        <f t="shared" si="19"/>
        <v/>
      </c>
      <c r="I218" s="241">
        <v>541</v>
      </c>
      <c r="J218" s="236"/>
      <c r="K218" s="244">
        <v>374</v>
      </c>
      <c r="L218" s="236"/>
      <c r="M218" s="241">
        <v>194</v>
      </c>
      <c r="N218" s="236"/>
      <c r="O218" s="241">
        <v>61</v>
      </c>
      <c r="P218" s="236">
        <f t="shared" si="20"/>
        <v>5.2136752136752139E-2</v>
      </c>
      <c r="Q218" s="245" t="s">
        <v>1048</v>
      </c>
      <c r="R218" s="210">
        <v>0</v>
      </c>
      <c r="S218" s="210">
        <v>1</v>
      </c>
      <c r="T218" s="210">
        <v>0</v>
      </c>
      <c r="U218" s="205"/>
    </row>
    <row r="219" spans="1:21" s="114" customFormat="1" x14ac:dyDescent="0.2">
      <c r="A219" s="58" t="s">
        <v>1049</v>
      </c>
      <c r="B219" s="58" t="s">
        <v>1050</v>
      </c>
      <c r="C219" s="58" t="s">
        <v>1037</v>
      </c>
      <c r="D219" s="58" t="s">
        <v>1038</v>
      </c>
      <c r="E219" s="240">
        <v>928</v>
      </c>
      <c r="F219" s="241">
        <f t="shared" si="18"/>
        <v>578</v>
      </c>
      <c r="G219" s="236">
        <f t="shared" si="18"/>
        <v>0.62284482758620696</v>
      </c>
      <c r="H219" s="242" t="str">
        <f t="shared" si="19"/>
        <v>59.1% - 65.3%</v>
      </c>
      <c r="I219" s="241">
        <v>424</v>
      </c>
      <c r="J219" s="236">
        <f t="shared" si="21"/>
        <v>0.45689655172413796</v>
      </c>
      <c r="K219" s="244">
        <v>154</v>
      </c>
      <c r="L219" s="236">
        <f t="shared" si="22"/>
        <v>0.16594827586206898</v>
      </c>
      <c r="M219" s="241">
        <v>349</v>
      </c>
      <c r="N219" s="236">
        <f t="shared" si="23"/>
        <v>0.37607758620689657</v>
      </c>
      <c r="O219" s="241">
        <v>1</v>
      </c>
      <c r="P219" s="236">
        <f t="shared" si="20"/>
        <v>1.0775862068965517E-3</v>
      </c>
      <c r="Q219" s="245" t="s">
        <v>1051</v>
      </c>
      <c r="R219" s="210">
        <v>0</v>
      </c>
      <c r="S219" s="210">
        <v>0</v>
      </c>
      <c r="T219" s="210">
        <v>0</v>
      </c>
      <c r="U219" s="205"/>
    </row>
    <row r="220" spans="1:21" s="114" customFormat="1" x14ac:dyDescent="0.2">
      <c r="A220" s="58" t="s">
        <v>1052</v>
      </c>
      <c r="B220" s="58" t="s">
        <v>1053</v>
      </c>
      <c r="C220" s="58" t="s">
        <v>1037</v>
      </c>
      <c r="D220" s="58" t="s">
        <v>1038</v>
      </c>
      <c r="E220" s="240">
        <v>671</v>
      </c>
      <c r="F220" s="241">
        <f t="shared" si="18"/>
        <v>273</v>
      </c>
      <c r="G220" s="236"/>
      <c r="H220" s="242" t="str">
        <f t="shared" si="19"/>
        <v/>
      </c>
      <c r="I220" s="241">
        <v>165</v>
      </c>
      <c r="J220" s="236"/>
      <c r="K220" s="244">
        <v>108</v>
      </c>
      <c r="L220" s="236"/>
      <c r="M220" s="241">
        <v>75</v>
      </c>
      <c r="N220" s="236"/>
      <c r="O220" s="241">
        <v>323</v>
      </c>
      <c r="P220" s="236">
        <f t="shared" si="20"/>
        <v>0.481371087928465</v>
      </c>
      <c r="Q220" s="245" t="s">
        <v>1054</v>
      </c>
      <c r="R220" s="210">
        <v>0</v>
      </c>
      <c r="S220" s="210">
        <v>1</v>
      </c>
      <c r="T220" s="210">
        <v>0</v>
      </c>
      <c r="U220" s="205"/>
    </row>
    <row r="221" spans="1:21" s="114" customFormat="1" x14ac:dyDescent="0.2">
      <c r="A221" s="58" t="s">
        <v>1055</v>
      </c>
      <c r="B221" s="58" t="s">
        <v>1056</v>
      </c>
      <c r="C221" s="58" t="s">
        <v>1037</v>
      </c>
      <c r="D221" s="58" t="s">
        <v>1038</v>
      </c>
      <c r="E221" s="240">
        <v>419</v>
      </c>
      <c r="F221" s="241">
        <f t="shared" si="18"/>
        <v>336</v>
      </c>
      <c r="G221" s="236">
        <f t="shared" si="18"/>
        <v>0.80190930787589498</v>
      </c>
      <c r="H221" s="242" t="str">
        <f t="shared" si="19"/>
        <v>76.1% - 83.7%</v>
      </c>
      <c r="I221" s="241">
        <v>204</v>
      </c>
      <c r="J221" s="236">
        <f t="shared" si="21"/>
        <v>0.48687350835322196</v>
      </c>
      <c r="K221" s="244">
        <v>132</v>
      </c>
      <c r="L221" s="236">
        <f t="shared" si="22"/>
        <v>0.31503579952267302</v>
      </c>
      <c r="M221" s="241">
        <v>81</v>
      </c>
      <c r="N221" s="236">
        <f t="shared" si="23"/>
        <v>0.19331742243436753</v>
      </c>
      <c r="O221" s="241">
        <v>2</v>
      </c>
      <c r="P221" s="236">
        <f t="shared" si="20"/>
        <v>4.7732696897374704E-3</v>
      </c>
      <c r="Q221" s="245" t="s">
        <v>1057</v>
      </c>
      <c r="R221" s="210">
        <v>0</v>
      </c>
      <c r="S221" s="210">
        <v>0</v>
      </c>
      <c r="T221" s="210">
        <v>0</v>
      </c>
      <c r="U221" s="205"/>
    </row>
    <row r="222" spans="1:21" s="114" customFormat="1" x14ac:dyDescent="0.2">
      <c r="A222" s="58" t="s">
        <v>1058</v>
      </c>
      <c r="B222" s="58" t="s">
        <v>1059</v>
      </c>
      <c r="C222" s="58" t="s">
        <v>1037</v>
      </c>
      <c r="D222" s="58" t="s">
        <v>1038</v>
      </c>
      <c r="E222" s="240">
        <v>1207</v>
      </c>
      <c r="F222" s="241">
        <f t="shared" si="18"/>
        <v>989</v>
      </c>
      <c r="G222" s="236">
        <f t="shared" si="18"/>
        <v>0.81938690969345485</v>
      </c>
      <c r="H222" s="242" t="str">
        <f t="shared" si="19"/>
        <v>79.7% - 84.0%</v>
      </c>
      <c r="I222" s="241">
        <v>598</v>
      </c>
      <c r="J222" s="236">
        <f t="shared" si="21"/>
        <v>0.49544324772162385</v>
      </c>
      <c r="K222" s="244">
        <v>391</v>
      </c>
      <c r="L222" s="236">
        <f t="shared" si="22"/>
        <v>0.323943661971831</v>
      </c>
      <c r="M222" s="241">
        <v>204</v>
      </c>
      <c r="N222" s="236">
        <f t="shared" si="23"/>
        <v>0.16901408450704225</v>
      </c>
      <c r="O222" s="241">
        <v>14</v>
      </c>
      <c r="P222" s="236">
        <f t="shared" si="20"/>
        <v>1.15990057995029E-2</v>
      </c>
      <c r="Q222" s="245" t="s">
        <v>1060</v>
      </c>
      <c r="R222" s="210">
        <v>0</v>
      </c>
      <c r="S222" s="210">
        <v>0</v>
      </c>
      <c r="T222" s="210">
        <v>0</v>
      </c>
      <c r="U222" s="205"/>
    </row>
    <row r="223" spans="1:21" x14ac:dyDescent="0.2">
      <c r="A223" s="58" t="s">
        <v>1061</v>
      </c>
      <c r="B223" s="58" t="s">
        <v>1062</v>
      </c>
      <c r="C223" s="58" t="s">
        <v>1037</v>
      </c>
      <c r="D223" s="58" t="s">
        <v>1038</v>
      </c>
      <c r="E223" s="240">
        <v>1339</v>
      </c>
      <c r="F223" s="241">
        <f t="shared" si="18"/>
        <v>963</v>
      </c>
      <c r="G223" s="236">
        <f t="shared" si="18"/>
        <v>0.71919342793129204</v>
      </c>
      <c r="H223" s="242" t="str">
        <f t="shared" si="19"/>
        <v>69.5% - 74.3%</v>
      </c>
      <c r="I223" s="241">
        <v>511</v>
      </c>
      <c r="J223" s="236">
        <f t="shared" si="21"/>
        <v>0.38162808065720688</v>
      </c>
      <c r="K223" s="244">
        <v>452</v>
      </c>
      <c r="L223" s="236">
        <f t="shared" si="22"/>
        <v>0.33756534727408516</v>
      </c>
      <c r="M223" s="241">
        <v>375</v>
      </c>
      <c r="N223" s="236">
        <f t="shared" si="23"/>
        <v>0.28005974607916356</v>
      </c>
      <c r="O223" s="241">
        <v>1</v>
      </c>
      <c r="P223" s="236">
        <f t="shared" si="20"/>
        <v>7.468259895444362E-4</v>
      </c>
      <c r="Q223" s="245" t="s">
        <v>1063</v>
      </c>
      <c r="R223" s="210">
        <v>0</v>
      </c>
      <c r="S223" s="210">
        <v>0</v>
      </c>
      <c r="T223" s="210">
        <v>0</v>
      </c>
    </row>
    <row r="224" spans="1:21" x14ac:dyDescent="0.2">
      <c r="A224" s="58" t="s">
        <v>1064</v>
      </c>
      <c r="B224" s="58" t="s">
        <v>1065</v>
      </c>
      <c r="C224" s="58" t="s">
        <v>1037</v>
      </c>
      <c r="D224" s="58" t="s">
        <v>1038</v>
      </c>
      <c r="E224" s="240">
        <v>1194</v>
      </c>
      <c r="F224" s="241">
        <f t="shared" si="18"/>
        <v>27</v>
      </c>
      <c r="G224" s="236"/>
      <c r="H224" s="242" t="str">
        <f t="shared" si="19"/>
        <v/>
      </c>
      <c r="I224" s="241">
        <v>12</v>
      </c>
      <c r="J224" s="236"/>
      <c r="K224" s="244">
        <v>15</v>
      </c>
      <c r="L224" s="236"/>
      <c r="M224" s="241">
        <v>10</v>
      </c>
      <c r="N224" s="236"/>
      <c r="O224" s="241">
        <v>1157</v>
      </c>
      <c r="P224" s="236">
        <f t="shared" si="20"/>
        <v>0.96901172529313229</v>
      </c>
      <c r="Q224" s="245" t="s">
        <v>1066</v>
      </c>
      <c r="R224" s="210">
        <v>0</v>
      </c>
      <c r="S224" s="210">
        <v>1</v>
      </c>
      <c r="T224" s="210">
        <v>0</v>
      </c>
    </row>
    <row r="225" spans="1:20" x14ac:dyDescent="0.2">
      <c r="A225" s="58" t="s">
        <v>1067</v>
      </c>
      <c r="B225" s="58" t="s">
        <v>1068</v>
      </c>
      <c r="C225" s="58" t="s">
        <v>1037</v>
      </c>
      <c r="D225" s="58" t="s">
        <v>1038</v>
      </c>
      <c r="E225" s="240">
        <v>1031</v>
      </c>
      <c r="F225" s="241">
        <f t="shared" si="18"/>
        <v>651</v>
      </c>
      <c r="G225" s="236"/>
      <c r="H225" s="242" t="str">
        <f t="shared" si="19"/>
        <v/>
      </c>
      <c r="I225" s="241">
        <v>376</v>
      </c>
      <c r="J225" s="236"/>
      <c r="K225" s="244">
        <v>275</v>
      </c>
      <c r="L225" s="236"/>
      <c r="M225" s="241">
        <v>323</v>
      </c>
      <c r="N225" s="236"/>
      <c r="O225" s="241">
        <v>57</v>
      </c>
      <c r="P225" s="236">
        <f t="shared" si="20"/>
        <v>5.5286129970902036E-2</v>
      </c>
      <c r="Q225" s="245" t="s">
        <v>1069</v>
      </c>
      <c r="R225" s="210">
        <v>1</v>
      </c>
      <c r="S225" s="210">
        <v>1</v>
      </c>
      <c r="T225" s="210">
        <v>0</v>
      </c>
    </row>
    <row r="226" spans="1:20" x14ac:dyDescent="0.2">
      <c r="A226" s="58" t="s">
        <v>1070</v>
      </c>
      <c r="B226" s="58" t="s">
        <v>1071</v>
      </c>
      <c r="C226" s="58" t="s">
        <v>1037</v>
      </c>
      <c r="D226" s="58" t="s">
        <v>1038</v>
      </c>
      <c r="E226" s="240">
        <v>1181</v>
      </c>
      <c r="F226" s="241">
        <f t="shared" si="18"/>
        <v>370</v>
      </c>
      <c r="G226" s="236"/>
      <c r="H226" s="242" t="str">
        <f t="shared" si="19"/>
        <v/>
      </c>
      <c r="I226" s="241">
        <v>220</v>
      </c>
      <c r="J226" s="236"/>
      <c r="K226" s="244">
        <v>150</v>
      </c>
      <c r="L226" s="236"/>
      <c r="M226" s="241">
        <v>152</v>
      </c>
      <c r="N226" s="236"/>
      <c r="O226" s="241">
        <v>659</v>
      </c>
      <c r="P226" s="236">
        <f t="shared" si="20"/>
        <v>0.55800169348010165</v>
      </c>
      <c r="Q226" s="245" t="s">
        <v>1072</v>
      </c>
      <c r="R226" s="210">
        <v>0</v>
      </c>
      <c r="S226" s="210">
        <v>1</v>
      </c>
      <c r="T226" s="210">
        <v>0</v>
      </c>
    </row>
    <row r="227" spans="1:20" x14ac:dyDescent="0.2">
      <c r="A227" s="58" t="s">
        <v>1073</v>
      </c>
      <c r="B227" s="58" t="s">
        <v>1074</v>
      </c>
      <c r="C227" s="58" t="s">
        <v>1037</v>
      </c>
      <c r="D227" s="58" t="s">
        <v>1038</v>
      </c>
      <c r="E227" s="240">
        <v>524</v>
      </c>
      <c r="F227" s="241">
        <f t="shared" si="18"/>
        <v>392</v>
      </c>
      <c r="G227" s="236"/>
      <c r="H227" s="242" t="str">
        <f t="shared" si="19"/>
        <v/>
      </c>
      <c r="I227" s="241">
        <v>254</v>
      </c>
      <c r="J227" s="236"/>
      <c r="K227" s="244">
        <v>138</v>
      </c>
      <c r="L227" s="236"/>
      <c r="M227" s="241">
        <v>132</v>
      </c>
      <c r="N227" s="236"/>
      <c r="O227" s="241">
        <v>0</v>
      </c>
      <c r="P227" s="236"/>
      <c r="Q227" s="245" t="s">
        <v>1075</v>
      </c>
      <c r="R227" s="210">
        <v>1</v>
      </c>
      <c r="S227" s="210">
        <v>0</v>
      </c>
      <c r="T227" s="210">
        <v>0</v>
      </c>
    </row>
    <row r="228" spans="1:20" x14ac:dyDescent="0.2">
      <c r="A228" s="58" t="s">
        <v>1076</v>
      </c>
      <c r="B228" s="58" t="s">
        <v>1077</v>
      </c>
      <c r="C228" s="58" t="s">
        <v>1037</v>
      </c>
      <c r="D228" s="58" t="s">
        <v>1038</v>
      </c>
      <c r="E228" s="240">
        <v>931</v>
      </c>
      <c r="F228" s="241">
        <f t="shared" si="18"/>
        <v>696</v>
      </c>
      <c r="G228" s="236"/>
      <c r="H228" s="242" t="str">
        <f t="shared" si="19"/>
        <v/>
      </c>
      <c r="I228" s="241">
        <v>444</v>
      </c>
      <c r="J228" s="236"/>
      <c r="K228" s="244">
        <v>252</v>
      </c>
      <c r="L228" s="236"/>
      <c r="M228" s="241">
        <v>171</v>
      </c>
      <c r="N228" s="236"/>
      <c r="O228" s="241">
        <v>64</v>
      </c>
      <c r="P228" s="236">
        <f t="shared" si="20"/>
        <v>6.8743286788399569E-2</v>
      </c>
      <c r="Q228" s="245" t="s">
        <v>1078</v>
      </c>
      <c r="R228" s="210">
        <v>0</v>
      </c>
      <c r="S228" s="210">
        <v>1</v>
      </c>
      <c r="T228" s="210">
        <v>0</v>
      </c>
    </row>
    <row r="229" spans="1:20" x14ac:dyDescent="0.2">
      <c r="A229" s="58" t="s">
        <v>1079</v>
      </c>
      <c r="B229" s="58" t="s">
        <v>1080</v>
      </c>
      <c r="C229" s="58" t="s">
        <v>1037</v>
      </c>
      <c r="D229" s="58" t="s">
        <v>1038</v>
      </c>
      <c r="E229" s="240">
        <v>850</v>
      </c>
      <c r="F229" s="241">
        <f t="shared" ref="F229:G246" si="24">I229+K229</f>
        <v>0</v>
      </c>
      <c r="G229" s="236"/>
      <c r="H229" s="242" t="str">
        <f t="shared" ref="H229:H245" si="25">IF(ISNUMBER(G229),TEXT(((2*F229)+(1.96^2)-(1.96*((1.96^2)+(4*F229*(100%-G229)))^0.5))/(2*(E229+(1.96^2))),"0.0%")&amp;" - "&amp;TEXT(((2*F229)+(1.96^2)+(1.96*((1.96^2)+(4*F229*(100%-G229)))^0.5))/(2*(E229+(1.96^2))),"0.0%"),"")</f>
        <v/>
      </c>
      <c r="I229" s="241">
        <v>0</v>
      </c>
      <c r="J229" s="236"/>
      <c r="K229" s="244">
        <v>0</v>
      </c>
      <c r="L229" s="236"/>
      <c r="M229" s="241">
        <v>0</v>
      </c>
      <c r="N229" s="236"/>
      <c r="O229" s="241">
        <v>850</v>
      </c>
      <c r="P229" s="236">
        <f t="shared" ref="P229:P245" si="26">O229/E229</f>
        <v>1</v>
      </c>
      <c r="Q229" s="245" t="s">
        <v>1081</v>
      </c>
      <c r="R229" s="210">
        <v>0</v>
      </c>
      <c r="S229" s="210">
        <v>1</v>
      </c>
      <c r="T229" s="210">
        <v>0</v>
      </c>
    </row>
    <row r="230" spans="1:20" x14ac:dyDescent="0.2">
      <c r="A230" s="58" t="s">
        <v>1082</v>
      </c>
      <c r="B230" s="58" t="s">
        <v>1083</v>
      </c>
      <c r="C230" s="58" t="s">
        <v>1037</v>
      </c>
      <c r="D230" s="58" t="s">
        <v>1038</v>
      </c>
      <c r="E230" s="240">
        <v>1156</v>
      </c>
      <c r="F230" s="241">
        <f t="shared" si="24"/>
        <v>432</v>
      </c>
      <c r="G230" s="236"/>
      <c r="H230" s="242" t="str">
        <f t="shared" si="25"/>
        <v/>
      </c>
      <c r="I230" s="241">
        <v>226</v>
      </c>
      <c r="J230" s="236"/>
      <c r="K230" s="244">
        <v>206</v>
      </c>
      <c r="L230" s="236"/>
      <c r="M230" s="241">
        <v>492</v>
      </c>
      <c r="N230" s="236"/>
      <c r="O230" s="241">
        <v>232</v>
      </c>
      <c r="P230" s="236">
        <f t="shared" si="26"/>
        <v>0.20069204152249134</v>
      </c>
      <c r="Q230" s="245" t="s">
        <v>1084</v>
      </c>
      <c r="R230" s="210">
        <v>1</v>
      </c>
      <c r="S230" s="210">
        <v>1</v>
      </c>
      <c r="T230" s="210">
        <v>0</v>
      </c>
    </row>
    <row r="231" spans="1:20" x14ac:dyDescent="0.2">
      <c r="A231" s="58" t="s">
        <v>1085</v>
      </c>
      <c r="B231" s="58" t="s">
        <v>1086</v>
      </c>
      <c r="C231" s="58" t="s">
        <v>1037</v>
      </c>
      <c r="D231" s="58" t="s">
        <v>1038</v>
      </c>
      <c r="E231" s="240">
        <v>1026</v>
      </c>
      <c r="F231" s="241">
        <f t="shared" si="24"/>
        <v>644</v>
      </c>
      <c r="G231" s="236">
        <f t="shared" si="24"/>
        <v>0.62768031189083828</v>
      </c>
      <c r="H231" s="242" t="str">
        <f t="shared" si="25"/>
        <v>59.8% - 65.7%</v>
      </c>
      <c r="I231" s="241">
        <v>387</v>
      </c>
      <c r="J231" s="236">
        <f t="shared" ref="J231:J242" si="27">I231/E231</f>
        <v>0.37719298245614036</v>
      </c>
      <c r="K231" s="244">
        <v>257</v>
      </c>
      <c r="L231" s="236">
        <f t="shared" ref="L231:L242" si="28">K231/E231</f>
        <v>0.25048732943469787</v>
      </c>
      <c r="M231" s="241">
        <v>371</v>
      </c>
      <c r="N231" s="236">
        <f t="shared" ref="N231:N242" si="29">M231/E231</f>
        <v>0.36159844054580897</v>
      </c>
      <c r="O231" s="241">
        <v>11</v>
      </c>
      <c r="P231" s="236">
        <f t="shared" si="26"/>
        <v>1.0721247563352826E-2</v>
      </c>
      <c r="Q231" s="245" t="s">
        <v>1087</v>
      </c>
      <c r="R231" s="210">
        <v>0</v>
      </c>
      <c r="S231" s="210">
        <v>0</v>
      </c>
      <c r="T231" s="210">
        <v>0</v>
      </c>
    </row>
    <row r="232" spans="1:20" x14ac:dyDescent="0.2">
      <c r="A232" s="58" t="s">
        <v>1088</v>
      </c>
      <c r="B232" s="58" t="s">
        <v>1089</v>
      </c>
      <c r="C232" s="58" t="s">
        <v>1037</v>
      </c>
      <c r="D232" s="58" t="s">
        <v>1038</v>
      </c>
      <c r="E232" s="240">
        <v>842</v>
      </c>
      <c r="F232" s="241">
        <f t="shared" si="24"/>
        <v>336</v>
      </c>
      <c r="G232" s="236"/>
      <c r="H232" s="242" t="str">
        <f t="shared" si="25"/>
        <v/>
      </c>
      <c r="I232" s="241">
        <v>210</v>
      </c>
      <c r="J232" s="236"/>
      <c r="K232" s="244">
        <v>126</v>
      </c>
      <c r="L232" s="236"/>
      <c r="M232" s="241">
        <v>131</v>
      </c>
      <c r="N232" s="236"/>
      <c r="O232" s="241">
        <v>375</v>
      </c>
      <c r="P232" s="236">
        <f t="shared" si="26"/>
        <v>0.44536817102137766</v>
      </c>
      <c r="Q232" s="245" t="s">
        <v>1090</v>
      </c>
      <c r="R232" s="210">
        <v>1</v>
      </c>
      <c r="S232" s="210">
        <v>1</v>
      </c>
      <c r="T232" s="210">
        <v>0</v>
      </c>
    </row>
    <row r="233" spans="1:20" x14ac:dyDescent="0.2">
      <c r="A233" s="58" t="s">
        <v>1091</v>
      </c>
      <c r="B233" s="58" t="s">
        <v>1092</v>
      </c>
      <c r="C233" s="58" t="s">
        <v>1037</v>
      </c>
      <c r="D233" s="58" t="s">
        <v>1038</v>
      </c>
      <c r="E233" s="240">
        <v>688</v>
      </c>
      <c r="F233" s="241">
        <f t="shared" si="24"/>
        <v>509</v>
      </c>
      <c r="G233" s="236">
        <f t="shared" si="24"/>
        <v>0.73982558139534882</v>
      </c>
      <c r="H233" s="242" t="str">
        <f t="shared" si="25"/>
        <v>70.6% - 77.1%</v>
      </c>
      <c r="I233" s="241">
        <v>343</v>
      </c>
      <c r="J233" s="236">
        <f t="shared" si="27"/>
        <v>0.49854651162790697</v>
      </c>
      <c r="K233" s="244">
        <v>166</v>
      </c>
      <c r="L233" s="236">
        <f t="shared" si="28"/>
        <v>0.24127906976744187</v>
      </c>
      <c r="M233" s="241">
        <v>170</v>
      </c>
      <c r="N233" s="236">
        <f t="shared" si="29"/>
        <v>0.24709302325581395</v>
      </c>
      <c r="O233" s="241">
        <v>9</v>
      </c>
      <c r="P233" s="236">
        <f t="shared" si="26"/>
        <v>1.308139534883721E-2</v>
      </c>
      <c r="Q233" s="245" t="s">
        <v>1093</v>
      </c>
      <c r="R233" s="210">
        <v>0</v>
      </c>
      <c r="S233" s="210">
        <v>0</v>
      </c>
      <c r="T233" s="210">
        <v>0</v>
      </c>
    </row>
    <row r="234" spans="1:20" x14ac:dyDescent="0.2">
      <c r="A234" s="58" t="s">
        <v>1094</v>
      </c>
      <c r="B234" s="58" t="s">
        <v>1095</v>
      </c>
      <c r="C234" s="58" t="s">
        <v>1037</v>
      </c>
      <c r="D234" s="58" t="s">
        <v>1038</v>
      </c>
      <c r="E234" s="240">
        <v>554</v>
      </c>
      <c r="F234" s="241">
        <f t="shared" si="24"/>
        <v>393</v>
      </c>
      <c r="G234" s="236">
        <f t="shared" si="24"/>
        <v>0.70938628158844763</v>
      </c>
      <c r="H234" s="242" t="str">
        <f t="shared" si="25"/>
        <v>67.0% - 74.6%</v>
      </c>
      <c r="I234" s="241">
        <v>275</v>
      </c>
      <c r="J234" s="236">
        <f t="shared" si="27"/>
        <v>0.49638989169675091</v>
      </c>
      <c r="K234" s="244">
        <v>118</v>
      </c>
      <c r="L234" s="236">
        <f t="shared" si="28"/>
        <v>0.21299638989169675</v>
      </c>
      <c r="M234" s="241">
        <v>137</v>
      </c>
      <c r="N234" s="236">
        <f t="shared" si="29"/>
        <v>0.24729241877256317</v>
      </c>
      <c r="O234" s="241">
        <v>24</v>
      </c>
      <c r="P234" s="236">
        <f t="shared" si="26"/>
        <v>4.3321299638989168E-2</v>
      </c>
      <c r="Q234" s="245" t="s">
        <v>1096</v>
      </c>
      <c r="R234" s="210">
        <v>0</v>
      </c>
      <c r="S234" s="210">
        <v>0</v>
      </c>
      <c r="T234" s="210">
        <v>0</v>
      </c>
    </row>
    <row r="235" spans="1:20" x14ac:dyDescent="0.2">
      <c r="A235" s="58" t="s">
        <v>1097</v>
      </c>
      <c r="B235" s="58" t="s">
        <v>1098</v>
      </c>
      <c r="C235" s="58" t="s">
        <v>1037</v>
      </c>
      <c r="D235" s="58" t="s">
        <v>1038</v>
      </c>
      <c r="E235" s="240">
        <v>1218</v>
      </c>
      <c r="F235" s="241">
        <f t="shared" si="24"/>
        <v>912</v>
      </c>
      <c r="G235" s="236"/>
      <c r="H235" s="242" t="str">
        <f t="shared" si="25"/>
        <v/>
      </c>
      <c r="I235" s="241">
        <v>596</v>
      </c>
      <c r="J235" s="236"/>
      <c r="K235" s="244">
        <v>316</v>
      </c>
      <c r="L235" s="236"/>
      <c r="M235" s="241">
        <v>190</v>
      </c>
      <c r="N235" s="236"/>
      <c r="O235" s="241">
        <v>116</v>
      </c>
      <c r="P235" s="236">
        <f t="shared" si="26"/>
        <v>9.5238095238095233E-2</v>
      </c>
      <c r="Q235" s="245" t="s">
        <v>1099</v>
      </c>
      <c r="R235" s="210">
        <v>0</v>
      </c>
      <c r="S235" s="210">
        <v>1</v>
      </c>
      <c r="T235" s="210">
        <v>0</v>
      </c>
    </row>
    <row r="236" spans="1:20" x14ac:dyDescent="0.2">
      <c r="A236" s="58" t="s">
        <v>1100</v>
      </c>
      <c r="B236" s="58" t="s">
        <v>1101</v>
      </c>
      <c r="C236" s="58" t="s">
        <v>1037</v>
      </c>
      <c r="D236" s="58" t="s">
        <v>1038</v>
      </c>
      <c r="E236" s="240">
        <v>1148</v>
      </c>
      <c r="F236" s="241">
        <f t="shared" si="24"/>
        <v>838</v>
      </c>
      <c r="G236" s="236">
        <f t="shared" si="24"/>
        <v>0.72996515679442509</v>
      </c>
      <c r="H236" s="242" t="str">
        <f t="shared" si="25"/>
        <v>70.4% - 75.5%</v>
      </c>
      <c r="I236" s="241">
        <v>505</v>
      </c>
      <c r="J236" s="236">
        <f t="shared" si="27"/>
        <v>0.43989547038327526</v>
      </c>
      <c r="K236" s="244">
        <v>333</v>
      </c>
      <c r="L236" s="236">
        <f t="shared" si="28"/>
        <v>0.29006968641114983</v>
      </c>
      <c r="M236" s="241">
        <v>263</v>
      </c>
      <c r="N236" s="236">
        <f t="shared" si="29"/>
        <v>0.22909407665505227</v>
      </c>
      <c r="O236" s="241">
        <v>47</v>
      </c>
      <c r="P236" s="236">
        <f t="shared" si="26"/>
        <v>4.0940766550522645E-2</v>
      </c>
      <c r="Q236" s="245" t="s">
        <v>1102</v>
      </c>
      <c r="R236" s="210">
        <v>0</v>
      </c>
      <c r="S236" s="210">
        <v>0</v>
      </c>
      <c r="T236" s="210">
        <v>0</v>
      </c>
    </row>
    <row r="237" spans="1:20" x14ac:dyDescent="0.2">
      <c r="A237" s="58" t="s">
        <v>1103</v>
      </c>
      <c r="B237" s="58" t="s">
        <v>1104</v>
      </c>
      <c r="C237" s="58" t="s">
        <v>1037</v>
      </c>
      <c r="D237" s="58" t="s">
        <v>1038</v>
      </c>
      <c r="E237" s="240">
        <v>768</v>
      </c>
      <c r="F237" s="241">
        <f t="shared" si="24"/>
        <v>510</v>
      </c>
      <c r="G237" s="236"/>
      <c r="H237" s="242" t="str">
        <f t="shared" si="25"/>
        <v/>
      </c>
      <c r="I237" s="241">
        <v>346</v>
      </c>
      <c r="J237" s="236"/>
      <c r="K237" s="244">
        <v>164</v>
      </c>
      <c r="L237" s="236"/>
      <c r="M237" s="241">
        <v>214</v>
      </c>
      <c r="N237" s="236"/>
      <c r="O237" s="241">
        <v>44</v>
      </c>
      <c r="P237" s="236">
        <f t="shared" si="26"/>
        <v>5.7291666666666664E-2</v>
      </c>
      <c r="Q237" s="245" t="s">
        <v>1105</v>
      </c>
      <c r="R237" s="210">
        <v>0</v>
      </c>
      <c r="S237" s="210">
        <v>1</v>
      </c>
      <c r="T237" s="210">
        <v>0</v>
      </c>
    </row>
    <row r="238" spans="1:20" x14ac:dyDescent="0.2">
      <c r="A238" s="58" t="s">
        <v>1106</v>
      </c>
      <c r="B238" s="58" t="s">
        <v>1107</v>
      </c>
      <c r="C238" s="58" t="s">
        <v>1037</v>
      </c>
      <c r="D238" s="58" t="s">
        <v>1038</v>
      </c>
      <c r="E238" s="240">
        <v>1098</v>
      </c>
      <c r="F238" s="241">
        <f t="shared" si="24"/>
        <v>383</v>
      </c>
      <c r="G238" s="236"/>
      <c r="H238" s="242" t="str">
        <f t="shared" si="25"/>
        <v/>
      </c>
      <c r="I238" s="241">
        <v>149</v>
      </c>
      <c r="J238" s="236"/>
      <c r="K238" s="244">
        <v>234</v>
      </c>
      <c r="L238" s="236"/>
      <c r="M238" s="241">
        <v>162</v>
      </c>
      <c r="N238" s="236"/>
      <c r="O238" s="241">
        <v>553</v>
      </c>
      <c r="P238" s="236">
        <f t="shared" si="26"/>
        <v>0.50364298724954459</v>
      </c>
      <c r="Q238" s="245" t="s">
        <v>1108</v>
      </c>
      <c r="R238" s="210">
        <v>1</v>
      </c>
      <c r="S238" s="210">
        <v>1</v>
      </c>
      <c r="T238" s="210">
        <v>0</v>
      </c>
    </row>
    <row r="239" spans="1:20" x14ac:dyDescent="0.2">
      <c r="A239" s="58" t="s">
        <v>1109</v>
      </c>
      <c r="B239" s="58" t="s">
        <v>1110</v>
      </c>
      <c r="C239" s="58" t="s">
        <v>1037</v>
      </c>
      <c r="D239" s="58" t="s">
        <v>1038</v>
      </c>
      <c r="E239" s="240">
        <v>1199</v>
      </c>
      <c r="F239" s="241">
        <f t="shared" si="24"/>
        <v>767</v>
      </c>
      <c r="G239" s="236"/>
      <c r="H239" s="242" t="str">
        <f t="shared" si="25"/>
        <v/>
      </c>
      <c r="I239" s="241">
        <v>391</v>
      </c>
      <c r="J239" s="236"/>
      <c r="K239" s="244">
        <v>376</v>
      </c>
      <c r="L239" s="236"/>
      <c r="M239" s="241">
        <v>307</v>
      </c>
      <c r="N239" s="236"/>
      <c r="O239" s="241">
        <v>125</v>
      </c>
      <c r="P239" s="236">
        <f t="shared" si="26"/>
        <v>0.1042535446205171</v>
      </c>
      <c r="Q239" s="245" t="s">
        <v>1111</v>
      </c>
      <c r="R239" s="210">
        <v>0</v>
      </c>
      <c r="S239" s="210">
        <v>1</v>
      </c>
      <c r="T239" s="210">
        <v>0</v>
      </c>
    </row>
    <row r="240" spans="1:20" x14ac:dyDescent="0.2">
      <c r="A240" s="58" t="s">
        <v>1112</v>
      </c>
      <c r="B240" s="58" t="s">
        <v>1113</v>
      </c>
      <c r="C240" s="58" t="s">
        <v>1037</v>
      </c>
      <c r="D240" s="58" t="s">
        <v>1038</v>
      </c>
      <c r="E240" s="240">
        <v>629</v>
      </c>
      <c r="F240" s="241">
        <f t="shared" si="24"/>
        <v>101</v>
      </c>
      <c r="G240" s="236"/>
      <c r="H240" s="242" t="str">
        <f t="shared" si="25"/>
        <v/>
      </c>
      <c r="I240" s="241">
        <v>70</v>
      </c>
      <c r="J240" s="236"/>
      <c r="K240" s="244">
        <v>31</v>
      </c>
      <c r="L240" s="236"/>
      <c r="M240" s="241">
        <v>27</v>
      </c>
      <c r="N240" s="236"/>
      <c r="O240" s="241">
        <v>501</v>
      </c>
      <c r="P240" s="236">
        <f t="shared" si="26"/>
        <v>0.79650238473767887</v>
      </c>
      <c r="Q240" s="245" t="s">
        <v>1114</v>
      </c>
      <c r="R240" s="210">
        <v>0</v>
      </c>
      <c r="S240" s="210">
        <v>1</v>
      </c>
      <c r="T240" s="210">
        <v>0</v>
      </c>
    </row>
    <row r="241" spans="1:20" x14ac:dyDescent="0.2">
      <c r="A241" s="58" t="s">
        <v>1115</v>
      </c>
      <c r="B241" s="58" t="s">
        <v>1116</v>
      </c>
      <c r="C241" s="58" t="s">
        <v>1037</v>
      </c>
      <c r="D241" s="58" t="s">
        <v>1038</v>
      </c>
      <c r="E241" s="240">
        <v>1221</v>
      </c>
      <c r="F241" s="241">
        <f t="shared" si="24"/>
        <v>956</v>
      </c>
      <c r="G241" s="236"/>
      <c r="H241" s="242" t="str">
        <f t="shared" si="25"/>
        <v/>
      </c>
      <c r="I241" s="241">
        <v>567</v>
      </c>
      <c r="J241" s="236"/>
      <c r="K241" s="244">
        <v>389</v>
      </c>
      <c r="L241" s="236"/>
      <c r="M241" s="241">
        <v>173</v>
      </c>
      <c r="N241" s="236"/>
      <c r="O241" s="241">
        <v>92</v>
      </c>
      <c r="P241" s="236">
        <f t="shared" si="26"/>
        <v>7.5348075348075347E-2</v>
      </c>
      <c r="Q241" s="245" t="s">
        <v>1117</v>
      </c>
      <c r="R241" s="210">
        <v>0</v>
      </c>
      <c r="S241" s="210">
        <v>1</v>
      </c>
      <c r="T241" s="210">
        <v>0</v>
      </c>
    </row>
    <row r="242" spans="1:20" x14ac:dyDescent="0.2">
      <c r="A242" s="58" t="s">
        <v>1118</v>
      </c>
      <c r="B242" s="58" t="s">
        <v>1119</v>
      </c>
      <c r="C242" s="58" t="s">
        <v>1037</v>
      </c>
      <c r="D242" s="58" t="s">
        <v>1038</v>
      </c>
      <c r="E242" s="240">
        <v>649</v>
      </c>
      <c r="F242" s="241">
        <f t="shared" si="24"/>
        <v>379</v>
      </c>
      <c r="G242" s="236">
        <f t="shared" si="24"/>
        <v>0.58397534668721107</v>
      </c>
      <c r="H242" s="242" t="str">
        <f t="shared" si="25"/>
        <v>54.6% - 62.1%</v>
      </c>
      <c r="I242" s="241">
        <v>240</v>
      </c>
      <c r="J242" s="236">
        <f t="shared" si="27"/>
        <v>0.36979969183359013</v>
      </c>
      <c r="K242" s="244">
        <v>139</v>
      </c>
      <c r="L242" s="236">
        <f t="shared" si="28"/>
        <v>0.21417565485362094</v>
      </c>
      <c r="M242" s="241">
        <v>248</v>
      </c>
      <c r="N242" s="236">
        <f t="shared" si="29"/>
        <v>0.38212634822804314</v>
      </c>
      <c r="O242" s="241">
        <v>22</v>
      </c>
      <c r="P242" s="236">
        <f t="shared" si="26"/>
        <v>3.3898305084745763E-2</v>
      </c>
      <c r="Q242" s="245" t="s">
        <v>1120</v>
      </c>
      <c r="R242" s="210">
        <v>0</v>
      </c>
      <c r="S242" s="210">
        <v>0</v>
      </c>
      <c r="T242" s="210">
        <v>0</v>
      </c>
    </row>
    <row r="243" spans="1:20" x14ac:dyDescent="0.2">
      <c r="A243" s="58" t="s">
        <v>1121</v>
      </c>
      <c r="B243" s="58" t="s">
        <v>1122</v>
      </c>
      <c r="C243" s="58" t="s">
        <v>1037</v>
      </c>
      <c r="D243" s="58" t="s">
        <v>1038</v>
      </c>
      <c r="E243" s="240">
        <v>1</v>
      </c>
      <c r="F243" s="241">
        <f t="shared" si="24"/>
        <v>0</v>
      </c>
      <c r="G243" s="236"/>
      <c r="H243" s="242" t="str">
        <f t="shared" si="25"/>
        <v/>
      </c>
      <c r="I243" s="241">
        <v>0</v>
      </c>
      <c r="J243" s="236"/>
      <c r="K243" s="244">
        <v>0</v>
      </c>
      <c r="L243" s="236"/>
      <c r="M243" s="241">
        <v>1</v>
      </c>
      <c r="N243" s="236"/>
      <c r="O243" s="241">
        <v>0</v>
      </c>
      <c r="P243" s="236"/>
      <c r="Q243" s="245" t="s">
        <v>1123</v>
      </c>
      <c r="R243" s="210">
        <v>1</v>
      </c>
      <c r="S243" s="210">
        <v>0</v>
      </c>
      <c r="T243" s="210">
        <v>0</v>
      </c>
    </row>
    <row r="244" spans="1:20" x14ac:dyDescent="0.2">
      <c r="A244" s="58" t="s">
        <v>1124</v>
      </c>
      <c r="B244" s="58" t="s">
        <v>1125</v>
      </c>
      <c r="C244" s="58" t="s">
        <v>1037</v>
      </c>
      <c r="D244" s="201" t="s">
        <v>1038</v>
      </c>
      <c r="E244" s="240">
        <v>1257</v>
      </c>
      <c r="F244" s="241">
        <f t="shared" si="24"/>
        <v>667</v>
      </c>
      <c r="G244" s="236"/>
      <c r="H244" s="242" t="str">
        <f t="shared" si="25"/>
        <v/>
      </c>
      <c r="I244" s="241">
        <v>361</v>
      </c>
      <c r="J244" s="236"/>
      <c r="K244" s="244">
        <v>306</v>
      </c>
      <c r="L244" s="236"/>
      <c r="M244" s="241">
        <v>247</v>
      </c>
      <c r="N244" s="236"/>
      <c r="O244" s="241">
        <v>343</v>
      </c>
      <c r="P244" s="236">
        <f t="shared" si="26"/>
        <v>0.27287191726332538</v>
      </c>
      <c r="Q244" s="245" t="s">
        <v>1126</v>
      </c>
      <c r="R244" s="210">
        <v>0</v>
      </c>
      <c r="S244" s="210">
        <v>1</v>
      </c>
      <c r="T244" s="210">
        <v>0</v>
      </c>
    </row>
    <row r="245" spans="1:20" x14ac:dyDescent="0.2">
      <c r="A245" s="58" t="s">
        <v>1127</v>
      </c>
      <c r="B245" s="58" t="s">
        <v>1128</v>
      </c>
      <c r="C245" s="58" t="s">
        <v>1037</v>
      </c>
      <c r="D245" s="201" t="s">
        <v>1038</v>
      </c>
      <c r="E245" s="240">
        <v>1275</v>
      </c>
      <c r="F245" s="241">
        <f t="shared" si="24"/>
        <v>798</v>
      </c>
      <c r="G245" s="236"/>
      <c r="H245" s="242" t="str">
        <f t="shared" si="25"/>
        <v/>
      </c>
      <c r="I245" s="241">
        <v>533</v>
      </c>
      <c r="J245" s="236"/>
      <c r="K245" s="244">
        <v>265</v>
      </c>
      <c r="L245" s="236"/>
      <c r="M245" s="241">
        <v>205</v>
      </c>
      <c r="N245" s="236"/>
      <c r="O245" s="241">
        <v>272</v>
      </c>
      <c r="P245" s="236">
        <f t="shared" si="26"/>
        <v>0.21333333333333335</v>
      </c>
      <c r="Q245" s="245" t="s">
        <v>1129</v>
      </c>
      <c r="R245" s="210">
        <v>0</v>
      </c>
      <c r="S245" s="210">
        <v>1</v>
      </c>
      <c r="T245" s="210">
        <v>0</v>
      </c>
    </row>
    <row r="246" spans="1:20" x14ac:dyDescent="0.2">
      <c r="A246" s="58" t="s">
        <v>1130</v>
      </c>
      <c r="B246" s="58" t="s">
        <v>1131</v>
      </c>
      <c r="C246" s="58" t="s">
        <v>1037</v>
      </c>
      <c r="D246" s="201" t="s">
        <v>1038</v>
      </c>
      <c r="E246" s="240">
        <v>535</v>
      </c>
      <c r="F246" s="241">
        <f t="shared" si="24"/>
        <v>426</v>
      </c>
      <c r="G246" s="236"/>
      <c r="H246" s="242" t="str">
        <f>IF(ISNUMBER(G246),TEXT(((2*F246)+(1.96^2)-(1.96*((1.96^2)+(4*F246*(100%-G246)))^0.5))/(2*(E246+(1.96^2))),"0.0%")&amp;" - "&amp;TEXT(((2*F246)+(1.96^2)+(1.96*((1.96^2)+(4*F246*(100%-G246)))^0.5))/(2*(E246+(1.96^2))),"0.0%"),"")</f>
        <v/>
      </c>
      <c r="I246" s="241">
        <v>275</v>
      </c>
      <c r="J246" s="236"/>
      <c r="K246" s="244">
        <v>151</v>
      </c>
      <c r="L246" s="236"/>
      <c r="M246" s="241">
        <v>109</v>
      </c>
      <c r="N246" s="236"/>
      <c r="O246" s="241">
        <v>0</v>
      </c>
      <c r="P246" s="236"/>
      <c r="Q246" s="245" t="s">
        <v>1132</v>
      </c>
      <c r="R246" s="210">
        <v>1</v>
      </c>
      <c r="S246" s="210">
        <v>0</v>
      </c>
      <c r="T246" s="210">
        <v>0</v>
      </c>
    </row>
    <row r="247" spans="1:20" x14ac:dyDescent="0.2">
      <c r="A247" s="58"/>
      <c r="B247" s="58"/>
      <c r="C247" s="58"/>
      <c r="D247" s="201"/>
      <c r="E247" s="241"/>
      <c r="F247" s="241"/>
      <c r="G247" s="236"/>
      <c r="H247" s="242"/>
      <c r="I247" s="241"/>
      <c r="J247" s="236"/>
      <c r="K247" s="244"/>
      <c r="L247" s="236"/>
      <c r="M247" s="241"/>
      <c r="N247" s="236"/>
      <c r="O247" s="241"/>
      <c r="P247" s="236"/>
      <c r="Q247" s="245"/>
      <c r="R247" s="210"/>
      <c r="S247" s="210"/>
      <c r="T247" s="210"/>
    </row>
    <row r="248" spans="1:20" x14ac:dyDescent="0.2">
      <c r="A248" s="58" t="s">
        <v>1408</v>
      </c>
      <c r="B248" s="58" t="s">
        <v>1409</v>
      </c>
      <c r="C248" s="58" t="s">
        <v>1408</v>
      </c>
      <c r="D248" s="201" t="s">
        <v>1410</v>
      </c>
      <c r="E248" s="241">
        <v>159</v>
      </c>
      <c r="F248" s="241">
        <f>I248+K248</f>
        <v>77</v>
      </c>
      <c r="G248" s="236"/>
      <c r="H248" s="242" t="str">
        <f>IF(ISNUMBER(G248),TEXT(((2*F248)+(1.96^2)-(1.96*((1.96^2)+(4*F248*(100%-G248)))^0.5))/(2*(E248+(1.96^2))),"0.0%")&amp;" - "&amp;TEXT(((2*F248)+(1.96^2)+(1.96*((1.96^2)+(4*F248*(100%-G248)))^0.5))/(2*(E248+(1.96^2))),"0.0%"),"")</f>
        <v/>
      </c>
      <c r="I248" s="241">
        <v>55</v>
      </c>
      <c r="J248" s="246"/>
      <c r="K248" s="244">
        <v>22</v>
      </c>
      <c r="L248" s="236"/>
      <c r="M248" s="241">
        <v>64</v>
      </c>
      <c r="N248" s="236"/>
      <c r="O248" s="241">
        <v>18</v>
      </c>
      <c r="P248" s="236">
        <f>O248/E248</f>
        <v>0.11320754716981132</v>
      </c>
      <c r="Q248" s="245"/>
      <c r="R248" s="210"/>
      <c r="S248" s="210"/>
      <c r="T248" s="210"/>
    </row>
    <row r="249" spans="1:20" x14ac:dyDescent="0.2">
      <c r="A249" s="58" t="s">
        <v>1411</v>
      </c>
      <c r="B249" s="58" t="s">
        <v>1412</v>
      </c>
      <c r="C249" s="58" t="s">
        <v>472</v>
      </c>
      <c r="D249" s="201" t="s">
        <v>1413</v>
      </c>
      <c r="E249" s="241">
        <v>0</v>
      </c>
      <c r="F249" s="241">
        <f t="shared" ref="F249:F262" si="30">I249+K249</f>
        <v>0</v>
      </c>
      <c r="G249" s="236"/>
      <c r="H249" s="242" t="str">
        <f t="shared" ref="H249:H262" si="31">IF(ISNUMBER(G249),TEXT(((2*F249)+(1.96^2)-(1.96*((1.96^2)+(4*F249*(100%-G249)))^0.5))/(2*(E249+(1.96^2))),"0.0%")&amp;" - "&amp;TEXT(((2*F249)+(1.96^2)+(1.96*((1.96^2)+(4*F249*(100%-G249)))^0.5))/(2*(E249+(1.96^2))),"0.0%"),"")</f>
        <v/>
      </c>
      <c r="I249" s="241">
        <v>0</v>
      </c>
      <c r="J249" s="246"/>
      <c r="K249" s="244">
        <v>0</v>
      </c>
      <c r="L249" s="236"/>
      <c r="M249" s="241">
        <v>0</v>
      </c>
      <c r="N249" s="236"/>
      <c r="O249" s="241">
        <v>0</v>
      </c>
      <c r="P249" s="236"/>
      <c r="Q249" s="245"/>
      <c r="R249" s="210"/>
      <c r="S249" s="210"/>
      <c r="T249" s="210"/>
    </row>
    <row r="250" spans="1:20" x14ac:dyDescent="0.2">
      <c r="A250" s="58" t="s">
        <v>1414</v>
      </c>
      <c r="B250" s="58" t="s">
        <v>1415</v>
      </c>
      <c r="C250" s="58" t="s">
        <v>527</v>
      </c>
      <c r="D250" s="201" t="s">
        <v>330</v>
      </c>
      <c r="E250" s="241">
        <v>0</v>
      </c>
      <c r="F250" s="241">
        <f t="shared" si="30"/>
        <v>0</v>
      </c>
      <c r="G250" s="236"/>
      <c r="H250" s="242" t="str">
        <f t="shared" si="31"/>
        <v/>
      </c>
      <c r="I250" s="241">
        <v>0</v>
      </c>
      <c r="J250" s="246"/>
      <c r="K250" s="244">
        <v>0</v>
      </c>
      <c r="L250" s="236"/>
      <c r="M250" s="241">
        <v>0</v>
      </c>
      <c r="N250" s="236"/>
      <c r="O250" s="241">
        <v>0</v>
      </c>
      <c r="P250" s="236"/>
      <c r="Q250" s="245"/>
      <c r="R250" s="210"/>
      <c r="S250" s="210"/>
      <c r="T250" s="210"/>
    </row>
    <row r="251" spans="1:20" x14ac:dyDescent="0.2">
      <c r="A251" s="58" t="s">
        <v>1416</v>
      </c>
      <c r="B251" s="58" t="s">
        <v>1417</v>
      </c>
      <c r="C251" s="58" t="s">
        <v>573</v>
      </c>
      <c r="D251" s="201" t="s">
        <v>1418</v>
      </c>
      <c r="E251" s="241">
        <v>0</v>
      </c>
      <c r="F251" s="241">
        <f t="shared" si="30"/>
        <v>0</v>
      </c>
      <c r="G251" s="236"/>
      <c r="H251" s="242" t="str">
        <f t="shared" si="31"/>
        <v/>
      </c>
      <c r="I251" s="241">
        <v>0</v>
      </c>
      <c r="J251" s="246"/>
      <c r="K251" s="244">
        <v>0</v>
      </c>
      <c r="L251" s="236"/>
      <c r="M251" s="241">
        <v>0</v>
      </c>
      <c r="N251" s="236"/>
      <c r="O251" s="241">
        <v>0</v>
      </c>
      <c r="P251" s="236"/>
      <c r="Q251" s="245"/>
      <c r="R251" s="210"/>
      <c r="S251" s="210"/>
      <c r="T251" s="210"/>
    </row>
    <row r="252" spans="1:20" x14ac:dyDescent="0.2">
      <c r="A252" s="58" t="s">
        <v>1419</v>
      </c>
      <c r="B252" s="58" t="s">
        <v>1420</v>
      </c>
      <c r="C252" s="58" t="s">
        <v>642</v>
      </c>
      <c r="D252" s="201" t="s">
        <v>1421</v>
      </c>
      <c r="E252" s="241">
        <v>0</v>
      </c>
      <c r="F252" s="241">
        <f t="shared" si="30"/>
        <v>0</v>
      </c>
      <c r="G252" s="236"/>
      <c r="H252" s="242" t="str">
        <f t="shared" si="31"/>
        <v/>
      </c>
      <c r="I252" s="241">
        <v>0</v>
      </c>
      <c r="J252" s="246"/>
      <c r="K252" s="244">
        <v>0</v>
      </c>
      <c r="L252" s="236"/>
      <c r="M252" s="241">
        <v>0</v>
      </c>
      <c r="N252" s="236"/>
      <c r="O252" s="241">
        <v>0</v>
      </c>
      <c r="P252" s="236"/>
      <c r="Q252" s="245"/>
      <c r="R252" s="210"/>
      <c r="S252" s="210"/>
      <c r="T252" s="210"/>
    </row>
    <row r="253" spans="1:20" x14ac:dyDescent="0.2">
      <c r="A253" s="58" t="s">
        <v>1422</v>
      </c>
      <c r="B253" s="58" t="s">
        <v>1423</v>
      </c>
      <c r="C253" s="58" t="s">
        <v>720</v>
      </c>
      <c r="D253" s="201" t="s">
        <v>1424</v>
      </c>
      <c r="E253" s="241">
        <v>0</v>
      </c>
      <c r="F253" s="241">
        <f t="shared" si="30"/>
        <v>0</v>
      </c>
      <c r="G253" s="236"/>
      <c r="H253" s="242" t="str">
        <f t="shared" si="31"/>
        <v/>
      </c>
      <c r="I253" s="241">
        <v>0</v>
      </c>
      <c r="J253" s="246"/>
      <c r="K253" s="244">
        <v>0</v>
      </c>
      <c r="L253" s="236"/>
      <c r="M253" s="241">
        <v>0</v>
      </c>
      <c r="N253" s="236"/>
      <c r="O253" s="241">
        <v>0</v>
      </c>
      <c r="P253" s="236"/>
      <c r="Q253" s="245"/>
      <c r="R253" s="210"/>
      <c r="S253" s="210"/>
      <c r="T253" s="210"/>
    </row>
    <row r="254" spans="1:20" x14ac:dyDescent="0.2">
      <c r="A254" s="58" t="s">
        <v>1425</v>
      </c>
      <c r="B254" s="58" t="s">
        <v>1426</v>
      </c>
      <c r="C254" s="58" t="s">
        <v>752</v>
      </c>
      <c r="D254" s="201" t="s">
        <v>1427</v>
      </c>
      <c r="E254" s="241">
        <v>0</v>
      </c>
      <c r="F254" s="241">
        <f t="shared" si="30"/>
        <v>0</v>
      </c>
      <c r="G254" s="236"/>
      <c r="H254" s="242" t="str">
        <f t="shared" si="31"/>
        <v/>
      </c>
      <c r="I254" s="241">
        <v>0</v>
      </c>
      <c r="J254" s="246"/>
      <c r="K254" s="244">
        <v>0</v>
      </c>
      <c r="L254" s="236"/>
      <c r="M254" s="241">
        <v>0</v>
      </c>
      <c r="N254" s="236"/>
      <c r="O254" s="241">
        <v>0</v>
      </c>
      <c r="P254" s="236"/>
      <c r="Q254" s="245"/>
      <c r="R254" s="210"/>
      <c r="S254" s="210"/>
      <c r="T254" s="210"/>
    </row>
    <row r="255" spans="1:20" x14ac:dyDescent="0.2">
      <c r="A255" s="58" t="s">
        <v>1428</v>
      </c>
      <c r="B255" s="58" t="s">
        <v>1429</v>
      </c>
      <c r="C255" s="58" t="s">
        <v>847</v>
      </c>
      <c r="D255" s="201" t="s">
        <v>1430</v>
      </c>
      <c r="E255" s="241">
        <v>0</v>
      </c>
      <c r="F255" s="241">
        <f t="shared" si="30"/>
        <v>0</v>
      </c>
      <c r="G255" s="236"/>
      <c r="H255" s="242" t="str">
        <f t="shared" si="31"/>
        <v/>
      </c>
      <c r="I255" s="241">
        <v>0</v>
      </c>
      <c r="J255" s="246"/>
      <c r="K255" s="244">
        <v>0</v>
      </c>
      <c r="L255" s="236"/>
      <c r="M255" s="241">
        <v>0</v>
      </c>
      <c r="N255" s="236"/>
      <c r="O255" s="241">
        <v>0</v>
      </c>
      <c r="P255" s="236"/>
      <c r="Q255" s="245"/>
      <c r="R255" s="210"/>
      <c r="S255" s="210"/>
      <c r="T255" s="210"/>
    </row>
    <row r="256" spans="1:20" x14ac:dyDescent="0.2">
      <c r="A256" s="58" t="s">
        <v>1431</v>
      </c>
      <c r="B256" s="58" t="s">
        <v>1432</v>
      </c>
      <c r="C256" s="58" t="s">
        <v>1037</v>
      </c>
      <c r="D256" s="201" t="s">
        <v>1433</v>
      </c>
      <c r="E256" s="241">
        <v>0</v>
      </c>
      <c r="F256" s="241">
        <f t="shared" si="30"/>
        <v>0</v>
      </c>
      <c r="G256" s="236"/>
      <c r="H256" s="242" t="str">
        <f t="shared" si="31"/>
        <v/>
      </c>
      <c r="I256" s="241">
        <v>0</v>
      </c>
      <c r="J256" s="246"/>
      <c r="K256" s="244">
        <v>0</v>
      </c>
      <c r="L256" s="236"/>
      <c r="M256" s="241">
        <v>0</v>
      </c>
      <c r="N256" s="236"/>
      <c r="O256" s="241">
        <v>0</v>
      </c>
      <c r="P256" s="236"/>
      <c r="Q256" s="245"/>
      <c r="R256" s="210"/>
      <c r="S256" s="210"/>
      <c r="T256" s="210"/>
    </row>
    <row r="257" spans="1:20" x14ac:dyDescent="0.2">
      <c r="A257" s="58" t="s">
        <v>1434</v>
      </c>
      <c r="B257" s="58" t="s">
        <v>1435</v>
      </c>
      <c r="C257" s="58" t="s">
        <v>1037</v>
      </c>
      <c r="D257" s="201" t="s">
        <v>1433</v>
      </c>
      <c r="E257" s="241">
        <v>0</v>
      </c>
      <c r="F257" s="241">
        <f t="shared" si="30"/>
        <v>0</v>
      </c>
      <c r="G257" s="236"/>
      <c r="H257" s="242" t="str">
        <f t="shared" si="31"/>
        <v/>
      </c>
      <c r="I257" s="241">
        <v>0</v>
      </c>
      <c r="J257" s="246"/>
      <c r="K257" s="244">
        <v>0</v>
      </c>
      <c r="L257" s="236"/>
      <c r="M257" s="241">
        <v>0</v>
      </c>
      <c r="N257" s="236"/>
      <c r="O257" s="241">
        <v>0</v>
      </c>
      <c r="P257" s="236"/>
      <c r="Q257" s="245"/>
      <c r="R257" s="210"/>
      <c r="S257" s="210"/>
      <c r="T257" s="210"/>
    </row>
    <row r="258" spans="1:20" x14ac:dyDescent="0.2">
      <c r="A258" s="58" t="s">
        <v>1436</v>
      </c>
      <c r="B258" s="58" t="s">
        <v>1437</v>
      </c>
      <c r="C258" s="58" t="s">
        <v>887</v>
      </c>
      <c r="D258" s="201" t="s">
        <v>1438</v>
      </c>
      <c r="E258" s="241">
        <v>0</v>
      </c>
      <c r="F258" s="241">
        <f t="shared" si="30"/>
        <v>0</v>
      </c>
      <c r="G258" s="236"/>
      <c r="H258" s="242" t="str">
        <f t="shared" si="31"/>
        <v/>
      </c>
      <c r="I258" s="241">
        <v>0</v>
      </c>
      <c r="J258" s="246"/>
      <c r="K258" s="244">
        <v>0</v>
      </c>
      <c r="L258" s="236"/>
      <c r="M258" s="241">
        <v>0</v>
      </c>
      <c r="N258" s="236"/>
      <c r="O258" s="241">
        <v>0</v>
      </c>
      <c r="P258" s="236"/>
      <c r="Q258" s="245"/>
      <c r="R258" s="210"/>
      <c r="S258" s="210"/>
      <c r="T258" s="210"/>
    </row>
    <row r="259" spans="1:20" x14ac:dyDescent="0.2">
      <c r="A259" s="58" t="s">
        <v>1439</v>
      </c>
      <c r="B259" s="58" t="s">
        <v>1440</v>
      </c>
      <c r="C259" s="58" t="s">
        <v>912</v>
      </c>
      <c r="D259" s="201" t="s">
        <v>1441</v>
      </c>
      <c r="E259" s="241">
        <v>0</v>
      </c>
      <c r="F259" s="241">
        <f t="shared" si="30"/>
        <v>0</v>
      </c>
      <c r="G259" s="236"/>
      <c r="H259" s="242" t="str">
        <f t="shared" si="31"/>
        <v/>
      </c>
      <c r="I259" s="241">
        <v>0</v>
      </c>
      <c r="J259" s="246"/>
      <c r="K259" s="244">
        <v>0</v>
      </c>
      <c r="L259" s="236"/>
      <c r="M259" s="241">
        <v>0</v>
      </c>
      <c r="N259" s="236"/>
      <c r="O259" s="241">
        <v>0</v>
      </c>
      <c r="P259" s="236"/>
      <c r="Q259" s="245"/>
      <c r="R259" s="210"/>
      <c r="S259" s="210"/>
      <c r="T259" s="210"/>
    </row>
    <row r="260" spans="1:20" x14ac:dyDescent="0.2">
      <c r="A260" s="58" t="s">
        <v>1442</v>
      </c>
      <c r="B260" s="58" t="s">
        <v>1443</v>
      </c>
      <c r="C260" s="58" t="s">
        <v>976</v>
      </c>
      <c r="D260" s="201" t="s">
        <v>1444</v>
      </c>
      <c r="E260" s="241">
        <v>0</v>
      </c>
      <c r="F260" s="241">
        <f t="shared" si="30"/>
        <v>0</v>
      </c>
      <c r="G260" s="236"/>
      <c r="H260" s="242" t="str">
        <f t="shared" si="31"/>
        <v/>
      </c>
      <c r="I260" s="241">
        <v>0</v>
      </c>
      <c r="J260" s="246"/>
      <c r="K260" s="244">
        <v>0</v>
      </c>
      <c r="L260" s="236"/>
      <c r="M260" s="241">
        <v>0</v>
      </c>
      <c r="N260" s="236"/>
      <c r="O260" s="241">
        <v>0</v>
      </c>
      <c r="P260" s="236"/>
      <c r="Q260" s="245"/>
      <c r="R260" s="210"/>
      <c r="S260" s="210"/>
      <c r="T260" s="210"/>
    </row>
    <row r="261" spans="1:20" x14ac:dyDescent="0.2">
      <c r="A261" s="76" t="s">
        <v>1445</v>
      </c>
      <c r="B261" s="76" t="s">
        <v>1447</v>
      </c>
      <c r="C261" s="76" t="s">
        <v>824</v>
      </c>
      <c r="D261" s="199" t="s">
        <v>1194</v>
      </c>
      <c r="E261" s="241">
        <v>0</v>
      </c>
      <c r="F261" s="241">
        <f t="shared" si="30"/>
        <v>0</v>
      </c>
      <c r="G261" s="236"/>
      <c r="H261" s="242" t="str">
        <f t="shared" si="31"/>
        <v/>
      </c>
      <c r="I261" s="241">
        <v>0</v>
      </c>
      <c r="J261" s="246"/>
      <c r="K261" s="244">
        <v>0</v>
      </c>
      <c r="L261" s="236"/>
      <c r="M261" s="241">
        <v>0</v>
      </c>
      <c r="N261" s="236"/>
      <c r="O261" s="241">
        <v>0</v>
      </c>
      <c r="P261" s="236"/>
      <c r="Q261" s="185"/>
      <c r="R261" s="210"/>
    </row>
    <row r="262" spans="1:20" x14ac:dyDescent="0.2">
      <c r="A262" s="96" t="s">
        <v>1446</v>
      </c>
      <c r="B262" s="96" t="s">
        <v>1448</v>
      </c>
      <c r="C262" s="96" t="s">
        <v>1037</v>
      </c>
      <c r="D262" s="200" t="s">
        <v>1433</v>
      </c>
      <c r="E262" s="247">
        <v>0</v>
      </c>
      <c r="F262" s="247">
        <f t="shared" si="30"/>
        <v>0</v>
      </c>
      <c r="G262" s="248"/>
      <c r="H262" s="249" t="str">
        <f t="shared" si="31"/>
        <v/>
      </c>
      <c r="I262" s="247">
        <v>0</v>
      </c>
      <c r="J262" s="250"/>
      <c r="K262" s="251">
        <v>0</v>
      </c>
      <c r="L262" s="248"/>
      <c r="M262" s="247">
        <v>0</v>
      </c>
      <c r="N262" s="248"/>
      <c r="O262" s="247">
        <v>0</v>
      </c>
      <c r="P262" s="248"/>
      <c r="Q262" s="183"/>
      <c r="R262" s="210"/>
    </row>
    <row r="263" spans="1:20" x14ac:dyDescent="0.2">
      <c r="A263" s="58"/>
      <c r="B263" s="58"/>
      <c r="C263" s="58"/>
      <c r="D263" s="58"/>
      <c r="E263" s="172"/>
      <c r="F263" s="172"/>
      <c r="G263" s="172"/>
      <c r="H263" s="172"/>
      <c r="I263" s="172"/>
      <c r="J263" s="172"/>
      <c r="K263" s="172"/>
      <c r="L263" s="172"/>
      <c r="M263" s="172"/>
      <c r="N263" s="172"/>
      <c r="O263" s="172"/>
      <c r="P263" s="172"/>
      <c r="Q263" s="58"/>
      <c r="R263" s="210"/>
    </row>
    <row r="264" spans="1:20" x14ac:dyDescent="0.2">
      <c r="A264" s="111" t="s">
        <v>42</v>
      </c>
      <c r="B264" s="109"/>
      <c r="C264" s="99"/>
      <c r="D264" s="99"/>
      <c r="E264" s="58"/>
      <c r="F264" s="58"/>
      <c r="G264" s="58"/>
      <c r="H264" s="58"/>
      <c r="I264" s="58"/>
      <c r="J264" s="58"/>
      <c r="K264" s="58"/>
      <c r="L264" s="58"/>
      <c r="M264" s="58"/>
      <c r="N264" s="58"/>
      <c r="O264" s="58"/>
      <c r="P264" s="58"/>
      <c r="Q264" s="173"/>
      <c r="R264" s="210"/>
    </row>
    <row r="265" spans="1:20" x14ac:dyDescent="0.2">
      <c r="A265" s="113"/>
      <c r="B265" s="115" t="s">
        <v>1329</v>
      </c>
      <c r="C265" s="99"/>
      <c r="D265" s="99"/>
      <c r="E265" s="99"/>
      <c r="F265" s="99"/>
      <c r="G265" s="99"/>
      <c r="H265" s="99"/>
      <c r="I265" s="99"/>
      <c r="J265" s="99"/>
      <c r="K265" s="58"/>
      <c r="L265" s="58"/>
      <c r="M265" s="174"/>
      <c r="N265" s="58"/>
      <c r="O265" s="58"/>
      <c r="P265" s="58"/>
      <c r="Q265" s="58"/>
      <c r="R265" s="210"/>
    </row>
    <row r="266" spans="1:20" x14ac:dyDescent="0.2">
      <c r="A266" s="114"/>
      <c r="B266" s="115" t="s">
        <v>1330</v>
      </c>
      <c r="C266" s="99"/>
      <c r="D266" s="99"/>
      <c r="E266" s="99"/>
      <c r="F266" s="99"/>
      <c r="G266" s="99"/>
      <c r="H266" s="99"/>
      <c r="I266" s="99"/>
      <c r="J266" s="99"/>
      <c r="K266" s="58"/>
      <c r="L266" s="58"/>
      <c r="M266" s="174"/>
      <c r="N266" s="58"/>
      <c r="O266" s="58"/>
      <c r="P266" s="58"/>
      <c r="Q266" s="58"/>
      <c r="R266" s="210"/>
    </row>
    <row r="267" spans="1:20" x14ac:dyDescent="0.2">
      <c r="A267" s="133"/>
      <c r="B267" s="115" t="s">
        <v>1331</v>
      </c>
      <c r="C267" s="99"/>
      <c r="D267" s="99"/>
      <c r="E267" s="99"/>
      <c r="F267" s="99"/>
      <c r="G267" s="99"/>
      <c r="H267" s="99"/>
      <c r="I267" s="99"/>
      <c r="J267" s="99"/>
      <c r="K267" s="99"/>
      <c r="L267" s="99"/>
      <c r="M267" s="174"/>
      <c r="N267" s="58"/>
      <c r="O267" s="58"/>
      <c r="P267" s="58"/>
      <c r="Q267" s="58"/>
      <c r="R267" s="204"/>
    </row>
    <row r="268" spans="1:20" x14ac:dyDescent="0.2">
      <c r="B268" s="110" t="s">
        <v>1393</v>
      </c>
      <c r="C268"/>
      <c r="D268"/>
      <c r="E268"/>
      <c r="F268"/>
      <c r="G268"/>
      <c r="H268"/>
      <c r="I268"/>
      <c r="J268"/>
      <c r="K268"/>
      <c r="L268"/>
      <c r="M268"/>
      <c r="N268"/>
      <c r="O268"/>
      <c r="P268"/>
      <c r="Q268"/>
      <c r="R268" s="210"/>
    </row>
    <row r="269" spans="1:20" x14ac:dyDescent="0.2">
      <c r="A269" s="158">
        <v>1</v>
      </c>
      <c r="B269"/>
      <c r="C269"/>
      <c r="D269"/>
      <c r="E269"/>
      <c r="F269"/>
      <c r="G269"/>
      <c r="H269"/>
      <c r="I269"/>
      <c r="J269"/>
      <c r="K269"/>
      <c r="L269"/>
      <c r="M269"/>
      <c r="N269"/>
      <c r="O269"/>
      <c r="P269"/>
      <c r="Q269"/>
      <c r="R269" s="210"/>
    </row>
  </sheetData>
  <mergeCells count="5">
    <mergeCell ref="F6:G6"/>
    <mergeCell ref="I6:J6"/>
    <mergeCell ref="K6:L6"/>
    <mergeCell ref="M6:N6"/>
    <mergeCell ref="O6:P6"/>
  </mergeCells>
  <conditionalFormatting sqref="E36:E262">
    <cfRule type="expression" dxfId="10" priority="8" stopIfTrue="1">
      <formula>R36=1</formula>
    </cfRule>
  </conditionalFormatting>
  <conditionalFormatting sqref="I36:I262">
    <cfRule type="expression" dxfId="9" priority="9" stopIfTrue="1">
      <formula>#REF!=1</formula>
    </cfRule>
  </conditionalFormatting>
  <conditionalFormatting sqref="P36:P262">
    <cfRule type="cellIs" dxfId="8" priority="10" stopIfTrue="1" operator="greaterThan">
      <formula>0.05</formula>
    </cfRule>
    <cfRule type="cellIs" dxfId="7" priority="11" stopIfTrue="1" operator="lessThan">
      <formula>0</formula>
    </cfRule>
  </conditionalFormatting>
  <conditionalFormatting sqref="E8:E34">
    <cfRule type="expression" dxfId="6" priority="7" stopIfTrue="1">
      <formula>R8=1</formula>
    </cfRule>
  </conditionalFormatting>
  <conditionalFormatting sqref="I35">
    <cfRule type="expression" dxfId="5" priority="6" stopIfTrue="1">
      <formula>#REF!=1</formula>
    </cfRule>
  </conditionalFormatting>
  <conditionalFormatting sqref="I8:I34">
    <cfRule type="expression" dxfId="4" priority="5" stopIfTrue="1">
      <formula>#REF!=1</formula>
    </cfRule>
  </conditionalFormatting>
  <conditionalFormatting sqref="M8:M262">
    <cfRule type="expression" dxfId="3" priority="4" stopIfTrue="1">
      <formula>#REF!=1</formula>
    </cfRule>
  </conditionalFormatting>
  <conditionalFormatting sqref="P8:P35">
    <cfRule type="cellIs" dxfId="2" priority="2" stopIfTrue="1" operator="greaterThan">
      <formula>0.05</formula>
    </cfRule>
    <cfRule type="cellIs" dxfId="1" priority="3" stopIfTrue="1" operator="lessThan">
      <formula>0</formula>
    </cfRule>
  </conditionalFormatting>
  <conditionalFormatting sqref="A265">
    <cfRule type="expression" dxfId="0" priority="1" stopIfTrue="1">
      <formula>A269=1</formula>
    </cfRule>
  </conditionalFormatting>
  <printOptions horizontalCentered="1"/>
  <pageMargins left="0.39370078740157483" right="0.39370078740157483" top="0.39370078740157483" bottom="0.59055118110236227" header="0.51181102362204722" footer="0.51181102362204722"/>
  <pageSetup paperSize="9" scale="41" fitToHeight="3" orientation="landscape" r:id="rId1"/>
  <headerFooter alignWithMargins="0">
    <oddFooter>&amp;L&amp;6&amp;F &amp;A&amp;R&amp;6Standards and Quality Analytical Team (SAT)</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election activeCell="O62" sqref="O62"/>
    </sheetView>
  </sheetViews>
  <sheetFormatPr defaultRowHeight="15" x14ac:dyDescent="0.25"/>
  <cols>
    <col min="1" max="16384" width="9.140625" style="177"/>
  </cols>
  <sheetData/>
  <pageMargins left="0.70866141732283472" right="0.70866141732283472" top="0.74803149606299213" bottom="0.74803149606299213" header="0.31496062992125984" footer="0.31496062992125984"/>
  <pageSetup paperSize="9" scale="47" fitToHeight="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tabColor indexed="22"/>
    <pageSetUpPr fitToPage="1"/>
  </sheetPr>
  <dimension ref="A1:C31"/>
  <sheetViews>
    <sheetView showGridLines="0" zoomScaleNormal="100" workbookViewId="0">
      <selection activeCell="B34" sqref="B34"/>
    </sheetView>
  </sheetViews>
  <sheetFormatPr defaultRowHeight="12.75" x14ac:dyDescent="0.2"/>
  <cols>
    <col min="1" max="1" width="106" customWidth="1"/>
    <col min="2" max="2" width="2.28515625"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sheetData>
  <phoneticPr fontId="8" type="noConversion"/>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indexed="22"/>
    <pageSetUpPr fitToPage="1"/>
  </sheetPr>
  <dimension ref="A1:C49"/>
  <sheetViews>
    <sheetView showGridLines="0" zoomScaleNormal="100" workbookViewId="0">
      <selection activeCell="F43" sqref="F43"/>
    </sheetView>
  </sheetViews>
  <sheetFormatPr defaultRowHeight="12.75" x14ac:dyDescent="0.2"/>
  <cols>
    <col min="1" max="1" width="106" customWidth="1"/>
    <col min="2" max="2" width="2"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row r="48" spans="1:1" ht="15.75" x14ac:dyDescent="0.25">
      <c r="A48" s="8"/>
    </row>
    <row r="49" spans="1:1" x14ac:dyDescent="0.2">
      <c r="A49" s="9"/>
    </row>
  </sheetData>
  <phoneticPr fontId="8" type="noConversion"/>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tabColor indexed="50"/>
    <pageSetUpPr fitToPage="1"/>
  </sheetPr>
  <dimension ref="A1:B49"/>
  <sheetViews>
    <sheetView showGridLines="0" zoomScaleNormal="100" workbookViewId="0"/>
  </sheetViews>
  <sheetFormatPr defaultRowHeight="12.75" x14ac:dyDescent="0.2"/>
  <cols>
    <col min="1" max="1" width="106" customWidth="1"/>
  </cols>
  <sheetData>
    <row r="1" spans="1:2" ht="15.75" x14ac:dyDescent="0.25">
      <c r="A1" s="10"/>
      <c r="B1" s="6"/>
    </row>
    <row r="2" spans="1:2" ht="7.5" customHeight="1" x14ac:dyDescent="0.25">
      <c r="A2" s="10"/>
      <c r="B2" s="12"/>
    </row>
    <row r="3" spans="1:2" ht="15.75" x14ac:dyDescent="0.25">
      <c r="A3" s="6"/>
      <c r="B3" s="6"/>
    </row>
    <row r="4" spans="1:2" ht="15.75" x14ac:dyDescent="0.25">
      <c r="A4" s="7"/>
      <c r="B4" s="6"/>
    </row>
    <row r="5" spans="1:2" ht="15.75" x14ac:dyDescent="0.25">
      <c r="A5" s="8"/>
    </row>
    <row r="6" spans="1:2" ht="15.75" x14ac:dyDescent="0.25">
      <c r="A6" s="8"/>
    </row>
    <row r="7" spans="1:2" ht="15.75" x14ac:dyDescent="0.25">
      <c r="A7" s="8"/>
    </row>
    <row r="8" spans="1:2" ht="15.75" x14ac:dyDescent="0.25">
      <c r="A8" s="8"/>
    </row>
    <row r="9" spans="1:2" ht="15.75" x14ac:dyDescent="0.25">
      <c r="A9" s="8"/>
    </row>
    <row r="10" spans="1:2" ht="15.75" x14ac:dyDescent="0.25">
      <c r="A10" s="8"/>
    </row>
    <row r="11" spans="1:2" ht="15.75" x14ac:dyDescent="0.25">
      <c r="A11" s="8"/>
    </row>
    <row r="12" spans="1:2" ht="15.75" x14ac:dyDescent="0.25">
      <c r="A12" s="8"/>
    </row>
    <row r="13" spans="1:2" x14ac:dyDescent="0.2">
      <c r="A13" s="9"/>
    </row>
    <row r="14" spans="1:2" ht="15.75" x14ac:dyDescent="0.25">
      <c r="A14" s="8"/>
    </row>
    <row r="15" spans="1:2" ht="15.75" x14ac:dyDescent="0.25">
      <c r="A15" s="8"/>
    </row>
    <row r="16" spans="1:2"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8" type="noConversion"/>
  <pageMargins left="0.74803149606299213" right="0.74803149606299213" top="0.98425196850393704" bottom="0.98425196850393704"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0"/>
    <pageSetUpPr fitToPage="1"/>
  </sheetPr>
  <dimension ref="A1:C51"/>
  <sheetViews>
    <sheetView showGridLines="0" zoomScaleNormal="100" workbookViewId="0"/>
  </sheetViews>
  <sheetFormatPr defaultRowHeight="18" x14ac:dyDescent="0.25"/>
  <cols>
    <col min="1" max="1" width="3.7109375" style="135" customWidth="1"/>
    <col min="2" max="2" width="154.5703125" style="135" customWidth="1"/>
    <col min="3" max="3" width="3.7109375" style="1" customWidth="1"/>
    <col min="4" max="4" width="4.85546875" style="1" customWidth="1"/>
    <col min="5" max="16384" width="9.140625" style="1"/>
  </cols>
  <sheetData>
    <row r="1" spans="1:3" x14ac:dyDescent="0.25">
      <c r="A1" s="134"/>
    </row>
    <row r="4" spans="1:3" x14ac:dyDescent="0.25">
      <c r="B4" s="144" t="s">
        <v>0</v>
      </c>
    </row>
    <row r="5" spans="1:3" x14ac:dyDescent="0.25">
      <c r="B5" s="145" t="s">
        <v>1</v>
      </c>
    </row>
    <row r="6" spans="1:3" x14ac:dyDescent="0.25">
      <c r="B6" s="145" t="s">
        <v>1451</v>
      </c>
    </row>
    <row r="7" spans="1:3" x14ac:dyDescent="0.25">
      <c r="B7" s="146" t="s">
        <v>1452</v>
      </c>
    </row>
    <row r="8" spans="1:3" x14ac:dyDescent="0.25">
      <c r="B8" s="147" t="s">
        <v>1479</v>
      </c>
    </row>
    <row r="9" spans="1:3" ht="18.75" thickBot="1" x14ac:dyDescent="0.3">
      <c r="A9" s="136"/>
      <c r="B9" s="148"/>
      <c r="C9" s="2"/>
    </row>
    <row r="10" spans="1:3" ht="6" customHeight="1" x14ac:dyDescent="0.25">
      <c r="B10" s="149"/>
    </row>
    <row r="11" spans="1:3" x14ac:dyDescent="0.25">
      <c r="B11" s="150" t="s">
        <v>2</v>
      </c>
    </row>
    <row r="12" spans="1:3" ht="4.5" customHeight="1" thickBot="1" x14ac:dyDescent="0.3">
      <c r="A12" s="136"/>
      <c r="B12" s="137"/>
      <c r="C12" s="2"/>
    </row>
    <row r="13" spans="1:3" s="3" customFormat="1" ht="14.1" customHeight="1" x14ac:dyDescent="0.2">
      <c r="A13" s="135"/>
      <c r="B13" s="138"/>
    </row>
    <row r="14" spans="1:3" s="4" customFormat="1" ht="15" customHeight="1" x14ac:dyDescent="0.2">
      <c r="B14" s="138" t="s">
        <v>3</v>
      </c>
    </row>
    <row r="15" spans="1:3" s="3" customFormat="1" ht="4.5" customHeight="1" x14ac:dyDescent="0.2">
      <c r="A15" s="135"/>
      <c r="B15" s="139"/>
    </row>
    <row r="16" spans="1:3" s="3" customFormat="1" ht="15" customHeight="1" x14ac:dyDescent="0.2">
      <c r="A16" s="135"/>
      <c r="B16" s="138" t="s">
        <v>4</v>
      </c>
    </row>
    <row r="17" spans="1:2" s="4" customFormat="1" ht="4.5" customHeight="1" x14ac:dyDescent="0.2">
      <c r="B17" s="138"/>
    </row>
    <row r="18" spans="1:2" s="4" customFormat="1" ht="15" customHeight="1" x14ac:dyDescent="0.2">
      <c r="B18" s="138" t="s">
        <v>1340</v>
      </c>
    </row>
    <row r="19" spans="1:2" s="4" customFormat="1" ht="4.5" customHeight="1" x14ac:dyDescent="0.2">
      <c r="B19" s="138"/>
    </row>
    <row r="20" spans="1:2" s="4" customFormat="1" ht="15" customHeight="1" x14ac:dyDescent="0.2">
      <c r="B20" s="138" t="s">
        <v>1341</v>
      </c>
    </row>
    <row r="21" spans="1:2" s="3" customFormat="1" ht="4.5" customHeight="1" x14ac:dyDescent="0.2">
      <c r="A21" s="135"/>
      <c r="B21" s="138"/>
    </row>
    <row r="22" spans="1:2" s="4" customFormat="1" ht="15" customHeight="1" x14ac:dyDescent="0.2">
      <c r="B22" s="138" t="s">
        <v>1388</v>
      </c>
    </row>
    <row r="23" spans="1:2" s="4" customFormat="1" ht="4.5" customHeight="1" x14ac:dyDescent="0.2">
      <c r="B23" s="138"/>
    </row>
    <row r="24" spans="1:2" s="4" customFormat="1" ht="15" customHeight="1" x14ac:dyDescent="0.2">
      <c r="B24" s="138" t="s">
        <v>1389</v>
      </c>
    </row>
    <row r="25" spans="1:2" s="4" customFormat="1" ht="3" customHeight="1" x14ac:dyDescent="0.2">
      <c r="B25" s="138"/>
    </row>
    <row r="26" spans="1:2" s="3" customFormat="1" ht="15" customHeight="1" x14ac:dyDescent="0.2">
      <c r="A26" s="135"/>
      <c r="B26" s="138" t="s">
        <v>1453</v>
      </c>
    </row>
    <row r="27" spans="1:2" s="4" customFormat="1" ht="4.5" customHeight="1" x14ac:dyDescent="0.2">
      <c r="B27" s="138"/>
    </row>
    <row r="28" spans="1:2" s="3" customFormat="1" ht="15" customHeight="1" x14ac:dyDescent="0.2">
      <c r="A28" s="135"/>
      <c r="B28" s="138" t="s">
        <v>1454</v>
      </c>
    </row>
    <row r="29" spans="1:2" s="3" customFormat="1" ht="4.5" customHeight="1" x14ac:dyDescent="0.2">
      <c r="A29" s="135"/>
      <c r="B29" s="138"/>
    </row>
    <row r="30" spans="1:2" s="3" customFormat="1" ht="15" customHeight="1" x14ac:dyDescent="0.2">
      <c r="A30" s="135"/>
      <c r="B30" s="138" t="s">
        <v>1449</v>
      </c>
    </row>
    <row r="31" spans="1:2" s="3" customFormat="1" ht="4.5" customHeight="1" x14ac:dyDescent="0.2">
      <c r="A31" s="135"/>
      <c r="B31" s="138"/>
    </row>
    <row r="32" spans="1:2" s="3" customFormat="1" ht="15" customHeight="1" x14ac:dyDescent="0.2">
      <c r="A32" s="135"/>
      <c r="B32" s="138" t="s">
        <v>1455</v>
      </c>
    </row>
    <row r="33" spans="1:2" s="3" customFormat="1" ht="4.5" customHeight="1" x14ac:dyDescent="0.2">
      <c r="A33" s="135"/>
      <c r="B33" s="138"/>
    </row>
    <row r="34" spans="1:2" s="3" customFormat="1" ht="15" customHeight="1" x14ac:dyDescent="0.2">
      <c r="A34" s="135"/>
      <c r="B34" s="138" t="s">
        <v>1456</v>
      </c>
    </row>
    <row r="35" spans="1:2" s="3" customFormat="1" ht="5.25" customHeight="1" x14ac:dyDescent="0.2">
      <c r="A35" s="135"/>
      <c r="B35" s="138"/>
    </row>
    <row r="36" spans="1:2" s="3" customFormat="1" ht="15" customHeight="1" x14ac:dyDescent="0.2">
      <c r="A36" s="135"/>
      <c r="B36" s="138" t="s">
        <v>1457</v>
      </c>
    </row>
    <row r="37" spans="1:2" s="3" customFormat="1" ht="4.5" customHeight="1" x14ac:dyDescent="0.2">
      <c r="A37" s="135"/>
      <c r="B37" s="138"/>
    </row>
    <row r="38" spans="1:2" s="3" customFormat="1" ht="15" customHeight="1" x14ac:dyDescent="0.2">
      <c r="A38" s="135"/>
      <c r="B38" s="138" t="s">
        <v>1458</v>
      </c>
    </row>
    <row r="39" spans="1:2" s="3" customFormat="1" ht="4.5" customHeight="1" x14ac:dyDescent="0.2">
      <c r="A39" s="135"/>
      <c r="B39" s="138"/>
    </row>
    <row r="40" spans="1:2" s="3" customFormat="1" ht="15" customHeight="1" x14ac:dyDescent="0.2">
      <c r="A40" s="135"/>
      <c r="B40" s="138" t="s">
        <v>1459</v>
      </c>
    </row>
    <row r="41" spans="1:2" s="3" customFormat="1" ht="4.5" customHeight="1" x14ac:dyDescent="0.2">
      <c r="A41" s="135"/>
      <c r="B41" s="138"/>
    </row>
    <row r="42" spans="1:2" s="3" customFormat="1" ht="15" customHeight="1" x14ac:dyDescent="0.2">
      <c r="A42" s="135"/>
      <c r="B42" s="138" t="s">
        <v>1460</v>
      </c>
    </row>
    <row r="43" spans="1:2" s="3" customFormat="1" ht="4.5" customHeight="1" x14ac:dyDescent="0.2">
      <c r="A43" s="135"/>
      <c r="B43" s="138"/>
    </row>
    <row r="44" spans="1:2" s="3" customFormat="1" ht="15" customHeight="1" x14ac:dyDescent="0.2">
      <c r="A44" s="135"/>
      <c r="B44" s="138" t="s">
        <v>1391</v>
      </c>
    </row>
    <row r="45" spans="1:2" s="3" customFormat="1" ht="5.25" customHeight="1" x14ac:dyDescent="0.2">
      <c r="A45" s="135"/>
      <c r="B45" s="138"/>
    </row>
    <row r="46" spans="1:2" s="3" customFormat="1" ht="15" customHeight="1" x14ac:dyDescent="0.2">
      <c r="A46" s="135"/>
      <c r="B46" s="138" t="s">
        <v>1344</v>
      </c>
    </row>
    <row r="47" spans="1:2" s="3" customFormat="1" ht="4.5" customHeight="1" x14ac:dyDescent="0.2">
      <c r="A47" s="135"/>
      <c r="B47" s="138"/>
    </row>
    <row r="48" spans="1:2" s="3" customFormat="1" ht="15" customHeight="1" x14ac:dyDescent="0.2">
      <c r="A48" s="135"/>
      <c r="B48" s="138" t="s">
        <v>1390</v>
      </c>
    </row>
    <row r="49" spans="1:3" s="3" customFormat="1" ht="4.5" customHeight="1" x14ac:dyDescent="0.2">
      <c r="A49" s="135"/>
      <c r="B49" s="138"/>
    </row>
    <row r="50" spans="1:3" s="4" customFormat="1" ht="15" customHeight="1" x14ac:dyDescent="0.2">
      <c r="B50" s="138" t="s">
        <v>5</v>
      </c>
    </row>
    <row r="51" spans="1:3" s="3" customFormat="1" ht="15.75" thickBot="1" x14ac:dyDescent="0.25">
      <c r="A51" s="136"/>
      <c r="B51" s="136"/>
      <c r="C51" s="5"/>
    </row>
  </sheetData>
  <phoneticPr fontId="8" type="noConversion"/>
  <hyperlinks>
    <hyperlink ref="B14" location="Context!A1" display="Context"/>
    <hyperlink ref="B16" location="Summary!A1" display="Summary of results"/>
    <hyperlink ref="B50" location="Contacts!A1" display="Contact for further enquiries"/>
    <hyperlink ref="B18" location="T1_Init_National!A1" display="Table 1: Initiation of breastfeeding, England Trend"/>
    <hyperlink ref="B20" location="T2_Prev_National!A1" display="Table 2: Prevalence of breastfeeding at 6 to 8 weeks, England Trend"/>
    <hyperlink ref="B22" location="T3_DropOff_National!A1" display="Table 3: Drop Off rate between breastfeeding initiation &amp; Prevalence of breastfeeding at 6 to 8 weeks, England Trend"/>
    <hyperlink ref="B30" location="T5_CCGBFI_201415!A1" display="Table 5 : Initiation of breastfeeding, by CCG and Area Team Quarterly"/>
    <hyperlink ref="B36" location="T6_Prev68CCG_1415Q1!A1" display="Table 6 : Prevalence of breastfeeding at 6 to 8 weeks by CCG and Area Team Quarterly 2014/15 Q1"/>
    <hyperlink ref="B48" location="Prev68Definitions!A1" display="6-8 week breastfeedingi definitions"/>
    <hyperlink ref="B46" location="InitDefinitions!A1" display="Breastfeeding initiation definitions"/>
    <hyperlink ref="B44" location="'Data Quality'!A1" display="Data Quality"/>
    <hyperlink ref="B24" location="T4_TrustBFI_201415!A1" display="Table 4 : Initiation of breastfeeding, by NHS Trust Quarterly"/>
    <hyperlink ref="B38" location="T7_Prev68CCG_1415Q2!A1" display="Table 7: Prevalence of breastfeeding at 6 to 8 weeks by CCG and Area Team Quarterly 2014/15 Q2"/>
  </hyperlinks>
  <pageMargins left="0.75" right="0.75" top="1" bottom="1" header="0.5" footer="0.5"/>
  <pageSetup paperSize="9"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2:D45"/>
  <sheetViews>
    <sheetView showGridLines="0" topLeftCell="A2" zoomScaleNormal="100" workbookViewId="0">
      <selection activeCell="A2" sqref="A2"/>
    </sheetView>
  </sheetViews>
  <sheetFormatPr defaultRowHeight="15" x14ac:dyDescent="0.2"/>
  <cols>
    <col min="1" max="1" width="106" style="134" customWidth="1"/>
  </cols>
  <sheetData>
    <row r="2" spans="1:1" ht="15.75" x14ac:dyDescent="0.25">
      <c r="A2" s="140"/>
    </row>
    <row r="3" spans="1:1" x14ac:dyDescent="0.2">
      <c r="A3" s="141"/>
    </row>
    <row r="4" spans="1:1" x14ac:dyDescent="0.2">
      <c r="A4" s="141"/>
    </row>
    <row r="5" spans="1:1" x14ac:dyDescent="0.2">
      <c r="A5" s="141"/>
    </row>
    <row r="6" spans="1:1" x14ac:dyDescent="0.2">
      <c r="A6" s="141"/>
    </row>
    <row r="7" spans="1:1" x14ac:dyDescent="0.2">
      <c r="A7" s="141"/>
    </row>
    <row r="8" spans="1:1" x14ac:dyDescent="0.2">
      <c r="A8" s="141"/>
    </row>
    <row r="9" spans="1:1" x14ac:dyDescent="0.2">
      <c r="A9" s="141"/>
    </row>
    <row r="10" spans="1:1" x14ac:dyDescent="0.2">
      <c r="A10" s="141"/>
    </row>
    <row r="11" spans="1:1" x14ac:dyDescent="0.2">
      <c r="A11" s="142"/>
    </row>
    <row r="12" spans="1:1" x14ac:dyDescent="0.2">
      <c r="A12" s="141"/>
    </row>
    <row r="13" spans="1:1" x14ac:dyDescent="0.2">
      <c r="A13" s="141"/>
    </row>
    <row r="14" spans="1:1" x14ac:dyDescent="0.2">
      <c r="A14" s="141"/>
    </row>
    <row r="15" spans="1:1" x14ac:dyDescent="0.2">
      <c r="A15" s="141"/>
    </row>
    <row r="16" spans="1:1" x14ac:dyDescent="0.2">
      <c r="A16" s="141"/>
    </row>
    <row r="17" spans="1:1" x14ac:dyDescent="0.2">
      <c r="A17" s="141"/>
    </row>
    <row r="18" spans="1:1" x14ac:dyDescent="0.2">
      <c r="A18" s="141"/>
    </row>
    <row r="19" spans="1:1" x14ac:dyDescent="0.2">
      <c r="A19" s="141"/>
    </row>
    <row r="21" spans="1:1" x14ac:dyDescent="0.2">
      <c r="A21" s="141"/>
    </row>
    <row r="34" spans="2:4" ht="15.75" x14ac:dyDescent="0.25">
      <c r="B34" s="8"/>
      <c r="C34" s="8"/>
      <c r="D34" s="8"/>
    </row>
    <row r="35" spans="2:4" ht="15.75" x14ac:dyDescent="0.25">
      <c r="B35" s="8"/>
      <c r="C35" s="8"/>
      <c r="D35" s="8"/>
    </row>
    <row r="36" spans="2:4" ht="15.75" x14ac:dyDescent="0.25">
      <c r="B36" s="8"/>
      <c r="C36" s="8"/>
      <c r="D36" s="8"/>
    </row>
    <row r="42" spans="2:4" ht="15.75" x14ac:dyDescent="0.25">
      <c r="B42" s="8"/>
      <c r="C42" s="8"/>
      <c r="D42" s="8"/>
    </row>
    <row r="43" spans="2:4" ht="15.75" x14ac:dyDescent="0.25">
      <c r="B43" s="8"/>
      <c r="C43" s="8"/>
      <c r="D43" s="8"/>
    </row>
    <row r="44" spans="2:4" ht="15.75" x14ac:dyDescent="0.25">
      <c r="B44" s="8"/>
      <c r="C44" s="8"/>
      <c r="D44" s="8"/>
    </row>
    <row r="45" spans="2:4" ht="15.75" x14ac:dyDescent="0.25">
      <c r="B45" s="6"/>
      <c r="C45" s="6"/>
      <c r="D45" s="6"/>
    </row>
  </sheetData>
  <phoneticPr fontId="8" type="noConversion"/>
  <pageMargins left="0.74803149606299213" right="0.74803149606299213" top="0.98425196850393704" bottom="0.98425196850393704" header="0.51181102362204722" footer="0.51181102362204722"/>
  <pageSetup paperSize="9" scale="76" orientation="portrait" r:id="rId1"/>
  <headerFooter alignWithMargins="0"/>
  <rowBreaks count="1" manualBreakCount="1">
    <brk id="37"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A1:A49"/>
  <sheetViews>
    <sheetView showGridLines="0" topLeftCell="A2" zoomScaleNormal="100" workbookViewId="0">
      <selection sqref="A1:XFD1"/>
    </sheetView>
  </sheetViews>
  <sheetFormatPr defaultRowHeight="15" x14ac:dyDescent="0.2"/>
  <cols>
    <col min="1" max="1" width="106" style="134" customWidth="1"/>
  </cols>
  <sheetData>
    <row r="1" spans="1:1" ht="15.75" x14ac:dyDescent="0.25">
      <c r="A1" s="143"/>
    </row>
    <row r="2" spans="1:1" ht="15.75" x14ac:dyDescent="0.25">
      <c r="A2" s="143"/>
    </row>
    <row r="4" spans="1:1" ht="15.75" x14ac:dyDescent="0.25">
      <c r="A4" s="140"/>
    </row>
    <row r="5" spans="1:1" x14ac:dyDescent="0.2">
      <c r="A5" s="141"/>
    </row>
    <row r="6" spans="1:1" x14ac:dyDescent="0.2">
      <c r="A6" s="141"/>
    </row>
    <row r="7" spans="1:1" x14ac:dyDescent="0.2">
      <c r="A7" s="141"/>
    </row>
    <row r="8" spans="1:1" x14ac:dyDescent="0.2">
      <c r="A8" s="141"/>
    </row>
    <row r="9" spans="1:1" x14ac:dyDescent="0.2">
      <c r="A9" s="141"/>
    </row>
    <row r="10" spans="1:1" x14ac:dyDescent="0.2">
      <c r="A10" s="141"/>
    </row>
    <row r="11" spans="1:1" x14ac:dyDescent="0.2">
      <c r="A11" s="141"/>
    </row>
    <row r="12" spans="1:1" x14ac:dyDescent="0.2">
      <c r="A12" s="141"/>
    </row>
    <row r="13" spans="1:1" x14ac:dyDescent="0.2">
      <c r="A13" s="142"/>
    </row>
    <row r="14" spans="1:1" x14ac:dyDescent="0.2">
      <c r="A14" s="141"/>
    </row>
    <row r="15" spans="1:1" x14ac:dyDescent="0.2">
      <c r="A15" s="141"/>
    </row>
    <row r="16" spans="1:1" x14ac:dyDescent="0.2">
      <c r="A16" s="141"/>
    </row>
    <row r="17" spans="1:1" x14ac:dyDescent="0.2">
      <c r="A17" s="141"/>
    </row>
    <row r="18" spans="1:1" x14ac:dyDescent="0.2">
      <c r="A18" s="141"/>
    </row>
    <row r="19" spans="1:1" x14ac:dyDescent="0.2">
      <c r="A19" s="141"/>
    </row>
    <row r="20" spans="1:1" x14ac:dyDescent="0.2">
      <c r="A20" s="141"/>
    </row>
    <row r="21" spans="1:1" x14ac:dyDescent="0.2">
      <c r="A21" s="141"/>
    </row>
    <row r="23" spans="1:1" x14ac:dyDescent="0.2">
      <c r="A23" s="141"/>
    </row>
    <row r="48" spans="1:1" x14ac:dyDescent="0.2">
      <c r="A48" s="141"/>
    </row>
    <row r="49" spans="1:1" x14ac:dyDescent="0.2">
      <c r="A49" s="142"/>
    </row>
  </sheetData>
  <phoneticPr fontId="8" type="noConversion"/>
  <pageMargins left="0.74803149606299213" right="0.74803149606299213" top="0.98425196850393704" bottom="0.98425196850393704" header="0.51181102362204722" footer="0.51181102362204722"/>
  <pageSetup paperSize="9" scale="5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6FFFF"/>
    <pageSetUpPr fitToPage="1"/>
  </sheetPr>
  <dimension ref="A1:M53"/>
  <sheetViews>
    <sheetView showGridLines="0" zoomScaleNormal="100" workbookViewId="0"/>
  </sheetViews>
  <sheetFormatPr defaultRowHeight="12.75" x14ac:dyDescent="0.2"/>
  <cols>
    <col min="1" max="1" width="13.28515625" customWidth="1"/>
    <col min="2" max="9" width="13.7109375" customWidth="1"/>
    <col min="10" max="10" width="9.140625" style="158"/>
  </cols>
  <sheetData>
    <row r="1" spans="1:13" ht="18" x14ac:dyDescent="0.25">
      <c r="A1" s="152" t="s">
        <v>1342</v>
      </c>
    </row>
    <row r="3" spans="1:13" x14ac:dyDescent="0.2">
      <c r="A3" s="57" t="s">
        <v>26</v>
      </c>
      <c r="F3" s="78" t="s">
        <v>1385</v>
      </c>
    </row>
    <row r="4" spans="1:13" x14ac:dyDescent="0.2">
      <c r="A4" s="58" t="s">
        <v>1479</v>
      </c>
      <c r="F4" s="79" t="s">
        <v>1479</v>
      </c>
    </row>
    <row r="6" spans="1:13" s="125" customFormat="1" x14ac:dyDescent="0.2">
      <c r="A6" s="122" t="s">
        <v>45</v>
      </c>
      <c r="B6" s="123" t="s">
        <v>46</v>
      </c>
      <c r="C6" s="254" t="s">
        <v>29</v>
      </c>
      <c r="D6" s="255"/>
      <c r="E6" s="124">
        <v>0.95</v>
      </c>
      <c r="F6" s="254" t="s">
        <v>47</v>
      </c>
      <c r="G6" s="256"/>
      <c r="H6" s="254" t="s">
        <v>48</v>
      </c>
      <c r="I6" s="256"/>
      <c r="J6" s="159"/>
    </row>
    <row r="7" spans="1:13" s="125" customFormat="1" ht="25.5" x14ac:dyDescent="0.2">
      <c r="A7" s="126"/>
      <c r="B7" s="127" t="s">
        <v>33</v>
      </c>
      <c r="C7" s="128" t="s">
        <v>33</v>
      </c>
      <c r="D7" s="129" t="s">
        <v>34</v>
      </c>
      <c r="E7" s="129" t="s">
        <v>49</v>
      </c>
      <c r="F7" s="128" t="s">
        <v>33</v>
      </c>
      <c r="G7" s="130" t="s">
        <v>34</v>
      </c>
      <c r="H7" s="128" t="s">
        <v>33</v>
      </c>
      <c r="I7" s="130" t="s">
        <v>34</v>
      </c>
      <c r="J7" s="159"/>
    </row>
    <row r="8" spans="1:13" x14ac:dyDescent="0.2">
      <c r="A8" s="252" t="s">
        <v>50</v>
      </c>
      <c r="B8" s="18">
        <v>566355</v>
      </c>
      <c r="C8" s="19">
        <v>316751</v>
      </c>
      <c r="D8" s="20"/>
      <c r="E8" s="60" t="str">
        <f t="shared" ref="E8:E39" si="0">IF(ISNUMBER(D8),TEXT(((2*C8)+(1.96^2)-(1.96*((1.96^2)+(4*C8*(100%-D8)))^0.5))/(2*(B8+(1.96^2))),"0.0%")&amp;" - "&amp;TEXT(((2*C8)+(1.96^2)+(1.96*((1.96^2)+(4*C8*(100%-D8)))^0.5))/(2*(B8+(1.96^2))),"0.0%"),"")</f>
        <v/>
      </c>
      <c r="F8" s="19">
        <v>171453</v>
      </c>
      <c r="G8" s="61"/>
      <c r="H8" s="19">
        <v>78151</v>
      </c>
      <c r="I8" s="61">
        <v>0.13798942359474181</v>
      </c>
      <c r="J8" s="160"/>
      <c r="K8" s="62"/>
    </row>
    <row r="9" spans="1:13" x14ac:dyDescent="0.2">
      <c r="A9" s="59" t="s">
        <v>51</v>
      </c>
      <c r="B9" s="18">
        <v>576935</v>
      </c>
      <c r="C9" s="19">
        <v>363549</v>
      </c>
      <c r="D9" s="20"/>
      <c r="E9" s="60" t="str">
        <f t="shared" si="0"/>
        <v/>
      </c>
      <c r="F9" s="19">
        <v>181655</v>
      </c>
      <c r="G9" s="61"/>
      <c r="H9" s="19">
        <v>31731</v>
      </c>
      <c r="I9" s="61">
        <v>5.499926334855746E-2</v>
      </c>
      <c r="J9" s="160"/>
      <c r="K9" s="62"/>
    </row>
    <row r="10" spans="1:13" x14ac:dyDescent="0.2">
      <c r="A10" s="59" t="s">
        <v>52</v>
      </c>
      <c r="B10" s="18">
        <v>583011</v>
      </c>
      <c r="C10" s="19">
        <v>385909</v>
      </c>
      <c r="D10" s="20">
        <f>C10/B10</f>
        <v>0.66192404603000632</v>
      </c>
      <c r="E10" s="60" t="str">
        <f>IF(ISNUMBER(D10),TEXT(((2*C10)+(1.96^2)-(1.96*((1.96^2)+(4*C10*(100%-D10)))^0.5))/(2*(B10+(1.96^2))),"0.0%")&amp;" - "&amp;TEXT(((2*C10)+(1.96^2)+(1.96*((1.96^2)+(4*C10*(100%-D10)))^0.5))/(2*(B10+(1.96^2))),"0.0%"),"")</f>
        <v>66.1% - 66.3%</v>
      </c>
      <c r="F10" s="19">
        <v>172801</v>
      </c>
      <c r="G10" s="61">
        <v>0.296394064605985</v>
      </c>
      <c r="H10" s="19">
        <v>24301</v>
      </c>
      <c r="I10" s="61">
        <v>4.1681889364008566E-2</v>
      </c>
      <c r="J10" s="160"/>
      <c r="K10" s="62"/>
      <c r="L10" s="63"/>
      <c r="M10" s="63"/>
    </row>
    <row r="11" spans="1:13" x14ac:dyDescent="0.2">
      <c r="A11" s="59" t="s">
        <v>53</v>
      </c>
      <c r="B11" s="18">
        <v>601262</v>
      </c>
      <c r="C11" s="19">
        <v>409317</v>
      </c>
      <c r="D11" s="20">
        <f t="shared" ref="D11:D23" si="1">C11/B11</f>
        <v>0.68076312822030993</v>
      </c>
      <c r="E11" s="60" t="str">
        <f t="shared" si="0"/>
        <v>68.0% - 68.2%</v>
      </c>
      <c r="F11" s="19">
        <v>178288</v>
      </c>
      <c r="G11" s="61">
        <v>0.296522979998736</v>
      </c>
      <c r="H11" s="19">
        <v>13657</v>
      </c>
      <c r="I11" s="61">
        <v>2.2713891780954058E-2</v>
      </c>
      <c r="J11" s="160"/>
      <c r="K11" s="62"/>
      <c r="L11" s="63"/>
      <c r="M11" s="63"/>
    </row>
    <row r="12" spans="1:13" x14ac:dyDescent="0.2">
      <c r="A12" s="59" t="s">
        <v>54</v>
      </c>
      <c r="B12" s="18">
        <v>634035</v>
      </c>
      <c r="C12" s="19">
        <v>443226.66666670004</v>
      </c>
      <c r="D12" s="20">
        <f t="shared" si="1"/>
        <v>0.6990570972686051</v>
      </c>
      <c r="E12" s="60" t="str">
        <f t="shared" si="0"/>
        <v>69.8% - 70.0%</v>
      </c>
      <c r="F12" s="19">
        <v>180118.66666669998</v>
      </c>
      <c r="G12" s="61">
        <v>0.28408316049855287</v>
      </c>
      <c r="H12" s="19">
        <v>10689.6666666</v>
      </c>
      <c r="I12" s="61">
        <v>1.6859742232842034E-2</v>
      </c>
      <c r="J12" s="160"/>
      <c r="K12" s="62"/>
      <c r="L12" s="63"/>
      <c r="M12" s="63"/>
    </row>
    <row r="13" spans="1:13" x14ac:dyDescent="0.2">
      <c r="A13" s="59" t="s">
        <v>37</v>
      </c>
      <c r="B13" s="18">
        <v>640681</v>
      </c>
      <c r="C13" s="19">
        <v>459430</v>
      </c>
      <c r="D13" s="20">
        <f t="shared" si="1"/>
        <v>0.71709633967606345</v>
      </c>
      <c r="E13" s="60" t="str">
        <f t="shared" si="0"/>
        <v>71.6% - 71.8%</v>
      </c>
      <c r="F13" s="19">
        <v>171403</v>
      </c>
      <c r="G13" s="61">
        <v>0.26753251618200008</v>
      </c>
      <c r="H13" s="19">
        <v>9848</v>
      </c>
      <c r="I13" s="61">
        <v>1.5371144141936471E-2</v>
      </c>
      <c r="J13" s="160"/>
      <c r="K13" s="62"/>
      <c r="L13" s="63"/>
      <c r="M13" s="63"/>
    </row>
    <row r="14" spans="1:13" x14ac:dyDescent="0.2">
      <c r="A14" s="59" t="s">
        <v>38</v>
      </c>
      <c r="B14" s="18">
        <v>652957</v>
      </c>
      <c r="C14" s="19">
        <v>474865</v>
      </c>
      <c r="D14" s="20">
        <f t="shared" si="1"/>
        <v>0.7272530962988375</v>
      </c>
      <c r="E14" s="60" t="str">
        <f t="shared" si="0"/>
        <v>72.6% - 72.8%</v>
      </c>
      <c r="F14" s="19">
        <v>168928</v>
      </c>
      <c r="G14" s="61">
        <v>0.25871228886435094</v>
      </c>
      <c r="H14" s="19">
        <v>9164</v>
      </c>
      <c r="I14" s="61">
        <v>1.4034614836811612E-2</v>
      </c>
      <c r="J14" s="160"/>
      <c r="K14" s="62"/>
      <c r="L14" s="63"/>
      <c r="M14" s="63"/>
    </row>
    <row r="15" spans="1:13" x14ac:dyDescent="0.2">
      <c r="A15" s="59" t="s">
        <v>39</v>
      </c>
      <c r="B15" s="18">
        <v>659238</v>
      </c>
      <c r="C15" s="19">
        <v>485780</v>
      </c>
      <c r="D15" s="20">
        <f t="shared" si="1"/>
        <v>0.73688106571526524</v>
      </c>
      <c r="E15" s="60" t="str">
        <f t="shared" si="0"/>
        <v>73.6% - 73.8%</v>
      </c>
      <c r="F15" s="19">
        <v>166024</v>
      </c>
      <c r="G15" s="61">
        <v>0.25184227850943058</v>
      </c>
      <c r="H15" s="19">
        <v>7434</v>
      </c>
      <c r="I15" s="61">
        <v>1.1276655775304215E-2</v>
      </c>
      <c r="J15" s="160"/>
      <c r="K15" s="62"/>
      <c r="L15" s="63"/>
      <c r="M15" s="63"/>
    </row>
    <row r="16" spans="1:13" x14ac:dyDescent="0.2">
      <c r="A16" s="59" t="s">
        <v>40</v>
      </c>
      <c r="B16" s="18">
        <v>664683</v>
      </c>
      <c r="C16" s="19">
        <v>491837</v>
      </c>
      <c r="D16" s="20">
        <f t="shared" si="1"/>
        <v>0.7399572427758796</v>
      </c>
      <c r="E16" s="60" t="str">
        <f t="shared" si="0"/>
        <v>73.9% - 74.1%</v>
      </c>
      <c r="F16" s="19">
        <v>166030</v>
      </c>
      <c r="G16" s="27">
        <v>0.24978824492276769</v>
      </c>
      <c r="H16" s="19">
        <v>6816</v>
      </c>
      <c r="I16" s="64">
        <v>1.0254512301352674E-2</v>
      </c>
      <c r="J16" s="160"/>
      <c r="K16" s="62"/>
      <c r="L16" s="63"/>
      <c r="M16" s="63"/>
    </row>
    <row r="17" spans="1:13" x14ac:dyDescent="0.2">
      <c r="A17" s="59" t="s">
        <v>41</v>
      </c>
      <c r="B17" s="18">
        <v>658112</v>
      </c>
      <c r="C17" s="19">
        <v>486057</v>
      </c>
      <c r="D17" s="20">
        <f t="shared" si="1"/>
        <v>0.73856273704171937</v>
      </c>
      <c r="E17" s="60" t="str">
        <f t="shared" si="0"/>
        <v>73.7% - 74.0%</v>
      </c>
      <c r="F17" s="19">
        <v>165047</v>
      </c>
      <c r="G17" s="61">
        <v>0.251</v>
      </c>
      <c r="H17" s="19">
        <v>7008</v>
      </c>
      <c r="I17" s="61">
        <v>1.0999999999999999E-2</v>
      </c>
      <c r="J17" s="160"/>
      <c r="K17" s="62"/>
      <c r="L17" s="63"/>
      <c r="M17" s="63"/>
    </row>
    <row r="18" spans="1:13" x14ac:dyDescent="0.2">
      <c r="A18" s="59" t="s">
        <v>1384</v>
      </c>
      <c r="B18" s="92">
        <f>SUM(B20:B23)</f>
        <v>614346</v>
      </c>
      <c r="C18" s="92">
        <f>SUM(C20:C23)</f>
        <v>454316.58</v>
      </c>
      <c r="D18" s="20">
        <f>C18/B18</f>
        <v>0.73951255481438805</v>
      </c>
      <c r="E18" s="60" t="str">
        <f t="shared" ref="E18" si="2">IF(ISNUMBER(D18),TEXT(((2*C18)+(1.96^2)-(1.96*((1.96^2)+(4*C18*(100%-D18)))^0.5))/(2*(B18+(1.96^2))),"0.0%")&amp;" - "&amp;TEXT(((2*C18)+(1.96^2)+(1.96*((1.96^2)+(4*C18*(100%-D18)))^0.5))/(2*(B18+(1.96^2))),"0.0%"),"")</f>
        <v>73.8% - 74.1%</v>
      </c>
      <c r="F18" s="92">
        <f>SUM(F20:F23)</f>
        <v>147266.42000000001</v>
      </c>
      <c r="G18" s="61">
        <f>F18/B18</f>
        <v>0.23971250728416887</v>
      </c>
      <c r="H18" s="92">
        <f>SUM(H20:H23)</f>
        <v>12762</v>
      </c>
      <c r="I18" s="64">
        <f>H18/B18</f>
        <v>2.0773310154212774E-2</v>
      </c>
      <c r="J18" s="160"/>
      <c r="K18" s="62"/>
      <c r="L18" s="63"/>
      <c r="M18" s="63"/>
    </row>
    <row r="19" spans="1:13" x14ac:dyDescent="0.2">
      <c r="A19" s="59"/>
      <c r="B19" s="18"/>
      <c r="C19" s="19"/>
      <c r="D19" s="20"/>
      <c r="E19" s="60" t="str">
        <f t="shared" si="0"/>
        <v/>
      </c>
      <c r="F19" s="19"/>
      <c r="G19" s="61"/>
      <c r="H19" s="19"/>
      <c r="I19" s="61"/>
      <c r="J19" s="160"/>
      <c r="K19" s="62"/>
      <c r="L19" s="63"/>
      <c r="M19" s="63"/>
    </row>
    <row r="20" spans="1:13" x14ac:dyDescent="0.2">
      <c r="A20" s="59" t="s">
        <v>66</v>
      </c>
      <c r="B20" s="92">
        <v>149091</v>
      </c>
      <c r="C20" s="19">
        <v>110439.5</v>
      </c>
      <c r="D20" s="20">
        <f>C20/B20</f>
        <v>0.74075229222421202</v>
      </c>
      <c r="E20" s="60" t="str">
        <f>IF(ISNUMBER(D20),TEXT(((2*C20)+(1.96^2)-(1.96*((1.96^2)+(4*C20*(100%-D20)))^0.5))/(2*(B20+(1.96^2))),"0.0%")&amp;" - "&amp;TEXT(((2*C20)+(1.96^2)+(1.96*((1.96^2)+(4*C20*(100%-D20)))^0.5))/(2*(B20+(1.96^2))),"0.0%"),"")</f>
        <v>73.9% - 74.3%</v>
      </c>
      <c r="F20" s="19">
        <v>35949.5</v>
      </c>
      <c r="G20" s="61">
        <f>F20/B20</f>
        <v>0.24112454809478776</v>
      </c>
      <c r="H20" s="19">
        <v>2701</v>
      </c>
      <c r="I20" s="64">
        <f>H20/B20</f>
        <v>1.8116452368016848E-2</v>
      </c>
      <c r="J20" s="160">
        <v>0</v>
      </c>
      <c r="K20" s="62"/>
      <c r="L20" s="63"/>
      <c r="M20" s="63"/>
    </row>
    <row r="21" spans="1:13" x14ac:dyDescent="0.2">
      <c r="A21" s="59" t="s">
        <v>67</v>
      </c>
      <c r="B21" s="92">
        <v>158213</v>
      </c>
      <c r="C21" s="19">
        <v>117376.4</v>
      </c>
      <c r="D21" s="20">
        <f>C21/B21</f>
        <v>0.74188846681372578</v>
      </c>
      <c r="E21" s="60" t="str">
        <f>IF(ISNUMBER(D21),TEXT(((2*C21)+(1.96^2)-(1.96*((1.96^2)+(4*C21*(100%-D21)))^0.5))/(2*(B21+(1.96^2))),"0.0%")&amp;" - "&amp;TEXT(((2*C21)+(1.96^2)+(1.96*((1.96^2)+(4*C21*(100%-D21)))^0.5))/(2*(B21+(1.96^2))),"0.0%"),"")</f>
        <v>74.0% - 74.4%</v>
      </c>
      <c r="F21" s="19">
        <v>37780.6</v>
      </c>
      <c r="G21" s="61">
        <f>F21/B21</f>
        <v>0.2387958005979281</v>
      </c>
      <c r="H21" s="19">
        <v>3056</v>
      </c>
      <c r="I21" s="64">
        <f>H21/B21</f>
        <v>1.9315732588346089E-2</v>
      </c>
      <c r="J21" s="160">
        <v>0</v>
      </c>
      <c r="K21" s="62"/>
      <c r="L21" s="63"/>
      <c r="M21" s="63"/>
    </row>
    <row r="22" spans="1:13" x14ac:dyDescent="0.2">
      <c r="A22" s="59" t="s">
        <v>68</v>
      </c>
      <c r="B22" s="92">
        <v>153514</v>
      </c>
      <c r="C22" s="19">
        <v>113160.68000000001</v>
      </c>
      <c r="D22" s="20">
        <f t="shared" si="1"/>
        <v>0.73713589640032839</v>
      </c>
      <c r="E22" s="60" t="str">
        <f t="shared" si="0"/>
        <v>73.5% - 73.9%</v>
      </c>
      <c r="F22" s="19">
        <v>37494.32</v>
      </c>
      <c r="G22" s="61">
        <f t="shared" ref="G22:G24" si="3">F22/B22</f>
        <v>0.24424039501283271</v>
      </c>
      <c r="H22" s="19">
        <v>2859</v>
      </c>
      <c r="I22" s="64">
        <f>H22/B22</f>
        <v>1.8623708586838986E-2</v>
      </c>
      <c r="J22" s="160">
        <v>0</v>
      </c>
      <c r="K22" s="62"/>
      <c r="L22" s="63"/>
      <c r="M22" s="63"/>
    </row>
    <row r="23" spans="1:13" x14ac:dyDescent="0.2">
      <c r="A23" s="59" t="s">
        <v>69</v>
      </c>
      <c r="B23" s="92">
        <v>153528</v>
      </c>
      <c r="C23" s="19">
        <v>113340</v>
      </c>
      <c r="D23" s="20">
        <f t="shared" si="1"/>
        <v>0.73823667344067534</v>
      </c>
      <c r="E23" s="60" t="str">
        <f t="shared" si="0"/>
        <v>73.6% - 74.0%</v>
      </c>
      <c r="F23" s="19">
        <v>36042</v>
      </c>
      <c r="G23" s="61">
        <f t="shared" si="3"/>
        <v>0.23475848053775208</v>
      </c>
      <c r="H23" s="19">
        <v>4146</v>
      </c>
      <c r="I23" s="64">
        <f>H23/B23</f>
        <v>2.7004846021572611E-2</v>
      </c>
      <c r="J23" s="160">
        <v>0</v>
      </c>
      <c r="K23" s="62"/>
      <c r="L23" s="63"/>
      <c r="M23" s="63"/>
    </row>
    <row r="24" spans="1:13" x14ac:dyDescent="0.2">
      <c r="A24" s="59" t="s">
        <v>1392</v>
      </c>
      <c r="B24" s="18">
        <v>158359</v>
      </c>
      <c r="C24" s="19">
        <v>117146</v>
      </c>
      <c r="D24" s="20">
        <f t="shared" ref="D24" si="4">C24/B24</f>
        <v>0.73974955638770135</v>
      </c>
      <c r="E24" s="60" t="str">
        <f t="shared" ref="E24:E25" si="5">IF(ISNUMBER(D24),TEXT(((2*C24)+(1.96^2)-(1.96*((1.96^2)+(4*C24*(100%-D24)))^0.5))/(2*(B24+(1.96^2))),"0.0%")&amp;" - "&amp;TEXT(((2*C24)+(1.96^2)+(1.96*((1.96^2)+(4*C24*(100%-D24)))^0.5))/(2*(B24+(1.96^2))),"0.0%"),"")</f>
        <v>73.8% - 74.2%</v>
      </c>
      <c r="F24" s="19">
        <v>36988</v>
      </c>
      <c r="G24" s="61">
        <f t="shared" si="3"/>
        <v>0.23357055803585525</v>
      </c>
      <c r="H24" s="19">
        <v>4225</v>
      </c>
      <c r="I24" s="64">
        <f t="shared" ref="I24:I25" si="6">H24/B24</f>
        <v>2.6679885576443397E-2</v>
      </c>
      <c r="J24" s="160">
        <v>0</v>
      </c>
      <c r="K24" s="62"/>
      <c r="L24" s="63"/>
      <c r="M24" s="63"/>
    </row>
    <row r="25" spans="1:13" x14ac:dyDescent="0.2">
      <c r="A25" s="59" t="s">
        <v>1399</v>
      </c>
      <c r="B25" s="18">
        <v>166011</v>
      </c>
      <c r="C25" s="19">
        <v>123490</v>
      </c>
      <c r="D25" s="20">
        <f>C25/B25</f>
        <v>0.74386637030076319</v>
      </c>
      <c r="E25" s="60" t="str">
        <f t="shared" si="5"/>
        <v>74.2% - 74.6%</v>
      </c>
      <c r="F25" s="19">
        <v>39442</v>
      </c>
      <c r="G25" s="61">
        <f>F25/B25</f>
        <v>0.23758666594382299</v>
      </c>
      <c r="H25" s="19">
        <v>3079</v>
      </c>
      <c r="I25" s="64">
        <f t="shared" si="6"/>
        <v>1.8546963755413797E-2</v>
      </c>
      <c r="J25" s="160">
        <v>0</v>
      </c>
      <c r="K25" s="62"/>
      <c r="L25" s="63"/>
      <c r="M25" s="63"/>
    </row>
    <row r="26" spans="1:13" x14ac:dyDescent="0.2">
      <c r="A26" s="59" t="s">
        <v>1400</v>
      </c>
      <c r="B26" s="18"/>
      <c r="C26" s="19"/>
      <c r="D26" s="20"/>
      <c r="E26" s="60"/>
      <c r="F26" s="19"/>
      <c r="G26" s="61"/>
      <c r="H26" s="19"/>
      <c r="I26" s="64"/>
      <c r="J26" s="160"/>
      <c r="K26" s="62"/>
      <c r="L26" s="63"/>
      <c r="M26" s="63"/>
    </row>
    <row r="27" spans="1:13" x14ac:dyDescent="0.2">
      <c r="A27" s="59" t="s">
        <v>1401</v>
      </c>
      <c r="B27" s="18"/>
      <c r="C27" s="19"/>
      <c r="D27" s="20"/>
      <c r="E27" s="60"/>
      <c r="F27" s="19"/>
      <c r="G27" s="61"/>
      <c r="H27" s="19"/>
      <c r="I27" s="64"/>
      <c r="J27" s="160"/>
      <c r="K27" s="62"/>
      <c r="L27" s="63"/>
      <c r="M27" s="63"/>
    </row>
    <row r="28" spans="1:13" x14ac:dyDescent="0.2">
      <c r="A28" s="59"/>
      <c r="B28" s="18"/>
      <c r="C28" s="19"/>
      <c r="D28" s="20"/>
      <c r="E28" s="60" t="str">
        <f t="shared" si="0"/>
        <v/>
      </c>
      <c r="F28" s="19"/>
      <c r="G28" s="61"/>
      <c r="H28" s="19"/>
      <c r="I28" s="61"/>
      <c r="J28" s="160"/>
      <c r="K28" s="62"/>
      <c r="L28" s="63"/>
      <c r="M28" s="63"/>
    </row>
    <row r="29" spans="1:13" x14ac:dyDescent="0.2">
      <c r="A29" s="59"/>
      <c r="B29" s="18"/>
      <c r="C29" s="19"/>
      <c r="D29" s="20"/>
      <c r="E29" s="60" t="str">
        <f t="shared" si="0"/>
        <v/>
      </c>
      <c r="F29" s="19"/>
      <c r="G29" s="61"/>
      <c r="H29" s="19"/>
      <c r="I29" s="61"/>
      <c r="J29" s="160"/>
      <c r="K29" s="62"/>
      <c r="L29" s="63"/>
      <c r="M29" s="63"/>
    </row>
    <row r="30" spans="1:13" x14ac:dyDescent="0.2">
      <c r="A30" s="59"/>
      <c r="B30" s="18"/>
      <c r="C30" s="19"/>
      <c r="D30" s="20"/>
      <c r="E30" s="60" t="str">
        <f t="shared" si="0"/>
        <v/>
      </c>
      <c r="F30" s="19"/>
      <c r="G30" s="61"/>
      <c r="H30" s="19"/>
      <c r="I30" s="61"/>
      <c r="J30" s="160"/>
      <c r="K30" s="62"/>
      <c r="L30" s="63"/>
      <c r="M30" s="63"/>
    </row>
    <row r="31" spans="1:13" x14ac:dyDescent="0.2">
      <c r="A31" s="59"/>
      <c r="B31" s="18"/>
      <c r="C31" s="19"/>
      <c r="D31" s="20"/>
      <c r="E31" s="60" t="str">
        <f t="shared" si="0"/>
        <v/>
      </c>
      <c r="F31" s="19"/>
      <c r="G31" s="61"/>
      <c r="H31" s="19"/>
      <c r="I31" s="61"/>
      <c r="J31" s="160"/>
      <c r="K31" s="62"/>
      <c r="L31" s="63"/>
      <c r="M31" s="63"/>
    </row>
    <row r="32" spans="1:13" x14ac:dyDescent="0.2">
      <c r="A32" s="59"/>
      <c r="B32" s="18"/>
      <c r="C32" s="19"/>
      <c r="D32" s="20"/>
      <c r="E32" s="60" t="str">
        <f t="shared" si="0"/>
        <v/>
      </c>
      <c r="F32" s="19"/>
      <c r="G32" s="61"/>
      <c r="H32" s="19"/>
      <c r="I32" s="61"/>
      <c r="J32" s="160"/>
      <c r="K32" s="62"/>
      <c r="L32" s="63"/>
      <c r="M32" s="63"/>
    </row>
    <row r="33" spans="1:13" x14ac:dyDescent="0.2">
      <c r="A33" s="59"/>
      <c r="B33" s="18"/>
      <c r="C33" s="19"/>
      <c r="D33" s="20"/>
      <c r="E33" s="60" t="str">
        <f t="shared" si="0"/>
        <v/>
      </c>
      <c r="F33" s="19"/>
      <c r="G33" s="61"/>
      <c r="H33" s="19"/>
      <c r="I33" s="61"/>
      <c r="J33" s="160"/>
      <c r="K33" s="62"/>
      <c r="L33" s="63"/>
      <c r="M33" s="63"/>
    </row>
    <row r="34" spans="1:13" x14ac:dyDescent="0.2">
      <c r="A34" s="59"/>
      <c r="B34" s="18"/>
      <c r="C34" s="19"/>
      <c r="D34" s="20"/>
      <c r="E34" s="60" t="str">
        <f t="shared" si="0"/>
        <v/>
      </c>
      <c r="F34" s="19"/>
      <c r="G34" s="61"/>
      <c r="H34" s="19"/>
      <c r="I34" s="61"/>
      <c r="J34" s="160"/>
      <c r="K34" s="62"/>
      <c r="L34" s="63"/>
      <c r="M34" s="63"/>
    </row>
    <row r="35" spans="1:13" x14ac:dyDescent="0.2">
      <c r="A35" s="59"/>
      <c r="B35" s="18"/>
      <c r="C35" s="19"/>
      <c r="D35" s="20"/>
      <c r="E35" s="60" t="str">
        <f t="shared" si="0"/>
        <v/>
      </c>
      <c r="F35" s="19"/>
      <c r="G35" s="61"/>
      <c r="H35" s="19"/>
      <c r="I35" s="61"/>
      <c r="J35" s="160"/>
      <c r="K35" s="62"/>
      <c r="L35" s="63"/>
      <c r="M35" s="63"/>
    </row>
    <row r="36" spans="1:13" x14ac:dyDescent="0.2">
      <c r="A36" s="59"/>
      <c r="B36" s="18"/>
      <c r="C36" s="19"/>
      <c r="D36" s="20"/>
      <c r="E36" s="60" t="str">
        <f t="shared" si="0"/>
        <v/>
      </c>
      <c r="F36" s="19"/>
      <c r="G36" s="61"/>
      <c r="H36" s="19"/>
      <c r="I36" s="61"/>
      <c r="J36" s="160"/>
      <c r="K36" s="62"/>
      <c r="L36" s="63"/>
      <c r="M36" s="63"/>
    </row>
    <row r="37" spans="1:13" x14ac:dyDescent="0.2">
      <c r="A37" s="59"/>
      <c r="B37" s="18"/>
      <c r="C37" s="19"/>
      <c r="D37" s="20"/>
      <c r="E37" s="60" t="str">
        <f t="shared" si="0"/>
        <v/>
      </c>
      <c r="F37" s="19"/>
      <c r="G37" s="61"/>
      <c r="H37" s="19"/>
      <c r="I37" s="61"/>
      <c r="J37" s="160"/>
      <c r="K37" s="62"/>
      <c r="L37" s="63"/>
      <c r="M37" s="63"/>
    </row>
    <row r="38" spans="1:13" x14ac:dyDescent="0.2">
      <c r="A38" s="59"/>
      <c r="B38" s="18"/>
      <c r="C38" s="19"/>
      <c r="D38" s="20"/>
      <c r="E38" s="60" t="str">
        <f t="shared" si="0"/>
        <v/>
      </c>
      <c r="F38" s="19"/>
      <c r="G38" s="61"/>
      <c r="H38" s="19"/>
      <c r="I38" s="61"/>
      <c r="K38" s="62"/>
    </row>
    <row r="39" spans="1:13" x14ac:dyDescent="0.2">
      <c r="A39" s="253"/>
      <c r="B39" s="37"/>
      <c r="C39" s="38"/>
      <c r="D39" s="39"/>
      <c r="E39" s="131" t="str">
        <f t="shared" si="0"/>
        <v/>
      </c>
      <c r="F39" s="38"/>
      <c r="G39" s="65"/>
      <c r="H39" s="38"/>
      <c r="I39" s="65"/>
      <c r="K39" s="62"/>
    </row>
    <row r="40" spans="1:13" x14ac:dyDescent="0.2">
      <c r="K40" s="62"/>
    </row>
    <row r="41" spans="1:13" x14ac:dyDescent="0.2">
      <c r="A41" s="58" t="s">
        <v>42</v>
      </c>
      <c r="K41" s="62"/>
    </row>
    <row r="42" spans="1:13" x14ac:dyDescent="0.2">
      <c r="A42" s="58" t="s">
        <v>43</v>
      </c>
      <c r="K42" s="62"/>
    </row>
    <row r="43" spans="1:13" x14ac:dyDescent="0.2">
      <c r="A43" s="93"/>
      <c r="B43" s="99" t="s">
        <v>301</v>
      </c>
      <c r="C43" s="62"/>
      <c r="D43" s="62"/>
      <c r="E43" s="62"/>
      <c r="J43" s="158">
        <v>1</v>
      </c>
      <c r="K43" s="62"/>
    </row>
    <row r="44" spans="1:13" x14ac:dyDescent="0.2">
      <c r="B44" s="62"/>
      <c r="C44" s="62"/>
      <c r="D44" s="62"/>
      <c r="E44" s="62"/>
      <c r="K44" s="62"/>
    </row>
    <row r="45" spans="1:13" x14ac:dyDescent="0.2">
      <c r="K45" s="62"/>
    </row>
    <row r="46" spans="1:13" x14ac:dyDescent="0.2">
      <c r="K46" s="62"/>
    </row>
    <row r="47" spans="1:13" x14ac:dyDescent="0.2">
      <c r="K47" s="62"/>
    </row>
    <row r="48" spans="1:13" x14ac:dyDescent="0.2">
      <c r="K48" s="62"/>
    </row>
    <row r="49" spans="11:11" x14ac:dyDescent="0.2">
      <c r="K49" s="62"/>
    </row>
    <row r="50" spans="11:11" x14ac:dyDescent="0.2">
      <c r="K50" s="62"/>
    </row>
    <row r="51" spans="11:11" x14ac:dyDescent="0.2">
      <c r="K51" s="62"/>
    </row>
    <row r="52" spans="11:11" x14ac:dyDescent="0.2">
      <c r="K52" s="62"/>
    </row>
    <row r="53" spans="11:11" x14ac:dyDescent="0.2">
      <c r="K53" s="62"/>
    </row>
  </sheetData>
  <mergeCells count="3">
    <mergeCell ref="C6:D6"/>
    <mergeCell ref="F6:G6"/>
    <mergeCell ref="H6:I6"/>
  </mergeCells>
  <conditionalFormatting sqref="I8:I37">
    <cfRule type="cellIs" dxfId="96" priority="9" stopIfTrue="1" operator="greaterThan">
      <formula>0.05</formula>
    </cfRule>
  </conditionalFormatting>
  <conditionalFormatting sqref="I38:I39">
    <cfRule type="cellIs" dxfId="95" priority="8" stopIfTrue="1" operator="greaterThan">
      <formula>0.05</formula>
    </cfRule>
  </conditionalFormatting>
  <conditionalFormatting sqref="B20">
    <cfRule type="expression" dxfId="94" priority="7" stopIfTrue="1">
      <formula>J20=1</formula>
    </cfRule>
  </conditionalFormatting>
  <conditionalFormatting sqref="B21:B23">
    <cfRule type="expression" dxfId="93" priority="6" stopIfTrue="1">
      <formula>J21=1</formula>
    </cfRule>
  </conditionalFormatting>
  <conditionalFormatting sqref="A43">
    <cfRule type="expression" dxfId="92" priority="5" stopIfTrue="1">
      <formula>J43=1</formula>
    </cfRule>
  </conditionalFormatting>
  <conditionalFormatting sqref="B18">
    <cfRule type="expression" dxfId="91" priority="4" stopIfTrue="1">
      <formula>J18=1</formula>
    </cfRule>
  </conditionalFormatting>
  <conditionalFormatting sqref="C18">
    <cfRule type="expression" dxfId="90" priority="3" stopIfTrue="1">
      <formula>K18=1</formula>
    </cfRule>
  </conditionalFormatting>
  <conditionalFormatting sqref="F18">
    <cfRule type="expression" dxfId="89" priority="2" stopIfTrue="1">
      <formula>N18=1</formula>
    </cfRule>
  </conditionalFormatting>
  <conditionalFormatting sqref="H18">
    <cfRule type="expression" dxfId="88" priority="1" stopIfTrue="1">
      <formula>P18=1</formula>
    </cfRule>
  </conditionalFormatting>
  <pageMargins left="0.39370078740157483" right="0.39370078740157483" top="0.39370078740157483" bottom="0.39370078740157483" header="0.51181102362204722" footer="0.51181102362204722"/>
  <pageSetup paperSize="9" scale="8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pageSetUpPr fitToPage="1"/>
  </sheetPr>
  <dimension ref="A1:X53"/>
  <sheetViews>
    <sheetView showGridLines="0" zoomScaleNormal="100" workbookViewId="0"/>
  </sheetViews>
  <sheetFormatPr defaultRowHeight="12.75" x14ac:dyDescent="0.2"/>
  <cols>
    <col min="1" max="1" width="11.140625" style="14" customWidth="1"/>
    <col min="2" max="2" width="15.7109375" style="14" customWidth="1"/>
    <col min="3" max="3" width="10.42578125" style="14" customWidth="1"/>
    <col min="4" max="4" width="9.85546875" style="14" customWidth="1"/>
    <col min="5" max="5" width="15.7109375" style="14" customWidth="1"/>
    <col min="6" max="13" width="9.140625" style="14"/>
    <col min="14" max="14" width="18.85546875" style="14" bestFit="1" customWidth="1"/>
    <col min="15" max="15" width="9.140625" style="14"/>
    <col min="16" max="16" width="19.5703125" style="175" bestFit="1" customWidth="1"/>
    <col min="17" max="17" width="9.140625" style="175"/>
    <col min="18" max="20" width="20.5703125" style="175" bestFit="1" customWidth="1"/>
    <col min="21" max="24" width="9.140625" style="175"/>
    <col min="25" max="16384" width="9.140625" style="14"/>
  </cols>
  <sheetData>
    <row r="1" spans="1:24" ht="18" x14ac:dyDescent="0.25">
      <c r="A1" s="151" t="s">
        <v>1343</v>
      </c>
    </row>
    <row r="2" spans="1:24" ht="12.75" customHeight="1" x14ac:dyDescent="0.2"/>
    <row r="3" spans="1:24" x14ac:dyDescent="0.2">
      <c r="A3" s="15" t="s">
        <v>26</v>
      </c>
      <c r="G3" s="78" t="s">
        <v>1385</v>
      </c>
    </row>
    <row r="4" spans="1:24" x14ac:dyDescent="0.2">
      <c r="A4" s="16" t="s">
        <v>1479</v>
      </c>
      <c r="G4" s="79" t="s">
        <v>1479</v>
      </c>
    </row>
    <row r="6" spans="1:24" s="49" customFormat="1" ht="25.5" x14ac:dyDescent="0.2">
      <c r="A6" s="46" t="s">
        <v>27</v>
      </c>
      <c r="B6" s="47" t="s">
        <v>30</v>
      </c>
      <c r="C6" s="257" t="s">
        <v>31</v>
      </c>
      <c r="D6" s="258"/>
      <c r="E6" s="258"/>
      <c r="F6" s="257" t="s">
        <v>55</v>
      </c>
      <c r="G6" s="259"/>
      <c r="H6" s="257" t="s">
        <v>56</v>
      </c>
      <c r="I6" s="259"/>
      <c r="J6" s="257" t="s">
        <v>57</v>
      </c>
      <c r="K6" s="259"/>
      <c r="L6" s="257" t="s">
        <v>48</v>
      </c>
      <c r="M6" s="259"/>
      <c r="P6" s="176"/>
      <c r="Q6" s="176"/>
      <c r="R6" s="176"/>
      <c r="S6" s="176"/>
      <c r="T6" s="176"/>
      <c r="U6" s="176"/>
      <c r="V6" s="176"/>
      <c r="W6" s="176"/>
      <c r="X6" s="176"/>
    </row>
    <row r="7" spans="1:24" s="49" customFormat="1" ht="25.5" x14ac:dyDescent="0.2">
      <c r="A7" s="50"/>
      <c r="B7" s="117" t="s">
        <v>33</v>
      </c>
      <c r="C7" s="118" t="s">
        <v>33</v>
      </c>
      <c r="D7" s="119" t="s">
        <v>35</v>
      </c>
      <c r="E7" s="119" t="s">
        <v>58</v>
      </c>
      <c r="F7" s="118" t="s">
        <v>33</v>
      </c>
      <c r="G7" s="120" t="s">
        <v>59</v>
      </c>
      <c r="H7" s="118" t="s">
        <v>33</v>
      </c>
      <c r="I7" s="120" t="s">
        <v>59</v>
      </c>
      <c r="J7" s="118" t="s">
        <v>33</v>
      </c>
      <c r="K7" s="120" t="s">
        <v>59</v>
      </c>
      <c r="L7" s="118" t="s">
        <v>33</v>
      </c>
      <c r="M7" s="120" t="s">
        <v>59</v>
      </c>
      <c r="N7" s="121"/>
      <c r="P7" s="176"/>
      <c r="Q7" s="176"/>
      <c r="R7" s="176"/>
      <c r="S7" s="176"/>
      <c r="T7" s="176"/>
      <c r="U7" s="176"/>
      <c r="V7" s="176"/>
      <c r="W7" s="176"/>
      <c r="X7" s="176"/>
    </row>
    <row r="8" spans="1:24" x14ac:dyDescent="0.2">
      <c r="A8" s="17" t="s">
        <v>37</v>
      </c>
      <c r="B8" s="21">
        <v>654063</v>
      </c>
      <c r="C8" s="22">
        <f t="shared" ref="C8:D12" si="0">F8+H8</f>
        <v>241534</v>
      </c>
      <c r="D8" s="23"/>
      <c r="E8" s="67" t="str">
        <f t="shared" ref="E8:E11" si="1">IF(ISNUMBER(D8),TEXT(((2*C8)+(1.96^2)-(1.96*((1.96^2)+(4*C8*(100%-D8)))^0.5))/(2*(B8+(1.96^2))),"0.0%")&amp;" - "&amp;TEXT(((2*C8)+(1.96^2)+(1.96*((1.96^2)+(4*C8*(100%-D8)))^0.5))/(2*(B8+(1.96^2))),"0.0%"),"")</f>
        <v/>
      </c>
      <c r="F8" s="21">
        <v>167509</v>
      </c>
      <c r="G8" s="68"/>
      <c r="H8" s="21">
        <v>74025</v>
      </c>
      <c r="I8" s="68"/>
      <c r="J8" s="21">
        <v>251842</v>
      </c>
      <c r="K8" s="68"/>
      <c r="L8" s="21">
        <v>160687</v>
      </c>
      <c r="M8" s="69">
        <v>0.2456751108073687</v>
      </c>
      <c r="N8" s="66" t="s">
        <v>60</v>
      </c>
      <c r="O8" s="25"/>
    </row>
    <row r="9" spans="1:24" x14ac:dyDescent="0.2">
      <c r="A9" s="17" t="s">
        <v>38</v>
      </c>
      <c r="B9" s="21">
        <v>655486</v>
      </c>
      <c r="C9" s="22">
        <f t="shared" si="0"/>
        <v>292942</v>
      </c>
      <c r="D9" s="23">
        <f t="shared" si="0"/>
        <v>0.44690809567252388</v>
      </c>
      <c r="E9" s="67" t="str">
        <f t="shared" si="1"/>
        <v>44.6% - 44.8%</v>
      </c>
      <c r="F9" s="21">
        <v>204773</v>
      </c>
      <c r="G9" s="68">
        <v>0.31239873925606343</v>
      </c>
      <c r="H9" s="21">
        <v>88169</v>
      </c>
      <c r="I9" s="68">
        <v>0.13450935641646045</v>
      </c>
      <c r="J9" s="21">
        <v>302838</v>
      </c>
      <c r="K9" s="68">
        <v>0.46200529073084706</v>
      </c>
      <c r="L9" s="21">
        <v>59706</v>
      </c>
      <c r="M9" s="68">
        <v>9.1086613596629062E-2</v>
      </c>
      <c r="N9" s="66" t="s">
        <v>60</v>
      </c>
      <c r="O9" s="25"/>
    </row>
    <row r="10" spans="1:24" x14ac:dyDescent="0.2">
      <c r="A10" s="17" t="s">
        <v>39</v>
      </c>
      <c r="B10" s="21">
        <v>670391</v>
      </c>
      <c r="C10" s="22">
        <f t="shared" si="0"/>
        <v>309303</v>
      </c>
      <c r="D10" s="23">
        <f t="shared" si="0"/>
        <v>0.46137701729289327</v>
      </c>
      <c r="E10" s="67" t="str">
        <f t="shared" si="1"/>
        <v>46.0% - 46.3%</v>
      </c>
      <c r="F10" s="21">
        <v>213354</v>
      </c>
      <c r="G10" s="68">
        <v>0.31825307917319895</v>
      </c>
      <c r="H10" s="21">
        <v>95949</v>
      </c>
      <c r="I10" s="68">
        <v>0.14312393811969432</v>
      </c>
      <c r="J10" s="21">
        <v>325133</v>
      </c>
      <c r="K10" s="68">
        <v>0.48499010279075944</v>
      </c>
      <c r="L10" s="21">
        <v>35955</v>
      </c>
      <c r="M10" s="68">
        <v>5.3632879916347326E-2</v>
      </c>
      <c r="N10" s="66" t="s">
        <v>61</v>
      </c>
      <c r="O10" s="25"/>
    </row>
    <row r="11" spans="1:24" x14ac:dyDescent="0.2">
      <c r="A11" s="17" t="s">
        <v>40</v>
      </c>
      <c r="B11" s="21">
        <v>672013</v>
      </c>
      <c r="C11" s="22">
        <f t="shared" si="0"/>
        <v>317240</v>
      </c>
      <c r="D11" s="23">
        <f t="shared" si="0"/>
        <v>0.47207420094551744</v>
      </c>
      <c r="E11" s="67" t="str">
        <f t="shared" si="1"/>
        <v>47.1% - 47.3%</v>
      </c>
      <c r="F11" s="21">
        <v>217993</v>
      </c>
      <c r="G11" s="68">
        <v>0.32438806987364827</v>
      </c>
      <c r="H11" s="21">
        <v>99247</v>
      </c>
      <c r="I11" s="68">
        <v>0.14768613107186915</v>
      </c>
      <c r="J11" s="21">
        <v>324433</v>
      </c>
      <c r="K11" s="68">
        <v>0.48277786292824693</v>
      </c>
      <c r="L11" s="21">
        <v>30340</v>
      </c>
      <c r="M11" s="68">
        <v>4.5147936126235653E-2</v>
      </c>
      <c r="N11" s="66" t="s">
        <v>62</v>
      </c>
      <c r="O11" s="25"/>
    </row>
    <row r="12" spans="1:24" x14ac:dyDescent="0.2">
      <c r="A12" s="17" t="s">
        <v>41</v>
      </c>
      <c r="B12" s="21">
        <v>670535</v>
      </c>
      <c r="C12" s="22">
        <f t="shared" si="0"/>
        <v>316634</v>
      </c>
      <c r="D12" s="23">
        <f t="shared" si="0"/>
        <v>0.4722109956974655</v>
      </c>
      <c r="E12" s="67" t="str">
        <f>IF(ISNUMBER(D12),TEXT(((2*C12)+(1.96^2)-(1.96*((1.96^2)+(4*C12*(100%-D12)))^0.5))/(2*(B12+(1.96^2))),"0.0%")&amp;" - "&amp;TEXT(((2*C12)+(1.96^2)+(1.96*((1.96^2)+(4*C12*(100%-D12)))^0.5))/(2*(B12+(1.96^2))),"0.0%"),"")</f>
        <v>47.1% - 47.3%</v>
      </c>
      <c r="F12" s="21">
        <v>216466</v>
      </c>
      <c r="G12" s="68">
        <v>0.32282580327648819</v>
      </c>
      <c r="H12" s="21">
        <v>100168</v>
      </c>
      <c r="I12" s="68">
        <v>0.14938519242097728</v>
      </c>
      <c r="J12" s="21">
        <v>327048</v>
      </c>
      <c r="K12" s="68">
        <v>0.48774187775433048</v>
      </c>
      <c r="L12" s="21">
        <v>26853</v>
      </c>
      <c r="M12" s="68">
        <v>4.0047126548204047E-2</v>
      </c>
      <c r="N12" s="66" t="s">
        <v>62</v>
      </c>
      <c r="O12" s="25"/>
    </row>
    <row r="13" spans="1:24" x14ac:dyDescent="0.2">
      <c r="A13" s="17" t="s">
        <v>1384</v>
      </c>
      <c r="B13" s="21">
        <f>B15+B16+B17+B18</f>
        <v>629012</v>
      </c>
      <c r="C13" s="22">
        <f>C15+C16+C17+C18</f>
        <v>288219</v>
      </c>
      <c r="D13" s="23"/>
      <c r="E13" s="67"/>
      <c r="F13" s="21">
        <f>F15+F16+F17+F18</f>
        <v>196790</v>
      </c>
      <c r="G13" s="68"/>
      <c r="H13" s="21">
        <f>H15+H16+H17+H18</f>
        <v>91429</v>
      </c>
      <c r="I13" s="68"/>
      <c r="J13" s="21">
        <f>J15+J16+J17+J18</f>
        <v>275503</v>
      </c>
      <c r="K13" s="68"/>
      <c r="L13" s="21">
        <f>L15+L16+L17+L18</f>
        <v>65290</v>
      </c>
      <c r="M13" s="64">
        <f t="shared" ref="M13" si="2">L13/B13</f>
        <v>0.1037977017926526</v>
      </c>
      <c r="N13" s="66" t="s">
        <v>62</v>
      </c>
      <c r="O13" s="25"/>
    </row>
    <row r="14" spans="1:24" x14ac:dyDescent="0.2">
      <c r="A14" s="17"/>
      <c r="B14" s="30"/>
      <c r="C14" s="22"/>
      <c r="D14" s="23"/>
      <c r="E14" s="67" t="str">
        <f t="shared" ref="E14:E34" si="3">IF(ISNUMBER(D14),TEXT(((2*C14)+(1.96^2)-(1.96*((1.96^2)+(4*C14*(100%-D14)))^0.5))/(2*(B14+(1.96^2))),"0.0%")&amp;" - "&amp;TEXT(((2*C14)+(1.96^2)+(1.96*((1.96^2)+(4*C14*(100%-D14)))^0.5))/(2*(B14+(1.96^2))),"0.0%"),"")</f>
        <v/>
      </c>
      <c r="F14" s="21"/>
      <c r="G14" s="70"/>
      <c r="H14" s="21"/>
      <c r="I14" s="70"/>
      <c r="J14" s="21"/>
      <c r="K14" s="70"/>
      <c r="L14" s="21"/>
      <c r="M14" s="70"/>
      <c r="N14" s="66"/>
      <c r="O14" s="25"/>
    </row>
    <row r="15" spans="1:24" x14ac:dyDescent="0.2">
      <c r="A15" s="31" t="s">
        <v>66</v>
      </c>
      <c r="B15" s="92">
        <v>152355</v>
      </c>
      <c r="C15" s="22">
        <v>69692</v>
      </c>
      <c r="D15" s="23"/>
      <c r="E15" s="67" t="str">
        <f t="shared" si="3"/>
        <v/>
      </c>
      <c r="F15" s="21">
        <v>47589</v>
      </c>
      <c r="G15" s="68"/>
      <c r="H15" s="21">
        <v>22103</v>
      </c>
      <c r="I15" s="68"/>
      <c r="J15" s="21">
        <v>68578</v>
      </c>
      <c r="K15" s="68"/>
      <c r="L15" s="21">
        <v>14085</v>
      </c>
      <c r="M15" s="64">
        <f>L15/B15</f>
        <v>9.2448557644973908E-2</v>
      </c>
      <c r="N15" s="161">
        <v>0</v>
      </c>
      <c r="O15" s="25"/>
    </row>
    <row r="16" spans="1:24" x14ac:dyDescent="0.2">
      <c r="A16" s="31" t="s">
        <v>67</v>
      </c>
      <c r="B16" s="92">
        <v>158807</v>
      </c>
      <c r="C16" s="22">
        <v>72621</v>
      </c>
      <c r="D16" s="23"/>
      <c r="E16" s="67" t="str">
        <f t="shared" si="3"/>
        <v/>
      </c>
      <c r="F16" s="21">
        <v>49671</v>
      </c>
      <c r="G16" s="68"/>
      <c r="H16" s="21">
        <v>22950</v>
      </c>
      <c r="I16" s="68"/>
      <c r="J16" s="21">
        <v>70923</v>
      </c>
      <c r="K16" s="68"/>
      <c r="L16" s="21">
        <v>15263</v>
      </c>
      <c r="M16" s="64">
        <f t="shared" ref="M16:M20" si="4">L16/B16</f>
        <v>9.6110372968445976E-2</v>
      </c>
      <c r="N16" s="161">
        <v>0</v>
      </c>
      <c r="O16" s="25"/>
    </row>
    <row r="17" spans="1:15" x14ac:dyDescent="0.2">
      <c r="A17" s="31" t="s">
        <v>68</v>
      </c>
      <c r="B17" s="92">
        <v>162599</v>
      </c>
      <c r="C17" s="22">
        <v>74254</v>
      </c>
      <c r="D17" s="23"/>
      <c r="E17" s="67" t="str">
        <f t="shared" si="3"/>
        <v/>
      </c>
      <c r="F17" s="21">
        <v>51079</v>
      </c>
      <c r="G17" s="68"/>
      <c r="H17" s="21">
        <v>23175</v>
      </c>
      <c r="I17" s="68"/>
      <c r="J17" s="21">
        <v>71043</v>
      </c>
      <c r="K17" s="68"/>
      <c r="L17" s="21">
        <v>17302</v>
      </c>
      <c r="M17" s="64">
        <f t="shared" si="4"/>
        <v>0.10640901850564886</v>
      </c>
      <c r="N17" s="161">
        <v>0</v>
      </c>
      <c r="O17" s="25"/>
    </row>
    <row r="18" spans="1:15" x14ac:dyDescent="0.2">
      <c r="A18" s="31" t="s">
        <v>69</v>
      </c>
      <c r="B18" s="21">
        <v>155251</v>
      </c>
      <c r="C18" s="22">
        <v>71652</v>
      </c>
      <c r="D18" s="23"/>
      <c r="E18" s="67" t="str">
        <f t="shared" si="3"/>
        <v/>
      </c>
      <c r="F18" s="21">
        <v>48451</v>
      </c>
      <c r="G18" s="68"/>
      <c r="H18" s="21">
        <v>23201</v>
      </c>
      <c r="I18" s="68"/>
      <c r="J18" s="21">
        <v>64959</v>
      </c>
      <c r="K18" s="68"/>
      <c r="L18" s="21">
        <v>18640</v>
      </c>
      <c r="M18" s="64">
        <f t="shared" si="4"/>
        <v>0.12006363888155309</v>
      </c>
      <c r="N18" s="161">
        <v>0</v>
      </c>
      <c r="O18" s="25"/>
    </row>
    <row r="19" spans="1:15" x14ac:dyDescent="0.2">
      <c r="A19" s="59" t="s">
        <v>1392</v>
      </c>
      <c r="B19" s="21">
        <v>146761</v>
      </c>
      <c r="C19" s="22">
        <v>65137</v>
      </c>
      <c r="D19" s="23"/>
      <c r="E19" s="67" t="str">
        <f t="shared" si="3"/>
        <v/>
      </c>
      <c r="F19" s="21">
        <v>44561</v>
      </c>
      <c r="G19" s="68"/>
      <c r="H19" s="21">
        <v>20576</v>
      </c>
      <c r="I19" s="68"/>
      <c r="J19" s="21">
        <v>64252</v>
      </c>
      <c r="K19" s="68"/>
      <c r="L19" s="21">
        <v>17372</v>
      </c>
      <c r="M19" s="64">
        <f t="shared" si="4"/>
        <v>0.11836932155000307</v>
      </c>
      <c r="N19" s="161">
        <v>0</v>
      </c>
      <c r="O19" s="25"/>
    </row>
    <row r="20" spans="1:15" x14ac:dyDescent="0.2">
      <c r="A20" s="59" t="s">
        <v>1399</v>
      </c>
      <c r="B20" s="21">
        <v>159968</v>
      </c>
      <c r="C20" s="22">
        <v>69902</v>
      </c>
      <c r="D20" s="23"/>
      <c r="E20" s="67" t="str">
        <f t="shared" si="3"/>
        <v/>
      </c>
      <c r="F20" s="21">
        <v>48110</v>
      </c>
      <c r="G20" s="68"/>
      <c r="H20" s="21">
        <v>21792</v>
      </c>
      <c r="I20" s="68"/>
      <c r="J20" s="21">
        <v>69510</v>
      </c>
      <c r="K20" s="68"/>
      <c r="L20" s="21">
        <v>20556</v>
      </c>
      <c r="M20" s="64">
        <f t="shared" si="4"/>
        <v>0.12850070014002801</v>
      </c>
      <c r="N20" s="161">
        <v>0</v>
      </c>
      <c r="O20" s="25"/>
    </row>
    <row r="21" spans="1:15" x14ac:dyDescent="0.2">
      <c r="A21" s="59" t="s">
        <v>1400</v>
      </c>
      <c r="B21" s="21"/>
      <c r="C21" s="22"/>
      <c r="D21" s="23"/>
      <c r="E21" s="67"/>
      <c r="F21" s="21"/>
      <c r="G21" s="68"/>
      <c r="H21" s="21"/>
      <c r="I21" s="68"/>
      <c r="J21" s="21"/>
      <c r="K21" s="68"/>
      <c r="L21" s="21"/>
      <c r="M21" s="64"/>
      <c r="N21" s="25"/>
      <c r="O21" s="25"/>
    </row>
    <row r="22" spans="1:15" x14ac:dyDescent="0.2">
      <c r="A22" s="59" t="s">
        <v>1401</v>
      </c>
      <c r="B22" s="21"/>
      <c r="C22" s="22"/>
      <c r="D22" s="23"/>
      <c r="E22" s="67"/>
      <c r="F22" s="21"/>
      <c r="G22" s="68"/>
      <c r="H22" s="21"/>
      <c r="I22" s="68"/>
      <c r="J22" s="21"/>
      <c r="K22" s="68"/>
      <c r="L22" s="21"/>
      <c r="M22" s="64"/>
      <c r="N22" s="25"/>
      <c r="O22" s="25"/>
    </row>
    <row r="23" spans="1:15" x14ac:dyDescent="0.2">
      <c r="A23" s="31"/>
      <c r="B23" s="21"/>
      <c r="C23" s="22"/>
      <c r="D23" s="23"/>
      <c r="E23" s="67" t="str">
        <f t="shared" si="3"/>
        <v/>
      </c>
      <c r="F23" s="21"/>
      <c r="G23" s="71"/>
      <c r="H23" s="21"/>
      <c r="I23" s="69"/>
      <c r="J23" s="21"/>
      <c r="K23" s="71"/>
      <c r="L23" s="21"/>
      <c r="M23" s="69"/>
      <c r="N23" s="25"/>
      <c r="O23" s="25"/>
    </row>
    <row r="24" spans="1:15" x14ac:dyDescent="0.2">
      <c r="A24" s="31"/>
      <c r="B24" s="21"/>
      <c r="C24" s="22"/>
      <c r="D24" s="23"/>
      <c r="E24" s="67" t="str">
        <f t="shared" si="3"/>
        <v/>
      </c>
      <c r="F24" s="21"/>
      <c r="G24" s="71"/>
      <c r="H24" s="21"/>
      <c r="I24" s="69"/>
      <c r="J24" s="21"/>
      <c r="K24" s="69"/>
      <c r="L24" s="21"/>
      <c r="M24" s="69"/>
      <c r="N24" s="25"/>
      <c r="O24" s="25"/>
    </row>
    <row r="25" spans="1:15" x14ac:dyDescent="0.2">
      <c r="A25" s="31"/>
      <c r="B25" s="21"/>
      <c r="C25" s="22"/>
      <c r="D25" s="23"/>
      <c r="E25" s="67" t="str">
        <f t="shared" si="3"/>
        <v/>
      </c>
      <c r="F25" s="21"/>
      <c r="G25" s="71"/>
      <c r="H25" s="21"/>
      <c r="I25" s="69"/>
      <c r="J25" s="21"/>
      <c r="K25" s="71"/>
      <c r="L25" s="21"/>
      <c r="M25" s="69"/>
      <c r="N25" s="25"/>
      <c r="O25" s="25"/>
    </row>
    <row r="26" spans="1:15" x14ac:dyDescent="0.2">
      <c r="A26" s="31"/>
      <c r="B26" s="21"/>
      <c r="C26" s="22"/>
      <c r="D26" s="23"/>
      <c r="E26" s="67" t="str">
        <f t="shared" si="3"/>
        <v/>
      </c>
      <c r="F26" s="21"/>
      <c r="G26" s="71"/>
      <c r="H26" s="21"/>
      <c r="I26" s="69"/>
      <c r="J26" s="21"/>
      <c r="K26" s="71"/>
      <c r="L26" s="21"/>
      <c r="M26" s="69"/>
      <c r="N26" s="25"/>
      <c r="O26" s="25"/>
    </row>
    <row r="27" spans="1:15" x14ac:dyDescent="0.2">
      <c r="A27" s="31"/>
      <c r="B27" s="21"/>
      <c r="C27" s="22"/>
      <c r="D27" s="23"/>
      <c r="E27" s="67" t="str">
        <f t="shared" si="3"/>
        <v/>
      </c>
      <c r="F27" s="21"/>
      <c r="G27" s="71"/>
      <c r="H27" s="21"/>
      <c r="I27" s="69"/>
      <c r="J27" s="21"/>
      <c r="K27" s="71"/>
      <c r="L27" s="21"/>
      <c r="M27" s="69"/>
      <c r="N27" s="25"/>
      <c r="O27" s="25"/>
    </row>
    <row r="28" spans="1:15" x14ac:dyDescent="0.2">
      <c r="A28" s="31"/>
      <c r="B28" s="21"/>
      <c r="C28" s="22"/>
      <c r="D28" s="23"/>
      <c r="E28" s="67" t="str">
        <f t="shared" si="3"/>
        <v/>
      </c>
      <c r="F28" s="21"/>
      <c r="G28" s="71"/>
      <c r="H28" s="21"/>
      <c r="I28" s="69"/>
      <c r="J28" s="21"/>
      <c r="K28" s="71"/>
      <c r="L28" s="21"/>
      <c r="M28" s="69"/>
      <c r="N28" s="25"/>
      <c r="O28" s="25"/>
    </row>
    <row r="29" spans="1:15" x14ac:dyDescent="0.2">
      <c r="A29" s="31"/>
      <c r="B29" s="21"/>
      <c r="C29" s="22"/>
      <c r="D29" s="23"/>
      <c r="E29" s="67" t="str">
        <f t="shared" si="3"/>
        <v/>
      </c>
      <c r="F29" s="21"/>
      <c r="G29" s="71"/>
      <c r="H29" s="21"/>
      <c r="I29" s="69"/>
      <c r="J29" s="21"/>
      <c r="K29" s="72"/>
      <c r="L29" s="21"/>
      <c r="M29" s="69"/>
      <c r="N29" s="25"/>
      <c r="O29" s="25"/>
    </row>
    <row r="30" spans="1:15" x14ac:dyDescent="0.2">
      <c r="A30" s="31"/>
      <c r="B30" s="21"/>
      <c r="C30" s="22"/>
      <c r="D30" s="23"/>
      <c r="E30" s="67" t="str">
        <f t="shared" si="3"/>
        <v/>
      </c>
      <c r="F30" s="21"/>
      <c r="G30" s="71"/>
      <c r="H30" s="21"/>
      <c r="I30" s="69"/>
      <c r="J30" s="21"/>
      <c r="K30" s="71"/>
      <c r="L30" s="21"/>
      <c r="M30" s="69"/>
      <c r="N30" s="25"/>
      <c r="O30" s="25"/>
    </row>
    <row r="31" spans="1:15" x14ac:dyDescent="0.2">
      <c r="A31" s="31"/>
      <c r="B31" s="21"/>
      <c r="C31" s="22"/>
      <c r="D31" s="23"/>
      <c r="E31" s="67" t="str">
        <f t="shared" si="3"/>
        <v/>
      </c>
      <c r="F31" s="21"/>
      <c r="G31" s="71"/>
      <c r="H31" s="21"/>
      <c r="I31" s="69"/>
      <c r="J31" s="21"/>
      <c r="K31" s="71"/>
      <c r="L31" s="21"/>
      <c r="M31" s="69"/>
      <c r="O31" s="25"/>
    </row>
    <row r="32" spans="1:15" x14ac:dyDescent="0.2">
      <c r="A32" s="31"/>
      <c r="B32" s="21"/>
      <c r="C32" s="22"/>
      <c r="D32" s="23"/>
      <c r="E32" s="67" t="str">
        <f t="shared" si="3"/>
        <v/>
      </c>
      <c r="F32" s="21"/>
      <c r="G32" s="71"/>
      <c r="H32" s="21"/>
      <c r="I32" s="69"/>
      <c r="J32" s="21"/>
      <c r="K32" s="71"/>
      <c r="L32" s="21"/>
      <c r="M32" s="69"/>
      <c r="O32" s="25"/>
    </row>
    <row r="33" spans="1:15" x14ac:dyDescent="0.2">
      <c r="A33" s="31"/>
      <c r="B33" s="21"/>
      <c r="C33" s="22"/>
      <c r="D33" s="23"/>
      <c r="E33" s="67" t="str">
        <f t="shared" si="3"/>
        <v/>
      </c>
      <c r="F33" s="21"/>
      <c r="G33" s="71"/>
      <c r="H33" s="21"/>
      <c r="I33" s="69"/>
      <c r="J33" s="21"/>
      <c r="K33" s="71"/>
      <c r="L33" s="21"/>
      <c r="M33" s="69"/>
      <c r="O33" s="25"/>
    </row>
    <row r="34" spans="1:15" x14ac:dyDescent="0.2">
      <c r="A34" s="36"/>
      <c r="B34" s="40"/>
      <c r="C34" s="41"/>
      <c r="D34" s="42"/>
      <c r="E34" s="157" t="str">
        <f t="shared" si="3"/>
        <v/>
      </c>
      <c r="F34" s="40"/>
      <c r="G34" s="73"/>
      <c r="H34" s="40"/>
      <c r="I34" s="74"/>
      <c r="J34" s="40"/>
      <c r="K34" s="73"/>
      <c r="L34" s="40"/>
      <c r="M34" s="74"/>
      <c r="O34" s="25"/>
    </row>
    <row r="35" spans="1:15" x14ac:dyDescent="0.2">
      <c r="A35" s="16"/>
      <c r="B35" s="44"/>
      <c r="C35" s="44"/>
      <c r="D35" s="23"/>
      <c r="E35" s="23"/>
      <c r="F35" s="44"/>
      <c r="G35" s="23"/>
      <c r="H35" s="44"/>
      <c r="I35" s="75"/>
      <c r="J35" s="44"/>
      <c r="K35" s="23"/>
      <c r="L35" s="44"/>
      <c r="M35" s="75"/>
    </row>
    <row r="36" spans="1:15" x14ac:dyDescent="0.2">
      <c r="A36" s="16" t="s">
        <v>42</v>
      </c>
    </row>
    <row r="37" spans="1:15" x14ac:dyDescent="0.2">
      <c r="A37" s="16" t="s">
        <v>43</v>
      </c>
    </row>
    <row r="38" spans="1:15" x14ac:dyDescent="0.2">
      <c r="A38" s="45" t="s">
        <v>44</v>
      </c>
      <c r="C38" s="25"/>
      <c r="D38" s="25"/>
    </row>
    <row r="39" spans="1:15" x14ac:dyDescent="0.2">
      <c r="C39" s="25"/>
      <c r="D39" s="25"/>
    </row>
    <row r="40" spans="1:15" x14ac:dyDescent="0.2">
      <c r="C40" s="25"/>
      <c r="D40" s="25"/>
    </row>
    <row r="41" spans="1:15" x14ac:dyDescent="0.2">
      <c r="C41" s="25"/>
      <c r="D41" s="25"/>
    </row>
    <row r="42" spans="1:15" x14ac:dyDescent="0.2">
      <c r="C42" s="25"/>
      <c r="D42" s="25"/>
    </row>
    <row r="43" spans="1:15" x14ac:dyDescent="0.2">
      <c r="C43" s="25"/>
      <c r="D43" s="25"/>
    </row>
    <row r="44" spans="1:15" x14ac:dyDescent="0.2">
      <c r="C44" s="25"/>
      <c r="D44" s="25"/>
    </row>
    <row r="45" spans="1:15" x14ac:dyDescent="0.2">
      <c r="C45" s="25"/>
      <c r="D45" s="25"/>
    </row>
    <row r="46" spans="1:15" x14ac:dyDescent="0.2">
      <c r="C46" s="25"/>
      <c r="D46" s="25"/>
    </row>
    <row r="47" spans="1:15" x14ac:dyDescent="0.2">
      <c r="C47" s="25"/>
      <c r="D47" s="25"/>
    </row>
    <row r="48" spans="1:15" x14ac:dyDescent="0.2">
      <c r="C48" s="25"/>
      <c r="D48" s="25"/>
    </row>
    <row r="49" spans="3:4" x14ac:dyDescent="0.2">
      <c r="C49" s="25"/>
      <c r="D49" s="25"/>
    </row>
    <row r="50" spans="3:4" x14ac:dyDescent="0.2">
      <c r="C50" s="25"/>
      <c r="D50" s="25"/>
    </row>
    <row r="51" spans="3:4" x14ac:dyDescent="0.2">
      <c r="C51" s="25"/>
      <c r="D51" s="25"/>
    </row>
    <row r="52" spans="3:4" x14ac:dyDescent="0.2">
      <c r="C52" s="25"/>
      <c r="D52" s="25"/>
    </row>
    <row r="53" spans="3:4" x14ac:dyDescent="0.2">
      <c r="C53" s="25"/>
      <c r="D53" s="25"/>
    </row>
  </sheetData>
  <mergeCells count="5">
    <mergeCell ref="C6:E6"/>
    <mergeCell ref="F6:G6"/>
    <mergeCell ref="H6:I6"/>
    <mergeCell ref="J6:K6"/>
    <mergeCell ref="L6:M6"/>
  </mergeCells>
  <conditionalFormatting sqref="M23:M35">
    <cfRule type="cellIs" dxfId="87" priority="14" stopIfTrue="1" operator="greaterThanOrEqual">
      <formula>0.1</formula>
    </cfRule>
    <cfRule type="cellIs" dxfId="86" priority="15" stopIfTrue="1" operator="lessThan">
      <formula>0</formula>
    </cfRule>
  </conditionalFormatting>
  <conditionalFormatting sqref="M8">
    <cfRule type="cellIs" dxfId="85" priority="8" stopIfTrue="1" operator="greaterThanOrEqual">
      <formula>0.1505</formula>
    </cfRule>
    <cfRule type="cellIs" dxfId="84" priority="9" stopIfTrue="1" operator="lessThan">
      <formula>0</formula>
    </cfRule>
  </conditionalFormatting>
  <conditionalFormatting sqref="M15:M22">
    <cfRule type="cellIs" dxfId="83" priority="7" stopIfTrue="1" operator="greaterThan">
      <formula>0.05</formula>
    </cfRule>
  </conditionalFormatting>
  <conditionalFormatting sqref="B15">
    <cfRule type="expression" dxfId="82" priority="6" stopIfTrue="1">
      <formula>N15=1</formula>
    </cfRule>
  </conditionalFormatting>
  <conditionalFormatting sqref="B16:B17">
    <cfRule type="expression" dxfId="81" priority="5" stopIfTrue="1">
      <formula>N16=1</formula>
    </cfRule>
  </conditionalFormatting>
  <conditionalFormatting sqref="M13">
    <cfRule type="cellIs" dxfId="80" priority="4" stopIfTrue="1" operator="greaterThan">
      <formula>0.05</formula>
    </cfRule>
  </conditionalFormatting>
  <conditionalFormatting sqref="B18">
    <cfRule type="expression" dxfId="79" priority="2">
      <formula>N18=1</formula>
    </cfRule>
  </conditionalFormatting>
  <conditionalFormatting sqref="B19">
    <cfRule type="expression" dxfId="78" priority="1">
      <formula>N19=1</formula>
    </cfRule>
  </conditionalFormatting>
  <pageMargins left="0.39370078740157483" right="0.39370078740157483" top="0.39370078740157483" bottom="0.39370078740157483" header="0.51181102362204722" footer="0.51181102362204722"/>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6FFFF"/>
    <pageSetUpPr fitToPage="1"/>
  </sheetPr>
  <dimension ref="A1:O54"/>
  <sheetViews>
    <sheetView showGridLines="0" zoomScaleNormal="100" zoomScaleSheetLayoutView="80" workbookViewId="0"/>
  </sheetViews>
  <sheetFormatPr defaultRowHeight="12.75" x14ac:dyDescent="0.2"/>
  <cols>
    <col min="1" max="1" width="12.7109375" style="14" customWidth="1"/>
    <col min="2" max="8" width="15.7109375" style="14" customWidth="1"/>
    <col min="9" max="9" width="38" style="14" customWidth="1"/>
    <col min="10" max="10" width="19.5703125" style="14" bestFit="1" customWidth="1"/>
    <col min="11" max="11" width="9.140625" style="14"/>
    <col min="12" max="14" width="20.5703125" style="14" bestFit="1" customWidth="1"/>
    <col min="15" max="16384" width="9.140625" style="14"/>
  </cols>
  <sheetData>
    <row r="1" spans="1:15" ht="18" x14ac:dyDescent="0.25">
      <c r="A1" s="151" t="s">
        <v>1476</v>
      </c>
      <c r="B1" s="13"/>
      <c r="C1" s="13"/>
      <c r="D1" s="13"/>
      <c r="E1" s="13"/>
    </row>
    <row r="2" spans="1:15" ht="18" x14ac:dyDescent="0.25">
      <c r="A2" s="151" t="s">
        <v>1477</v>
      </c>
      <c r="B2" s="13"/>
      <c r="C2" s="13"/>
      <c r="D2" s="13"/>
      <c r="E2" s="13"/>
    </row>
    <row r="3" spans="1:15" ht="12.75" customHeight="1" x14ac:dyDescent="0.2"/>
    <row r="4" spans="1:15" x14ac:dyDescent="0.2">
      <c r="A4" s="15" t="s">
        <v>26</v>
      </c>
      <c r="B4" s="15"/>
      <c r="C4" s="15"/>
      <c r="D4" s="15"/>
      <c r="E4" s="15"/>
      <c r="F4" s="78" t="s">
        <v>1385</v>
      </c>
    </row>
    <row r="5" spans="1:15" x14ac:dyDescent="0.2">
      <c r="A5" s="16" t="s">
        <v>1479</v>
      </c>
      <c r="B5" s="16"/>
      <c r="C5" s="16"/>
      <c r="D5" s="16"/>
      <c r="E5" s="16"/>
      <c r="F5" s="79" t="s">
        <v>1479</v>
      </c>
    </row>
    <row r="7" spans="1:15" s="49" customFormat="1" ht="58.5" customHeight="1" x14ac:dyDescent="0.2">
      <c r="A7" s="46" t="s">
        <v>27</v>
      </c>
      <c r="B7" s="46" t="s">
        <v>28</v>
      </c>
      <c r="C7" s="254" t="s">
        <v>29</v>
      </c>
      <c r="D7" s="255"/>
      <c r="E7" s="186" t="s">
        <v>27</v>
      </c>
      <c r="F7" s="47" t="s">
        <v>30</v>
      </c>
      <c r="G7" s="257" t="s">
        <v>31</v>
      </c>
      <c r="H7" s="258"/>
      <c r="I7" s="48" t="s">
        <v>32</v>
      </c>
    </row>
    <row r="8" spans="1:15" s="49" customFormat="1" x14ac:dyDescent="0.2">
      <c r="A8" s="50"/>
      <c r="B8" s="52" t="s">
        <v>33</v>
      </c>
      <c r="C8" s="53" t="s">
        <v>33</v>
      </c>
      <c r="D8" s="54" t="s">
        <v>34</v>
      </c>
      <c r="E8" s="55"/>
      <c r="F8" s="51" t="s">
        <v>33</v>
      </c>
      <c r="G8" s="55" t="s">
        <v>33</v>
      </c>
      <c r="H8" s="56" t="s">
        <v>35</v>
      </c>
      <c r="I8" s="51" t="s">
        <v>36</v>
      </c>
    </row>
    <row r="9" spans="1:15" x14ac:dyDescent="0.2">
      <c r="A9" s="17" t="s">
        <v>37</v>
      </c>
      <c r="B9" s="18">
        <v>640681</v>
      </c>
      <c r="C9" s="19">
        <v>459430</v>
      </c>
      <c r="D9" s="20">
        <v>0.71709633967606345</v>
      </c>
      <c r="E9" s="19"/>
      <c r="F9" s="21">
        <v>654063</v>
      </c>
      <c r="G9" s="22">
        <v>241534</v>
      </c>
      <c r="H9" s="23"/>
      <c r="I9" s="24"/>
      <c r="J9" s="25"/>
    </row>
    <row r="10" spans="1:15" x14ac:dyDescent="0.2">
      <c r="A10" s="17" t="s">
        <v>38</v>
      </c>
      <c r="B10" s="18">
        <v>652957</v>
      </c>
      <c r="C10" s="19">
        <v>474865</v>
      </c>
      <c r="D10" s="20">
        <v>0.7272530962988375</v>
      </c>
      <c r="E10" s="19"/>
      <c r="F10" s="21">
        <v>655486</v>
      </c>
      <c r="G10" s="22">
        <v>292942</v>
      </c>
      <c r="H10" s="23">
        <v>0.44690809567252388</v>
      </c>
      <c r="I10" s="26">
        <f>(D10-H10)/D10</f>
        <v>0.385484781093481</v>
      </c>
      <c r="J10" s="25"/>
    </row>
    <row r="11" spans="1:15" x14ac:dyDescent="0.2">
      <c r="A11" s="17" t="s">
        <v>39</v>
      </c>
      <c r="B11" s="18">
        <v>659238</v>
      </c>
      <c r="C11" s="19">
        <v>485780</v>
      </c>
      <c r="D11" s="20">
        <v>0.73688106571526524</v>
      </c>
      <c r="E11" s="19"/>
      <c r="F11" s="21">
        <v>670391</v>
      </c>
      <c r="G11" s="22">
        <v>309303</v>
      </c>
      <c r="H11" s="23">
        <v>0.46137701729289327</v>
      </c>
      <c r="I11" s="26">
        <f t="shared" ref="I11:I14" si="0">(D11-H11)/D11</f>
        <v>0.37387858263795881</v>
      </c>
      <c r="J11" s="25"/>
    </row>
    <row r="12" spans="1:15" x14ac:dyDescent="0.2">
      <c r="A12" s="17" t="s">
        <v>40</v>
      </c>
      <c r="B12" s="18">
        <v>664683</v>
      </c>
      <c r="C12" s="19">
        <v>491837</v>
      </c>
      <c r="D12" s="27">
        <v>0.7399572427758796</v>
      </c>
      <c r="E12" s="19"/>
      <c r="F12" s="21">
        <v>672013</v>
      </c>
      <c r="G12" s="22">
        <v>317240</v>
      </c>
      <c r="H12" s="23">
        <v>0.47207420094551744</v>
      </c>
      <c r="I12" s="26">
        <f t="shared" si="0"/>
        <v>0.36202502839951167</v>
      </c>
      <c r="J12" s="25"/>
    </row>
    <row r="13" spans="1:15" x14ac:dyDescent="0.2">
      <c r="A13" s="17" t="s">
        <v>41</v>
      </c>
      <c r="B13" s="18">
        <v>658112</v>
      </c>
      <c r="C13" s="19">
        <v>486057</v>
      </c>
      <c r="D13" s="27">
        <v>0.73899999999999999</v>
      </c>
      <c r="E13" s="19"/>
      <c r="F13" s="21">
        <v>670535</v>
      </c>
      <c r="G13" s="22">
        <v>316634</v>
      </c>
      <c r="H13" s="23">
        <v>0.4722109956974655</v>
      </c>
      <c r="I13" s="26">
        <f t="shared" si="0"/>
        <v>0.36101353762183286</v>
      </c>
      <c r="J13" s="25"/>
    </row>
    <row r="14" spans="1:15" x14ac:dyDescent="0.2">
      <c r="A14" s="17" t="s">
        <v>1384</v>
      </c>
      <c r="B14" s="18">
        <f>B16+B17+B18+B19</f>
        <v>614346</v>
      </c>
      <c r="C14" s="19">
        <f>C16+C17+C18+C19</f>
        <v>454316.58</v>
      </c>
      <c r="D14" s="33">
        <f>C14/B14</f>
        <v>0.73951255481438805</v>
      </c>
      <c r="E14" s="19"/>
      <c r="F14" s="21">
        <v>629012</v>
      </c>
      <c r="G14" s="22">
        <v>288219</v>
      </c>
      <c r="H14" s="23">
        <f>G14/F14</f>
        <v>0.45820906437397063</v>
      </c>
      <c r="I14" s="26">
        <f t="shared" si="0"/>
        <v>0.38039041880907948</v>
      </c>
      <c r="J14" s="25"/>
    </row>
    <row r="15" spans="1:15" x14ac:dyDescent="0.2">
      <c r="A15" s="17"/>
      <c r="B15" s="17"/>
      <c r="C15" s="28"/>
      <c r="D15" s="29"/>
      <c r="E15" s="187"/>
      <c r="F15" s="30"/>
      <c r="G15" s="22"/>
      <c r="H15" s="23"/>
      <c r="I15" s="26"/>
      <c r="J15" s="25"/>
    </row>
    <row r="16" spans="1:15" x14ac:dyDescent="0.2">
      <c r="A16" s="31" t="s">
        <v>1394</v>
      </c>
      <c r="B16" s="92">
        <v>149091</v>
      </c>
      <c r="C16" s="32">
        <v>110439.5</v>
      </c>
      <c r="D16" s="33">
        <f>C16/B16</f>
        <v>0.74075229222421202</v>
      </c>
      <c r="E16" s="19" t="s">
        <v>67</v>
      </c>
      <c r="F16" s="21">
        <v>158807</v>
      </c>
      <c r="G16" s="22">
        <v>72621</v>
      </c>
      <c r="H16" s="23">
        <f>G16/F16</f>
        <v>0.45729092546298339</v>
      </c>
      <c r="I16" s="26">
        <f>(D16-H16)/D16</f>
        <v>0.38266687762800755</v>
      </c>
      <c r="J16" s="161">
        <v>0</v>
      </c>
      <c r="K16" s="197"/>
      <c r="L16" s="35"/>
      <c r="M16" s="35"/>
      <c r="N16" s="35"/>
      <c r="O16" s="34"/>
    </row>
    <row r="17" spans="1:15" x14ac:dyDescent="0.2">
      <c r="A17" s="31" t="s">
        <v>1395</v>
      </c>
      <c r="B17" s="92">
        <v>158213</v>
      </c>
      <c r="C17" s="19">
        <v>117376.4</v>
      </c>
      <c r="D17" s="33">
        <f>C17/B17</f>
        <v>0.74188846681372578</v>
      </c>
      <c r="E17" s="19" t="s">
        <v>68</v>
      </c>
      <c r="F17" s="21">
        <v>162599</v>
      </c>
      <c r="G17" s="22">
        <v>74254</v>
      </c>
      <c r="H17" s="23">
        <f t="shared" ref="H17:H20" si="1">G17/F17</f>
        <v>0.45666947521202467</v>
      </c>
      <c r="I17" s="26">
        <f t="shared" ref="I17:I20" si="2">(D17-H17)/D17</f>
        <v>0.38444996028400885</v>
      </c>
      <c r="J17" s="161"/>
      <c r="K17" s="197"/>
      <c r="L17" s="35"/>
      <c r="M17" s="35"/>
      <c r="N17" s="35"/>
      <c r="O17" s="34"/>
    </row>
    <row r="18" spans="1:15" x14ac:dyDescent="0.2">
      <c r="A18" s="31" t="s">
        <v>1396</v>
      </c>
      <c r="B18" s="92">
        <v>153514</v>
      </c>
      <c r="C18" s="19">
        <v>113160.68000000001</v>
      </c>
      <c r="D18" s="33">
        <f t="shared" ref="D18:D21" si="3">C18/B18</f>
        <v>0.73713589640032839</v>
      </c>
      <c r="E18" s="19" t="s">
        <v>69</v>
      </c>
      <c r="F18" s="21">
        <v>155251</v>
      </c>
      <c r="G18" s="22">
        <v>71652</v>
      </c>
      <c r="H18" s="23">
        <f t="shared" si="1"/>
        <v>0.46152359727151515</v>
      </c>
      <c r="I18" s="26">
        <f t="shared" si="2"/>
        <v>0.3738961845091478</v>
      </c>
      <c r="J18" s="161"/>
      <c r="K18" s="197"/>
      <c r="L18" s="35"/>
      <c r="M18" s="35"/>
      <c r="N18" s="35"/>
      <c r="O18" s="34"/>
    </row>
    <row r="19" spans="1:15" x14ac:dyDescent="0.2">
      <c r="A19" s="31" t="s">
        <v>1397</v>
      </c>
      <c r="B19" s="92">
        <v>153528</v>
      </c>
      <c r="C19" s="19">
        <v>113340</v>
      </c>
      <c r="D19" s="33">
        <f t="shared" si="3"/>
        <v>0.73823667344067534</v>
      </c>
      <c r="E19" s="188" t="s">
        <v>1392</v>
      </c>
      <c r="F19" s="21">
        <v>146761</v>
      </c>
      <c r="G19" s="22">
        <v>65137</v>
      </c>
      <c r="H19" s="23">
        <f t="shared" si="1"/>
        <v>0.44383044541806066</v>
      </c>
      <c r="I19" s="26">
        <f t="shared" si="2"/>
        <v>0.39879653587308966</v>
      </c>
      <c r="J19" s="161"/>
      <c r="K19" s="197">
        <v>0</v>
      </c>
      <c r="L19" s="35"/>
      <c r="M19" s="35"/>
      <c r="N19" s="35"/>
      <c r="O19" s="34"/>
    </row>
    <row r="20" spans="1:15" x14ac:dyDescent="0.2">
      <c r="A20" s="59" t="s">
        <v>1392</v>
      </c>
      <c r="B20" s="18">
        <v>158359</v>
      </c>
      <c r="C20" s="19">
        <v>117146</v>
      </c>
      <c r="D20" s="33">
        <f t="shared" si="3"/>
        <v>0.73974955638770135</v>
      </c>
      <c r="E20" s="188" t="s">
        <v>1399</v>
      </c>
      <c r="F20" s="21">
        <v>159968</v>
      </c>
      <c r="G20" s="22">
        <v>69902</v>
      </c>
      <c r="H20" s="23">
        <f t="shared" si="1"/>
        <v>0.43697489497899578</v>
      </c>
      <c r="I20" s="26">
        <f t="shared" si="2"/>
        <v>0.40929346803152655</v>
      </c>
      <c r="J20" s="25"/>
      <c r="K20" s="196"/>
      <c r="L20" s="35"/>
      <c r="M20" s="35"/>
      <c r="N20" s="35"/>
      <c r="O20" s="34"/>
    </row>
    <row r="21" spans="1:15" x14ac:dyDescent="0.2">
      <c r="A21" s="59" t="s">
        <v>1399</v>
      </c>
      <c r="B21" s="18">
        <v>166011</v>
      </c>
      <c r="C21" s="19">
        <v>123490</v>
      </c>
      <c r="D21" s="33">
        <f t="shared" si="3"/>
        <v>0.74386637030076319</v>
      </c>
      <c r="E21" s="188" t="s">
        <v>1400</v>
      </c>
      <c r="F21" s="21"/>
      <c r="G21" s="22"/>
      <c r="H21" s="23"/>
      <c r="I21" s="26"/>
      <c r="J21" s="25"/>
      <c r="K21" s="34"/>
      <c r="L21" s="35"/>
      <c r="M21" s="35"/>
      <c r="N21" s="35"/>
      <c r="O21" s="34"/>
    </row>
    <row r="22" spans="1:15" x14ac:dyDescent="0.2">
      <c r="A22" s="59" t="s">
        <v>1400</v>
      </c>
      <c r="B22" s="18"/>
      <c r="C22" s="19"/>
      <c r="D22" s="33"/>
      <c r="E22" s="188" t="s">
        <v>1401</v>
      </c>
      <c r="F22" s="21"/>
      <c r="G22" s="22"/>
      <c r="H22" s="23"/>
      <c r="I22" s="26"/>
      <c r="J22" s="25"/>
      <c r="K22" s="34"/>
      <c r="L22" s="35"/>
      <c r="M22" s="35"/>
      <c r="N22" s="35"/>
      <c r="O22" s="34"/>
    </row>
    <row r="23" spans="1:15" x14ac:dyDescent="0.2">
      <c r="A23" s="59" t="s">
        <v>1401</v>
      </c>
      <c r="B23" s="18"/>
      <c r="C23" s="19"/>
      <c r="D23" s="33"/>
      <c r="E23" s="19" t="s">
        <v>1405</v>
      </c>
      <c r="F23" s="21"/>
      <c r="G23" s="22"/>
      <c r="H23" s="23"/>
      <c r="I23" s="26"/>
      <c r="J23" s="25"/>
      <c r="K23" s="34"/>
      <c r="L23" s="35"/>
      <c r="M23" s="35"/>
      <c r="N23" s="35"/>
      <c r="O23" s="34"/>
    </row>
    <row r="24" spans="1:15" x14ac:dyDescent="0.2">
      <c r="A24" s="31"/>
      <c r="B24" s="18"/>
      <c r="C24" s="19"/>
      <c r="D24" s="20"/>
      <c r="E24" s="19"/>
      <c r="F24" s="21"/>
      <c r="G24" s="22"/>
      <c r="H24" s="23"/>
      <c r="I24" s="26"/>
      <c r="J24" s="25"/>
      <c r="K24" s="34"/>
      <c r="L24" s="35"/>
      <c r="M24" s="35"/>
      <c r="N24" s="35"/>
      <c r="O24" s="34"/>
    </row>
    <row r="25" spans="1:15" x14ac:dyDescent="0.2">
      <c r="A25" s="31"/>
      <c r="B25" s="18"/>
      <c r="C25" s="19"/>
      <c r="D25" s="20"/>
      <c r="E25" s="19"/>
      <c r="F25" s="21"/>
      <c r="G25" s="22"/>
      <c r="H25" s="23"/>
      <c r="I25" s="26"/>
      <c r="J25" s="25"/>
      <c r="K25" s="34"/>
      <c r="L25" s="35"/>
      <c r="M25" s="35"/>
      <c r="N25" s="35"/>
      <c r="O25" s="34"/>
    </row>
    <row r="26" spans="1:15" x14ac:dyDescent="0.2">
      <c r="A26" s="31"/>
      <c r="B26" s="18"/>
      <c r="C26" s="19"/>
      <c r="D26" s="20"/>
      <c r="E26" s="19"/>
      <c r="F26" s="21"/>
      <c r="G26" s="22"/>
      <c r="H26" s="23"/>
      <c r="I26" s="26"/>
      <c r="J26" s="25"/>
      <c r="K26" s="34"/>
      <c r="L26" s="35"/>
      <c r="M26" s="35"/>
      <c r="N26" s="35"/>
      <c r="O26" s="34"/>
    </row>
    <row r="27" spans="1:15" x14ac:dyDescent="0.2">
      <c r="A27" s="31"/>
      <c r="B27" s="18"/>
      <c r="C27" s="19"/>
      <c r="D27" s="20"/>
      <c r="E27" s="19"/>
      <c r="F27" s="21"/>
      <c r="G27" s="22"/>
      <c r="H27" s="23"/>
      <c r="I27" s="26"/>
      <c r="J27" s="25"/>
      <c r="K27" s="34"/>
      <c r="L27" s="35"/>
      <c r="M27" s="35"/>
      <c r="N27" s="35"/>
      <c r="O27" s="34"/>
    </row>
    <row r="28" spans="1:15" x14ac:dyDescent="0.2">
      <c r="A28" s="31"/>
      <c r="B28" s="18"/>
      <c r="C28" s="19"/>
      <c r="D28" s="20"/>
      <c r="E28" s="19"/>
      <c r="F28" s="21"/>
      <c r="G28" s="22"/>
      <c r="H28" s="23"/>
      <c r="I28" s="26"/>
      <c r="J28" s="25"/>
      <c r="K28" s="34"/>
      <c r="L28" s="35"/>
      <c r="M28" s="35"/>
      <c r="N28" s="35"/>
      <c r="O28" s="34"/>
    </row>
    <row r="29" spans="1:15" x14ac:dyDescent="0.2">
      <c r="A29" s="31"/>
      <c r="B29" s="18"/>
      <c r="C29" s="19"/>
      <c r="D29" s="20"/>
      <c r="E29" s="19"/>
      <c r="F29" s="21"/>
      <c r="G29" s="22"/>
      <c r="H29" s="23"/>
      <c r="I29" s="26"/>
      <c r="J29" s="25"/>
      <c r="K29" s="34"/>
      <c r="L29" s="35"/>
      <c r="M29" s="35"/>
      <c r="N29" s="35"/>
      <c r="O29" s="34"/>
    </row>
    <row r="30" spans="1:15" x14ac:dyDescent="0.2">
      <c r="A30" s="31"/>
      <c r="B30" s="18"/>
      <c r="C30" s="19"/>
      <c r="D30" s="20"/>
      <c r="E30" s="19"/>
      <c r="F30" s="21"/>
      <c r="G30" s="22"/>
      <c r="H30" s="23"/>
      <c r="I30" s="26"/>
      <c r="J30" s="25"/>
      <c r="K30" s="34"/>
      <c r="L30" s="35"/>
      <c r="M30" s="35"/>
      <c r="N30" s="35"/>
      <c r="O30" s="34"/>
    </row>
    <row r="31" spans="1:15" x14ac:dyDescent="0.2">
      <c r="A31" s="31"/>
      <c r="B31" s="18"/>
      <c r="C31" s="19"/>
      <c r="D31" s="20"/>
      <c r="E31" s="19"/>
      <c r="F31" s="21"/>
      <c r="G31" s="22"/>
      <c r="H31" s="23"/>
      <c r="I31" s="26"/>
      <c r="J31" s="25"/>
      <c r="K31" s="34"/>
      <c r="L31" s="35"/>
      <c r="M31" s="35"/>
      <c r="N31" s="35"/>
      <c r="O31" s="34"/>
    </row>
    <row r="32" spans="1:15" x14ac:dyDescent="0.2">
      <c r="A32" s="31"/>
      <c r="B32" s="18"/>
      <c r="C32" s="19"/>
      <c r="D32" s="20"/>
      <c r="E32" s="19"/>
      <c r="F32" s="21"/>
      <c r="G32" s="22"/>
      <c r="H32" s="23"/>
      <c r="I32" s="26"/>
      <c r="J32" s="25"/>
    </row>
    <row r="33" spans="1:11" x14ac:dyDescent="0.2">
      <c r="A33" s="31"/>
      <c r="B33" s="18"/>
      <c r="C33" s="19"/>
      <c r="D33" s="20"/>
      <c r="E33" s="19"/>
      <c r="F33" s="21"/>
      <c r="G33" s="22"/>
      <c r="H33" s="23"/>
      <c r="I33" s="26"/>
      <c r="J33" s="25"/>
      <c r="K33" s="25"/>
    </row>
    <row r="34" spans="1:11" x14ac:dyDescent="0.2">
      <c r="A34" s="31"/>
      <c r="B34" s="18"/>
      <c r="C34" s="19"/>
      <c r="D34" s="20"/>
      <c r="E34" s="19"/>
      <c r="F34" s="21"/>
      <c r="G34" s="22"/>
      <c r="H34" s="23"/>
      <c r="I34" s="26"/>
      <c r="J34" s="25"/>
      <c r="K34" s="25"/>
    </row>
    <row r="35" spans="1:11" x14ac:dyDescent="0.2">
      <c r="A35" s="36"/>
      <c r="B35" s="37"/>
      <c r="C35" s="38"/>
      <c r="D35" s="39"/>
      <c r="E35" s="38"/>
      <c r="F35" s="40"/>
      <c r="G35" s="41"/>
      <c r="H35" s="42"/>
      <c r="I35" s="43"/>
      <c r="J35" s="25"/>
      <c r="K35" s="25"/>
    </row>
    <row r="36" spans="1:11" x14ac:dyDescent="0.2">
      <c r="A36" s="16"/>
      <c r="B36" s="16"/>
      <c r="C36" s="16"/>
      <c r="D36" s="16"/>
      <c r="E36" s="16"/>
      <c r="F36" s="44"/>
      <c r="G36" s="44"/>
      <c r="H36" s="23"/>
    </row>
    <row r="37" spans="1:11" x14ac:dyDescent="0.2">
      <c r="A37" s="16" t="s">
        <v>42</v>
      </c>
      <c r="B37" s="16"/>
      <c r="C37" s="16"/>
      <c r="D37" s="16"/>
      <c r="E37" s="16"/>
    </row>
    <row r="38" spans="1:11" x14ac:dyDescent="0.2">
      <c r="A38" s="16" t="s">
        <v>43</v>
      </c>
      <c r="B38" s="16"/>
      <c r="C38" s="16"/>
      <c r="D38" s="16"/>
      <c r="E38" s="16"/>
    </row>
    <row r="39" spans="1:11" x14ac:dyDescent="0.2">
      <c r="A39" s="45" t="s">
        <v>44</v>
      </c>
      <c r="B39" s="45"/>
      <c r="C39" s="45"/>
      <c r="D39" s="45"/>
      <c r="E39" s="45"/>
      <c r="G39" s="25"/>
      <c r="H39" s="25"/>
    </row>
    <row r="40" spans="1:11" x14ac:dyDescent="0.2">
      <c r="A40" s="14" t="s">
        <v>1398</v>
      </c>
      <c r="G40" s="25"/>
      <c r="H40" s="25"/>
    </row>
    <row r="41" spans="1:11" x14ac:dyDescent="0.2">
      <c r="G41" s="25"/>
      <c r="H41" s="25"/>
    </row>
    <row r="42" spans="1:11" x14ac:dyDescent="0.2">
      <c r="G42" s="25"/>
      <c r="H42" s="25"/>
    </row>
    <row r="43" spans="1:11" x14ac:dyDescent="0.2">
      <c r="G43" s="25"/>
      <c r="H43" s="25"/>
    </row>
    <row r="44" spans="1:11" x14ac:dyDescent="0.2">
      <c r="G44" s="25"/>
      <c r="H44" s="25"/>
    </row>
    <row r="45" spans="1:11" x14ac:dyDescent="0.2">
      <c r="G45" s="25"/>
      <c r="H45" s="25"/>
    </row>
    <row r="46" spans="1:11" x14ac:dyDescent="0.2">
      <c r="G46" s="25"/>
      <c r="H46" s="25"/>
    </row>
    <row r="47" spans="1:11" x14ac:dyDescent="0.2">
      <c r="G47" s="25"/>
      <c r="H47" s="25"/>
    </row>
    <row r="48" spans="1:11" x14ac:dyDescent="0.2">
      <c r="G48" s="25"/>
      <c r="H48" s="25"/>
    </row>
    <row r="49" spans="7:8" x14ac:dyDescent="0.2">
      <c r="G49" s="25"/>
      <c r="H49" s="25"/>
    </row>
    <row r="50" spans="7:8" x14ac:dyDescent="0.2">
      <c r="G50" s="25"/>
      <c r="H50" s="25"/>
    </row>
    <row r="51" spans="7:8" x14ac:dyDescent="0.2">
      <c r="G51" s="25"/>
      <c r="H51" s="25"/>
    </row>
    <row r="52" spans="7:8" x14ac:dyDescent="0.2">
      <c r="G52" s="25"/>
      <c r="H52" s="25"/>
    </row>
    <row r="53" spans="7:8" x14ac:dyDescent="0.2">
      <c r="G53" s="25"/>
      <c r="H53" s="25"/>
    </row>
    <row r="54" spans="7:8" x14ac:dyDescent="0.2">
      <c r="G54" s="25"/>
      <c r="H54" s="25"/>
    </row>
  </sheetData>
  <mergeCells count="2">
    <mergeCell ref="C7:D7"/>
    <mergeCell ref="G7:H7"/>
  </mergeCells>
  <conditionalFormatting sqref="B16">
    <cfRule type="expression" dxfId="77" priority="6" stopIfTrue="1">
      <formula>J16=1</formula>
    </cfRule>
  </conditionalFormatting>
  <conditionalFormatting sqref="B17:B19">
    <cfRule type="expression" dxfId="76" priority="5" stopIfTrue="1">
      <formula>J17=1</formula>
    </cfRule>
  </conditionalFormatting>
  <conditionalFormatting sqref="F16">
    <cfRule type="expression" dxfId="75" priority="4">
      <formula>K16=1</formula>
    </cfRule>
  </conditionalFormatting>
  <conditionalFormatting sqref="F17">
    <cfRule type="expression" dxfId="74" priority="3">
      <formula>K17=1</formula>
    </cfRule>
  </conditionalFormatting>
  <conditionalFormatting sqref="F18">
    <cfRule type="expression" dxfId="73" priority="2">
      <formula>K18=1</formula>
    </cfRule>
  </conditionalFormatting>
  <conditionalFormatting sqref="F19">
    <cfRule type="expression" dxfId="72" priority="1">
      <formula>K19=1</formula>
    </cfRule>
  </conditionalFormatting>
  <pageMargins left="0.39370078740157483" right="0.39370078740157483" top="0.39370078740157483" bottom="0.39370078740157483" header="0.31496062992125984" footer="0.31496062992125984"/>
  <pageSetup paperSize="9"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140"/>
  <sheetViews>
    <sheetView workbookViewId="0"/>
  </sheetViews>
  <sheetFormatPr defaultRowHeight="15" x14ac:dyDescent="0.25"/>
  <cols>
    <col min="1" max="7" width="9.140625" style="102"/>
    <col min="8" max="8" width="10.140625" style="102" bestFit="1" customWidth="1"/>
    <col min="9" max="9" width="10.7109375" style="102" customWidth="1"/>
    <col min="10" max="17" width="9.140625" style="102"/>
    <col min="18" max="18" width="10.140625" style="102" bestFit="1" customWidth="1"/>
    <col min="19" max="19" width="10.7109375" style="102" customWidth="1"/>
    <col min="20" max="16384" width="9.140625" style="102"/>
  </cols>
  <sheetData>
    <row r="1" spans="1:19" ht="77.25" x14ac:dyDescent="0.25">
      <c r="A1" s="102" t="s">
        <v>304</v>
      </c>
      <c r="B1" s="102" t="s">
        <v>305</v>
      </c>
      <c r="C1" s="102" t="s">
        <v>70</v>
      </c>
      <c r="D1" s="102" t="s">
        <v>71</v>
      </c>
      <c r="E1" s="103" t="s">
        <v>306</v>
      </c>
      <c r="F1" s="103" t="s">
        <v>307</v>
      </c>
      <c r="G1" s="103" t="s">
        <v>308</v>
      </c>
      <c r="H1" s="103" t="s">
        <v>309</v>
      </c>
      <c r="I1" s="103" t="s">
        <v>310</v>
      </c>
      <c r="K1" s="102" t="s">
        <v>304</v>
      </c>
      <c r="L1" s="102" t="s">
        <v>305</v>
      </c>
      <c r="M1" s="102" t="s">
        <v>70</v>
      </c>
      <c r="N1" s="102" t="s">
        <v>71</v>
      </c>
      <c r="O1" s="103" t="s">
        <v>306</v>
      </c>
      <c r="P1" s="103" t="s">
        <v>307</v>
      </c>
      <c r="Q1" s="103" t="s">
        <v>308</v>
      </c>
      <c r="R1" s="103" t="s">
        <v>309</v>
      </c>
      <c r="S1" s="103" t="s">
        <v>310</v>
      </c>
    </row>
    <row r="2" spans="1:19" x14ac:dyDescent="0.25">
      <c r="A2" s="102" t="s">
        <v>311</v>
      </c>
      <c r="B2" s="102" t="s">
        <v>312</v>
      </c>
      <c r="C2" s="102" t="s">
        <v>187</v>
      </c>
      <c r="D2" s="102" t="s">
        <v>313</v>
      </c>
      <c r="E2" s="104">
        <v>8.7487283825025436E-2</v>
      </c>
      <c r="F2" s="104">
        <v>0.91251271617497454</v>
      </c>
      <c r="G2" s="27">
        <v>0</v>
      </c>
      <c r="H2" s="27">
        <v>0.20835894283958201</v>
      </c>
      <c r="I2" s="27">
        <v>4.0858018386107364E-3</v>
      </c>
      <c r="K2" s="102" t="s">
        <v>311</v>
      </c>
      <c r="L2" s="102" t="s">
        <v>312</v>
      </c>
      <c r="M2" s="102" t="s">
        <v>187</v>
      </c>
      <c r="N2" s="102" t="s">
        <v>313</v>
      </c>
      <c r="O2" s="104">
        <v>8.7487283825025436E-2</v>
      </c>
      <c r="P2" s="104">
        <v>0.91251271617497454</v>
      </c>
      <c r="Q2" s="27">
        <v>0</v>
      </c>
      <c r="R2" s="27">
        <v>0.20835894283958201</v>
      </c>
      <c r="S2" s="27">
        <v>4.0858018386107364E-3</v>
      </c>
    </row>
    <row r="3" spans="1:19" x14ac:dyDescent="0.25">
      <c r="A3" s="102" t="s">
        <v>311</v>
      </c>
      <c r="B3" s="102" t="s">
        <v>312</v>
      </c>
      <c r="C3" s="102" t="s">
        <v>180</v>
      </c>
      <c r="D3" s="102" t="s">
        <v>314</v>
      </c>
      <c r="E3" s="104">
        <v>0.36240090600226499</v>
      </c>
      <c r="F3" s="104">
        <v>0.63759909399773496</v>
      </c>
      <c r="G3" s="27">
        <v>0</v>
      </c>
      <c r="H3" s="27">
        <v>-2.3230088495575174E-2</v>
      </c>
      <c r="I3" s="27">
        <v>-6.560846560846556E-2</v>
      </c>
      <c r="K3" s="102" t="s">
        <v>311</v>
      </c>
      <c r="L3" s="102" t="s">
        <v>312</v>
      </c>
      <c r="M3" s="102" t="s">
        <v>180</v>
      </c>
      <c r="N3" s="102" t="s">
        <v>314</v>
      </c>
      <c r="O3" s="104">
        <v>0.36240090600226499</v>
      </c>
      <c r="P3" s="104">
        <v>0.63759909399773496</v>
      </c>
      <c r="Q3" s="27">
        <v>0</v>
      </c>
      <c r="R3" s="27">
        <v>-2.3230088495575174E-2</v>
      </c>
      <c r="S3" s="27">
        <v>-6.560846560846556E-2</v>
      </c>
    </row>
    <row r="4" spans="1:19" x14ac:dyDescent="0.25">
      <c r="A4" s="102" t="s">
        <v>311</v>
      </c>
      <c r="B4" s="102" t="s">
        <v>312</v>
      </c>
      <c r="C4" s="102" t="s">
        <v>240</v>
      </c>
      <c r="D4" s="102" t="s">
        <v>315</v>
      </c>
      <c r="E4" s="104">
        <v>0.51260504201680668</v>
      </c>
      <c r="F4" s="104">
        <v>0.47899159663865548</v>
      </c>
      <c r="G4" s="27">
        <v>8.4033613445378148E-3</v>
      </c>
      <c r="H4" s="27">
        <v>8.2521117608836958E-2</v>
      </c>
      <c r="I4" s="27">
        <v>-0.11359404096834269</v>
      </c>
      <c r="K4" s="102" t="s">
        <v>311</v>
      </c>
      <c r="L4" s="102" t="s">
        <v>312</v>
      </c>
      <c r="M4" s="102" t="s">
        <v>231</v>
      </c>
      <c r="N4" s="102" t="s">
        <v>316</v>
      </c>
      <c r="O4" s="104">
        <v>0.56213017751479288</v>
      </c>
      <c r="P4" s="104">
        <v>0.43786982248520712</v>
      </c>
      <c r="Q4" s="27">
        <v>0</v>
      </c>
      <c r="R4" s="27">
        <v>-4.3847241867043807E-2</v>
      </c>
      <c r="S4" s="27">
        <v>-0.13554987212276215</v>
      </c>
    </row>
    <row r="5" spans="1:19" x14ac:dyDescent="0.25">
      <c r="A5" s="102" t="s">
        <v>311</v>
      </c>
      <c r="B5" s="102" t="s">
        <v>312</v>
      </c>
      <c r="C5" s="102" t="s">
        <v>231</v>
      </c>
      <c r="D5" s="102" t="s">
        <v>316</v>
      </c>
      <c r="E5" s="104">
        <v>0.56213017751479288</v>
      </c>
      <c r="F5" s="104">
        <v>0.43786982248520712</v>
      </c>
      <c r="G5" s="27">
        <v>0</v>
      </c>
      <c r="H5" s="27">
        <v>-4.3847241867043807E-2</v>
      </c>
      <c r="I5" s="27">
        <v>-0.13554987212276215</v>
      </c>
      <c r="K5" s="102" t="s">
        <v>311</v>
      </c>
      <c r="L5" s="102" t="s">
        <v>312</v>
      </c>
      <c r="M5" s="102" t="s">
        <v>178</v>
      </c>
      <c r="N5" s="102" t="s">
        <v>317</v>
      </c>
      <c r="O5" s="104">
        <v>0.58565500889152344</v>
      </c>
      <c r="P5" s="104">
        <v>0.41434499110847661</v>
      </c>
      <c r="Q5" s="27">
        <v>0</v>
      </c>
      <c r="R5" s="27">
        <v>2.3820361098467524E-2</v>
      </c>
      <c r="S5" s="27">
        <v>-1.8329938900203624E-2</v>
      </c>
    </row>
    <row r="6" spans="1:19" x14ac:dyDescent="0.25">
      <c r="A6" s="102" t="s">
        <v>311</v>
      </c>
      <c r="B6" s="102" t="s">
        <v>312</v>
      </c>
      <c r="C6" s="102" t="s">
        <v>248</v>
      </c>
      <c r="D6" s="102" t="s">
        <v>318</v>
      </c>
      <c r="E6" s="104">
        <v>0.57567567567567568</v>
      </c>
      <c r="F6" s="104">
        <v>0.39729729729729729</v>
      </c>
      <c r="G6" s="27">
        <v>2.7027027027027029E-2</v>
      </c>
      <c r="H6" s="27">
        <v>-4.6186895810955919E-2</v>
      </c>
      <c r="I6" s="27">
        <v>-0.1360186806771746</v>
      </c>
      <c r="K6" s="102" t="s">
        <v>311</v>
      </c>
      <c r="L6" s="102" t="s">
        <v>312</v>
      </c>
      <c r="M6" s="102" t="s">
        <v>255</v>
      </c>
      <c r="N6" s="102" t="s">
        <v>319</v>
      </c>
      <c r="O6" s="104">
        <v>0.5859247135842881</v>
      </c>
      <c r="P6" s="104">
        <v>0.41407528641571195</v>
      </c>
      <c r="Q6" s="27">
        <v>0</v>
      </c>
      <c r="R6" s="27">
        <v>2.9934640522875817</v>
      </c>
      <c r="S6" s="27">
        <v>-0.13578500707213581</v>
      </c>
    </row>
    <row r="7" spans="1:19" x14ac:dyDescent="0.25">
      <c r="A7" s="102" t="s">
        <v>311</v>
      </c>
      <c r="B7" s="102" t="s">
        <v>312</v>
      </c>
      <c r="C7" s="102" t="s">
        <v>293</v>
      </c>
      <c r="D7" s="102" t="s">
        <v>320</v>
      </c>
      <c r="E7" s="104">
        <v>0.58232931726907633</v>
      </c>
      <c r="F7" s="104">
        <v>0.40829986613119146</v>
      </c>
      <c r="G7" s="27">
        <v>9.3708165997322627E-3</v>
      </c>
      <c r="H7" s="27">
        <v>6.0326472675656495E-2</v>
      </c>
      <c r="I7" s="27">
        <v>-4.2614546619673233E-2</v>
      </c>
      <c r="K7" s="102" t="s">
        <v>311</v>
      </c>
      <c r="L7" s="102" t="s">
        <v>312</v>
      </c>
      <c r="M7" s="102" t="s">
        <v>110</v>
      </c>
      <c r="N7" s="102" t="s">
        <v>321</v>
      </c>
      <c r="O7" s="104">
        <v>0.59453471196454943</v>
      </c>
      <c r="P7" s="104">
        <v>0.40546528803545051</v>
      </c>
      <c r="Q7" s="27">
        <v>0</v>
      </c>
      <c r="R7" s="27">
        <v>-7.9694137638062879E-2</v>
      </c>
      <c r="S7" s="27">
        <v>-0.14371541501976282</v>
      </c>
    </row>
    <row r="8" spans="1:19" x14ac:dyDescent="0.25">
      <c r="A8" s="102" t="s">
        <v>311</v>
      </c>
      <c r="B8" s="102" t="s">
        <v>312</v>
      </c>
      <c r="C8" s="102" t="s">
        <v>178</v>
      </c>
      <c r="D8" s="102" t="s">
        <v>317</v>
      </c>
      <c r="E8" s="104">
        <v>0.58565500889152344</v>
      </c>
      <c r="F8" s="104">
        <v>0.41434499110847661</v>
      </c>
      <c r="G8" s="27">
        <v>0</v>
      </c>
      <c r="H8" s="27">
        <v>2.3820361098467524E-2</v>
      </c>
      <c r="I8" s="27">
        <v>-1.8329938900203624E-2</v>
      </c>
      <c r="K8" s="102" t="s">
        <v>311</v>
      </c>
      <c r="L8" s="102" t="s">
        <v>312</v>
      </c>
      <c r="M8" s="102" t="s">
        <v>88</v>
      </c>
      <c r="N8" s="102" t="s">
        <v>322</v>
      </c>
      <c r="O8" s="104">
        <v>0.62996158770806654</v>
      </c>
      <c r="P8" s="104">
        <v>0.37003841229193341</v>
      </c>
      <c r="Q8" s="27">
        <v>0</v>
      </c>
      <c r="R8" s="27">
        <v>0.32738474612279589</v>
      </c>
      <c r="S8" s="27">
        <v>-9.1199999999999948E-2</v>
      </c>
    </row>
    <row r="9" spans="1:19" x14ac:dyDescent="0.25">
      <c r="A9" s="102" t="s">
        <v>311</v>
      </c>
      <c r="B9" s="102" t="s">
        <v>312</v>
      </c>
      <c r="C9" s="102" t="s">
        <v>255</v>
      </c>
      <c r="D9" s="102" t="s">
        <v>319</v>
      </c>
      <c r="E9" s="104">
        <v>0.5859247135842881</v>
      </c>
      <c r="F9" s="104">
        <v>0.41407528641571195</v>
      </c>
      <c r="G9" s="27">
        <v>0</v>
      </c>
      <c r="H9" s="27">
        <v>2.9934640522875817</v>
      </c>
      <c r="I9" s="27">
        <v>-0.13578500707213581</v>
      </c>
      <c r="K9" s="102" t="s">
        <v>311</v>
      </c>
      <c r="L9" s="102" t="s">
        <v>312</v>
      </c>
      <c r="M9" s="102" t="s">
        <v>258</v>
      </c>
      <c r="N9" s="102" t="s">
        <v>323</v>
      </c>
      <c r="O9" s="104">
        <v>0.64161849710982655</v>
      </c>
      <c r="P9" s="104">
        <v>0.3583815028901734</v>
      </c>
      <c r="Q9" s="27">
        <v>0</v>
      </c>
      <c r="R9" s="27">
        <v>9.378292939936772E-2</v>
      </c>
      <c r="S9" s="27">
        <v>2.0398132219218379E-2</v>
      </c>
    </row>
    <row r="10" spans="1:19" x14ac:dyDescent="0.25">
      <c r="A10" s="102" t="s">
        <v>311</v>
      </c>
      <c r="B10" s="102" t="s">
        <v>312</v>
      </c>
      <c r="C10" s="102" t="s">
        <v>279</v>
      </c>
      <c r="D10" s="102" t="s">
        <v>324</v>
      </c>
      <c r="E10" s="104">
        <v>0.58709677419354833</v>
      </c>
      <c r="F10" s="104">
        <v>0.39096774193548389</v>
      </c>
      <c r="G10" s="27">
        <v>2.1935483870967741E-2</v>
      </c>
      <c r="H10" s="27">
        <v>-1.8366054464851178E-2</v>
      </c>
      <c r="I10" s="27">
        <v>-4.9079754601227044E-2</v>
      </c>
      <c r="K10" s="102" t="s">
        <v>311</v>
      </c>
      <c r="L10" s="102" t="s">
        <v>312</v>
      </c>
      <c r="M10" s="102" t="s">
        <v>173</v>
      </c>
      <c r="N10" s="102" t="s">
        <v>325</v>
      </c>
      <c r="O10" s="104">
        <v>0.64604316546762586</v>
      </c>
      <c r="P10" s="104">
        <v>0.35395683453237409</v>
      </c>
      <c r="Q10" s="27">
        <v>0</v>
      </c>
      <c r="R10" s="27">
        <v>1.9061583577712593E-2</v>
      </c>
      <c r="S10" s="27">
        <v>-2.3533544081489333E-2</v>
      </c>
    </row>
    <row r="11" spans="1:19" x14ac:dyDescent="0.25">
      <c r="A11" s="102" t="s">
        <v>311</v>
      </c>
      <c r="B11" s="102" t="s">
        <v>312</v>
      </c>
      <c r="C11" s="102" t="s">
        <v>110</v>
      </c>
      <c r="D11" s="102" t="s">
        <v>321</v>
      </c>
      <c r="E11" s="104">
        <v>0.59453471196454943</v>
      </c>
      <c r="F11" s="104">
        <v>0.40546528803545051</v>
      </c>
      <c r="G11" s="27">
        <v>0</v>
      </c>
      <c r="H11" s="27">
        <v>-7.9694137638062879E-2</v>
      </c>
      <c r="I11" s="27">
        <v>-0.14371541501976282</v>
      </c>
      <c r="K11" s="102" t="s">
        <v>311</v>
      </c>
      <c r="L11" s="102" t="s">
        <v>312</v>
      </c>
      <c r="M11" s="102" t="s">
        <v>79</v>
      </c>
      <c r="N11" s="102" t="s">
        <v>326</v>
      </c>
      <c r="O11" s="104">
        <v>0.66129032258064513</v>
      </c>
      <c r="P11" s="104">
        <v>0.33870967741935482</v>
      </c>
      <c r="Q11" s="27">
        <v>0</v>
      </c>
      <c r="R11" s="27">
        <v>-5.4419410745233932E-2</v>
      </c>
      <c r="S11" s="27">
        <v>-9.4890510948905105E-2</v>
      </c>
    </row>
    <row r="12" spans="1:19" x14ac:dyDescent="0.25">
      <c r="A12" s="102" t="s">
        <v>311</v>
      </c>
      <c r="B12" s="102" t="s">
        <v>312</v>
      </c>
      <c r="C12" s="102" t="s">
        <v>230</v>
      </c>
      <c r="D12" s="102" t="s">
        <v>327</v>
      </c>
      <c r="E12" s="104">
        <v>0.60235640648011779</v>
      </c>
      <c r="F12" s="104">
        <v>0.37923416789396169</v>
      </c>
      <c r="G12" s="27">
        <v>1.8409425625920472E-2</v>
      </c>
      <c r="H12" s="27">
        <v>2.2782903408021138E-2</v>
      </c>
      <c r="I12" s="27">
        <v>-3.82436260623229E-2</v>
      </c>
      <c r="K12" s="102" t="s">
        <v>311</v>
      </c>
      <c r="L12" s="102" t="s">
        <v>312</v>
      </c>
      <c r="M12" s="102" t="s">
        <v>99</v>
      </c>
      <c r="N12" s="102" t="s">
        <v>328</v>
      </c>
      <c r="O12" s="104">
        <v>0.67283393501805056</v>
      </c>
      <c r="P12" s="104">
        <v>0.32716606498194944</v>
      </c>
      <c r="Q12" s="27">
        <v>0</v>
      </c>
      <c r="R12" s="27">
        <v>7.6119946582493547E-2</v>
      </c>
      <c r="S12" s="27">
        <v>-9.8912270001016545E-2</v>
      </c>
    </row>
    <row r="13" spans="1:19" x14ac:dyDescent="0.25">
      <c r="A13" s="102" t="s">
        <v>311</v>
      </c>
      <c r="B13" s="102" t="s">
        <v>312</v>
      </c>
      <c r="C13" s="102" t="s">
        <v>236</v>
      </c>
      <c r="D13" s="102" t="s">
        <v>329</v>
      </c>
      <c r="E13" s="104">
        <v>0.60427807486631013</v>
      </c>
      <c r="F13" s="104">
        <v>0.38770053475935828</v>
      </c>
      <c r="G13" s="27">
        <v>8.0213903743315516E-3</v>
      </c>
      <c r="H13" s="27">
        <v>1.2863913337846977E-2</v>
      </c>
      <c r="I13" s="27">
        <v>-4.469987228607919E-2</v>
      </c>
      <c r="K13" s="102" t="s">
        <v>311</v>
      </c>
      <c r="L13" s="102" t="s">
        <v>312</v>
      </c>
      <c r="M13" s="102" t="s">
        <v>162</v>
      </c>
      <c r="N13" s="102" t="s">
        <v>330</v>
      </c>
      <c r="O13" s="104">
        <v>0.68646288209606987</v>
      </c>
      <c r="P13" s="104">
        <v>0.31353711790393013</v>
      </c>
      <c r="Q13" s="27">
        <v>0</v>
      </c>
      <c r="R13" s="27">
        <v>-3.0474531998259113E-3</v>
      </c>
      <c r="S13" s="27">
        <v>-4.2041413930140159E-2</v>
      </c>
    </row>
    <row r="14" spans="1:19" x14ac:dyDescent="0.25">
      <c r="A14" s="102" t="s">
        <v>311</v>
      </c>
      <c r="B14" s="102" t="s">
        <v>312</v>
      </c>
      <c r="C14" s="102" t="s">
        <v>225</v>
      </c>
      <c r="D14" s="102" t="s">
        <v>331</v>
      </c>
      <c r="E14" s="104">
        <v>0.60858895705521476</v>
      </c>
      <c r="F14" s="104">
        <v>0.35582822085889571</v>
      </c>
      <c r="G14" s="27">
        <v>3.5582822085889573E-2</v>
      </c>
      <c r="H14" s="27">
        <v>7.4843389383448811E-2</v>
      </c>
      <c r="I14" s="27">
        <v>-9.494725152692951E-2</v>
      </c>
      <c r="K14" s="102" t="s">
        <v>311</v>
      </c>
      <c r="L14" s="102" t="s">
        <v>312</v>
      </c>
      <c r="M14" s="102" t="s">
        <v>133</v>
      </c>
      <c r="N14" s="102" t="s">
        <v>332</v>
      </c>
      <c r="O14" s="104">
        <v>0.693304535637149</v>
      </c>
      <c r="P14" s="104">
        <v>0.30669546436285094</v>
      </c>
      <c r="Q14" s="27">
        <v>0</v>
      </c>
      <c r="R14" s="27">
        <v>2.717692734331667E-2</v>
      </c>
      <c r="S14" s="27">
        <v>-7.2608913370055039E-2</v>
      </c>
    </row>
    <row r="15" spans="1:19" x14ac:dyDescent="0.25">
      <c r="A15" s="102" t="s">
        <v>311</v>
      </c>
      <c r="B15" s="102" t="s">
        <v>312</v>
      </c>
      <c r="C15" s="102" t="s">
        <v>292</v>
      </c>
      <c r="D15" s="102" t="s">
        <v>333</v>
      </c>
      <c r="E15" s="104">
        <v>0.62609871534820827</v>
      </c>
      <c r="F15" s="104">
        <v>0.32792427315753886</v>
      </c>
      <c r="G15" s="27">
        <v>4.5977011494252873E-2</v>
      </c>
      <c r="H15" s="27">
        <v>6.1927840603123396E-2</v>
      </c>
      <c r="I15" s="27">
        <v>-3.4122448979591824E-2</v>
      </c>
      <c r="K15" s="102" t="s">
        <v>311</v>
      </c>
      <c r="L15" s="102" t="s">
        <v>312</v>
      </c>
      <c r="M15" s="102" t="s">
        <v>145</v>
      </c>
      <c r="N15" s="102" t="s">
        <v>334</v>
      </c>
      <c r="O15" s="104">
        <v>0.70220162224797222</v>
      </c>
      <c r="P15" s="104">
        <v>0.29779837775202783</v>
      </c>
      <c r="Q15" s="27">
        <v>0</v>
      </c>
      <c r="R15" s="27">
        <v>-3.7367540435025104E-2</v>
      </c>
      <c r="S15" s="27">
        <v>-8.2240340304856385E-2</v>
      </c>
    </row>
    <row r="16" spans="1:19" x14ac:dyDescent="0.25">
      <c r="A16" s="102" t="s">
        <v>311</v>
      </c>
      <c r="B16" s="102" t="s">
        <v>312</v>
      </c>
      <c r="C16" s="102" t="s">
        <v>88</v>
      </c>
      <c r="D16" s="102" t="s">
        <v>322</v>
      </c>
      <c r="E16" s="104">
        <v>0.62996158770806654</v>
      </c>
      <c r="F16" s="104">
        <v>0.37003841229193341</v>
      </c>
      <c r="G16" s="27">
        <v>0</v>
      </c>
      <c r="H16" s="27">
        <v>0.32738474612279589</v>
      </c>
      <c r="I16" s="27">
        <v>-9.1199999999999948E-2</v>
      </c>
      <c r="K16" s="102" t="s">
        <v>311</v>
      </c>
      <c r="L16" s="102" t="s">
        <v>312</v>
      </c>
      <c r="M16" s="102" t="s">
        <v>95</v>
      </c>
      <c r="N16" s="102" t="s">
        <v>335</v>
      </c>
      <c r="O16" s="104">
        <v>0.71221281741233378</v>
      </c>
      <c r="P16" s="104">
        <v>0.28778718258766628</v>
      </c>
      <c r="Q16" s="27">
        <v>0</v>
      </c>
      <c r="R16" s="27">
        <v>-7.5719474713607182E-2</v>
      </c>
      <c r="S16" s="27">
        <v>-0.13696843203756848</v>
      </c>
    </row>
    <row r="17" spans="1:19" x14ac:dyDescent="0.25">
      <c r="A17" s="102" t="s">
        <v>311</v>
      </c>
      <c r="B17" s="102" t="s">
        <v>312</v>
      </c>
      <c r="C17" s="102" t="s">
        <v>196</v>
      </c>
      <c r="D17" s="102" t="s">
        <v>336</v>
      </c>
      <c r="E17" s="104">
        <v>0.63124999999999998</v>
      </c>
      <c r="F17" s="104">
        <v>0.36562499999999998</v>
      </c>
      <c r="G17" s="27">
        <v>3.1250000000000002E-3</v>
      </c>
      <c r="H17" s="27">
        <v>-2.9935581659719546E-2</v>
      </c>
      <c r="I17" s="27">
        <v>-0.16202945990180029</v>
      </c>
      <c r="K17" s="102" t="s">
        <v>311</v>
      </c>
      <c r="L17" s="102" t="s">
        <v>312</v>
      </c>
      <c r="M17" s="102" t="s">
        <v>126</v>
      </c>
      <c r="N17" s="102" t="s">
        <v>337</v>
      </c>
      <c r="O17" s="104">
        <v>0.71582278481012662</v>
      </c>
      <c r="P17" s="104">
        <v>0.28417721518987343</v>
      </c>
      <c r="Q17" s="27">
        <v>0</v>
      </c>
      <c r="R17" s="27">
        <v>-2.1823247175359883E-2</v>
      </c>
      <c r="S17" s="27">
        <v>-5.2899745242020124E-2</v>
      </c>
    </row>
    <row r="18" spans="1:19" x14ac:dyDescent="0.25">
      <c r="A18" s="102" t="s">
        <v>311</v>
      </c>
      <c r="B18" s="102" t="s">
        <v>312</v>
      </c>
      <c r="C18" s="102" t="s">
        <v>258</v>
      </c>
      <c r="D18" s="102" t="s">
        <v>323</v>
      </c>
      <c r="E18" s="104">
        <v>0.64161849710982655</v>
      </c>
      <c r="F18" s="104">
        <v>0.3583815028901734</v>
      </c>
      <c r="G18" s="27">
        <v>0</v>
      </c>
      <c r="H18" s="27">
        <v>9.378292939936772E-2</v>
      </c>
      <c r="I18" s="27">
        <v>2.0398132219218379E-2</v>
      </c>
      <c r="K18" s="102" t="s">
        <v>311</v>
      </c>
      <c r="L18" s="102" t="s">
        <v>312</v>
      </c>
      <c r="M18" s="102" t="s">
        <v>168</v>
      </c>
      <c r="N18" s="102" t="s">
        <v>338</v>
      </c>
      <c r="O18" s="104">
        <v>0.71590052750565181</v>
      </c>
      <c r="P18" s="104">
        <v>0.28409947249434814</v>
      </c>
      <c r="Q18" s="27">
        <v>0</v>
      </c>
      <c r="R18" s="27">
        <v>5.0881013660661223E-2</v>
      </c>
      <c r="S18" s="27">
        <v>3.7326558530388798E-2</v>
      </c>
    </row>
    <row r="19" spans="1:19" x14ac:dyDescent="0.25">
      <c r="A19" s="102" t="s">
        <v>311</v>
      </c>
      <c r="B19" s="102" t="s">
        <v>312</v>
      </c>
      <c r="C19" s="102" t="s">
        <v>277</v>
      </c>
      <c r="D19" s="102" t="s">
        <v>339</v>
      </c>
      <c r="E19" s="104">
        <v>0.64400715563506261</v>
      </c>
      <c r="F19" s="104">
        <v>0.34615384615384615</v>
      </c>
      <c r="G19" s="27">
        <v>9.8389982110912346E-3</v>
      </c>
      <c r="H19" s="27">
        <v>0.2255412441764868</v>
      </c>
      <c r="I19" s="27">
        <v>-3.4958998705222233E-2</v>
      </c>
      <c r="K19" s="102" t="s">
        <v>311</v>
      </c>
      <c r="L19" s="102" t="s">
        <v>312</v>
      </c>
      <c r="M19" s="102" t="s">
        <v>242</v>
      </c>
      <c r="N19" s="102" t="s">
        <v>340</v>
      </c>
      <c r="O19" s="104">
        <v>0.7276785714285714</v>
      </c>
      <c r="P19" s="104">
        <v>0.27232142857142855</v>
      </c>
      <c r="Q19" s="27">
        <v>0</v>
      </c>
      <c r="R19" s="27">
        <v>3.7337192474674374E-2</v>
      </c>
      <c r="S19" s="27">
        <v>-9.586276488395562E-2</v>
      </c>
    </row>
    <row r="20" spans="1:19" x14ac:dyDescent="0.25">
      <c r="A20" s="102" t="s">
        <v>311</v>
      </c>
      <c r="B20" s="102" t="s">
        <v>312</v>
      </c>
      <c r="C20" s="102" t="s">
        <v>173</v>
      </c>
      <c r="D20" s="102" t="s">
        <v>325</v>
      </c>
      <c r="E20" s="104">
        <v>0.64604316546762586</v>
      </c>
      <c r="F20" s="104">
        <v>0.35395683453237409</v>
      </c>
      <c r="G20" s="27">
        <v>0</v>
      </c>
      <c r="H20" s="27">
        <v>1.9061583577712593E-2</v>
      </c>
      <c r="I20" s="27">
        <v>-2.3533544081489333E-2</v>
      </c>
      <c r="K20" s="102" t="s">
        <v>311</v>
      </c>
      <c r="L20" s="102" t="s">
        <v>312</v>
      </c>
      <c r="M20" s="102" t="s">
        <v>115</v>
      </c>
      <c r="N20" s="102" t="s">
        <v>341</v>
      </c>
      <c r="O20" s="104">
        <v>0.73347107438016534</v>
      </c>
      <c r="P20" s="104">
        <v>0.26652892561983471</v>
      </c>
      <c r="Q20" s="27">
        <v>0</v>
      </c>
      <c r="R20" s="27">
        <v>-1.6593294954283744E-2</v>
      </c>
      <c r="S20" s="27">
        <v>-6.5486725663716827E-2</v>
      </c>
    </row>
    <row r="21" spans="1:19" x14ac:dyDescent="0.25">
      <c r="A21" s="102" t="s">
        <v>311</v>
      </c>
      <c r="B21" s="102" t="s">
        <v>312</v>
      </c>
      <c r="C21" s="102" t="s">
        <v>79</v>
      </c>
      <c r="D21" s="102" t="s">
        <v>326</v>
      </c>
      <c r="E21" s="104">
        <v>0.66129032258064513</v>
      </c>
      <c r="F21" s="104">
        <v>0.33870967741935482</v>
      </c>
      <c r="G21" s="27">
        <v>0</v>
      </c>
      <c r="H21" s="27">
        <v>-5.4419410745233932E-2</v>
      </c>
      <c r="I21" s="27">
        <v>-9.4890510948905105E-2</v>
      </c>
      <c r="K21" s="102" t="s">
        <v>311</v>
      </c>
      <c r="L21" s="102" t="s">
        <v>312</v>
      </c>
      <c r="M21" s="102" t="s">
        <v>163</v>
      </c>
      <c r="N21" s="102" t="s">
        <v>342</v>
      </c>
      <c r="O21" s="104">
        <v>0.73670444638186572</v>
      </c>
      <c r="P21" s="104">
        <v>0.26329555361813428</v>
      </c>
      <c r="Q21" s="27">
        <v>0</v>
      </c>
      <c r="R21" s="27">
        <v>-2.3518144088538917E-2</v>
      </c>
      <c r="S21" s="27">
        <v>-3.8658983761131527E-2</v>
      </c>
    </row>
    <row r="22" spans="1:19" x14ac:dyDescent="0.25">
      <c r="A22" s="102" t="s">
        <v>311</v>
      </c>
      <c r="B22" s="102" t="s">
        <v>312</v>
      </c>
      <c r="C22" s="102" t="s">
        <v>185</v>
      </c>
      <c r="D22" s="102" t="s">
        <v>343</v>
      </c>
      <c r="E22" s="104">
        <v>0.66708385481852317</v>
      </c>
      <c r="F22" s="104">
        <v>0.32790988735919901</v>
      </c>
      <c r="G22" s="27">
        <v>5.0062578222778474E-3</v>
      </c>
      <c r="H22" s="27">
        <v>5.7927838464084669E-2</v>
      </c>
      <c r="I22" s="27">
        <v>-1.2499999999999734E-3</v>
      </c>
      <c r="K22" s="102" t="s">
        <v>311</v>
      </c>
      <c r="L22" s="102" t="s">
        <v>312</v>
      </c>
      <c r="M22" s="102" t="s">
        <v>281</v>
      </c>
      <c r="N22" s="102" t="s">
        <v>344</v>
      </c>
      <c r="O22" s="104">
        <v>0.7419575633127995</v>
      </c>
      <c r="P22" s="104">
        <v>0.25804243668720056</v>
      </c>
      <c r="Q22" s="27">
        <v>0</v>
      </c>
      <c r="R22" s="27">
        <v>6.8763716166788669E-2</v>
      </c>
      <c r="S22" s="27">
        <v>2.3109243697478909E-2</v>
      </c>
    </row>
    <row r="23" spans="1:19" x14ac:dyDescent="0.25">
      <c r="A23" s="102" t="s">
        <v>311</v>
      </c>
      <c r="B23" s="102" t="s">
        <v>312</v>
      </c>
      <c r="C23" s="102" t="s">
        <v>158</v>
      </c>
      <c r="D23" s="102" t="s">
        <v>345</v>
      </c>
      <c r="E23" s="104">
        <v>0.67147613762486125</v>
      </c>
      <c r="F23" s="104">
        <v>0.29189789123196447</v>
      </c>
      <c r="G23" s="27">
        <v>3.662597114317425E-2</v>
      </c>
      <c r="H23" s="27">
        <v>-3.970157207567282E-2</v>
      </c>
      <c r="I23" s="27">
        <v>-5.232711017617675E-2</v>
      </c>
      <c r="K23" s="102" t="s">
        <v>311</v>
      </c>
      <c r="L23" s="102" t="s">
        <v>312</v>
      </c>
      <c r="M23" s="102" t="s">
        <v>155</v>
      </c>
      <c r="N23" s="102" t="s">
        <v>346</v>
      </c>
      <c r="O23" s="104">
        <v>0.75609756097560976</v>
      </c>
      <c r="P23" s="104">
        <v>0.24390243902439024</v>
      </c>
      <c r="Q23" s="27">
        <v>0</v>
      </c>
      <c r="R23" s="27">
        <v>9.2422980849292236E-2</v>
      </c>
      <c r="S23" s="27">
        <v>1.3127413127413057E-2</v>
      </c>
    </row>
    <row r="24" spans="1:19" x14ac:dyDescent="0.25">
      <c r="A24" s="102" t="s">
        <v>311</v>
      </c>
      <c r="B24" s="102" t="s">
        <v>312</v>
      </c>
      <c r="C24" s="102" t="s">
        <v>99</v>
      </c>
      <c r="D24" s="102" t="s">
        <v>328</v>
      </c>
      <c r="E24" s="104">
        <v>0.67283393501805056</v>
      </c>
      <c r="F24" s="104">
        <v>0.32716606498194944</v>
      </c>
      <c r="G24" s="27">
        <v>0</v>
      </c>
      <c r="H24" s="27">
        <v>7.6119946582493547E-2</v>
      </c>
      <c r="I24" s="27">
        <v>-9.8912270001016545E-2</v>
      </c>
      <c r="K24" s="102" t="s">
        <v>311</v>
      </c>
      <c r="L24" s="102" t="s">
        <v>312</v>
      </c>
      <c r="M24" s="102" t="s">
        <v>148</v>
      </c>
      <c r="N24" s="102" t="s">
        <v>347</v>
      </c>
      <c r="O24" s="104">
        <v>0.76345840130505704</v>
      </c>
      <c r="P24" s="104">
        <v>0.2365415986949429</v>
      </c>
      <c r="Q24" s="27">
        <v>0</v>
      </c>
      <c r="R24" s="27">
        <v>1.7427385892116121E-2</v>
      </c>
      <c r="S24" s="27">
        <v>-2.1938571998404433E-2</v>
      </c>
    </row>
    <row r="25" spans="1:19" x14ac:dyDescent="0.25">
      <c r="A25" s="102" t="s">
        <v>311</v>
      </c>
      <c r="B25" s="102" t="s">
        <v>312</v>
      </c>
      <c r="C25" s="102" t="s">
        <v>202</v>
      </c>
      <c r="D25" s="102" t="s">
        <v>348</v>
      </c>
      <c r="E25" s="104">
        <v>0.67669172932330823</v>
      </c>
      <c r="F25" s="104">
        <v>0.31064503363672341</v>
      </c>
      <c r="G25" s="27">
        <v>1.2663237039968342E-2</v>
      </c>
      <c r="H25" s="27">
        <v>5.09461426491995E-2</v>
      </c>
      <c r="I25" s="27">
        <v>-2.2720680653582126E-2</v>
      </c>
      <c r="K25" s="102" t="s">
        <v>311</v>
      </c>
      <c r="L25" s="102" t="s">
        <v>312</v>
      </c>
      <c r="M25" s="102" t="s">
        <v>74</v>
      </c>
      <c r="N25" s="102" t="s">
        <v>349</v>
      </c>
      <c r="O25" s="104">
        <v>0.76534296028880866</v>
      </c>
      <c r="P25" s="104">
        <v>0.23465703971119134</v>
      </c>
      <c r="Q25" s="27">
        <v>0</v>
      </c>
      <c r="R25" s="27">
        <v>-5.50106609808102E-2</v>
      </c>
      <c r="S25" s="27">
        <v>-0.12307083498219229</v>
      </c>
    </row>
    <row r="26" spans="1:19" x14ac:dyDescent="0.25">
      <c r="A26" s="102" t="s">
        <v>311</v>
      </c>
      <c r="B26" s="102" t="s">
        <v>312</v>
      </c>
      <c r="C26" s="102" t="s">
        <v>299</v>
      </c>
      <c r="D26" s="102" t="s">
        <v>350</v>
      </c>
      <c r="E26" s="104">
        <v>0.68090249798549551</v>
      </c>
      <c r="F26" s="104">
        <v>0.28686543110394841</v>
      </c>
      <c r="G26" s="27">
        <v>3.2232070910556E-2</v>
      </c>
      <c r="H26" s="27">
        <v>1.1822258459029733E-2</v>
      </c>
      <c r="I26" s="27">
        <v>-1.3905442987683703E-2</v>
      </c>
      <c r="K26" s="102" t="s">
        <v>311</v>
      </c>
      <c r="L26" s="102" t="s">
        <v>312</v>
      </c>
      <c r="M26" s="102" t="s">
        <v>106</v>
      </c>
      <c r="N26" s="102" t="s">
        <v>351</v>
      </c>
      <c r="O26" s="104">
        <v>0.77139874739039671</v>
      </c>
      <c r="P26" s="104">
        <v>0.22860125260960334</v>
      </c>
      <c r="Q26" s="27">
        <v>0</v>
      </c>
      <c r="R26" s="27">
        <v>-5.2164840897239717E-4</v>
      </c>
      <c r="S26" s="27">
        <v>-7.1255453223460941E-2</v>
      </c>
    </row>
    <row r="27" spans="1:19" x14ac:dyDescent="0.25">
      <c r="A27" s="102" t="s">
        <v>311</v>
      </c>
      <c r="B27" s="102" t="s">
        <v>312</v>
      </c>
      <c r="C27" s="102" t="s">
        <v>162</v>
      </c>
      <c r="D27" s="102" t="s">
        <v>330</v>
      </c>
      <c r="E27" s="104">
        <v>0.68646288209606987</v>
      </c>
      <c r="F27" s="104">
        <v>0.31353711790393013</v>
      </c>
      <c r="G27" s="27">
        <v>0</v>
      </c>
      <c r="H27" s="27">
        <v>-3.0474531998259113E-3</v>
      </c>
      <c r="I27" s="27">
        <v>-4.2041413930140159E-2</v>
      </c>
      <c r="K27" s="102" t="s">
        <v>311</v>
      </c>
      <c r="L27" s="102" t="s">
        <v>312</v>
      </c>
      <c r="M27" s="102" t="s">
        <v>192</v>
      </c>
      <c r="N27" s="102" t="s">
        <v>352</v>
      </c>
      <c r="O27" s="104">
        <v>0.7880067567567568</v>
      </c>
      <c r="P27" s="104">
        <v>0.21199324324324326</v>
      </c>
      <c r="Q27" s="27">
        <v>0</v>
      </c>
      <c r="R27" s="27">
        <v>0.101139269937224</v>
      </c>
      <c r="S27" s="27">
        <v>7.0766448112141056E-2</v>
      </c>
    </row>
    <row r="28" spans="1:19" x14ac:dyDescent="0.25">
      <c r="A28" s="102" t="s">
        <v>311</v>
      </c>
      <c r="B28" s="102" t="s">
        <v>312</v>
      </c>
      <c r="C28" s="102" t="s">
        <v>273</v>
      </c>
      <c r="D28" s="102" t="s">
        <v>353</v>
      </c>
      <c r="E28" s="104">
        <v>0.68816358631537555</v>
      </c>
      <c r="F28" s="104">
        <v>0.30200550530869053</v>
      </c>
      <c r="G28" s="27">
        <v>9.8309083759339361E-3</v>
      </c>
      <c r="H28" s="27">
        <v>-1.7672621921776877E-2</v>
      </c>
      <c r="I28" s="27">
        <v>-8.9346463742166482E-2</v>
      </c>
      <c r="K28" s="102" t="s">
        <v>311</v>
      </c>
      <c r="L28" s="102" t="s">
        <v>312</v>
      </c>
      <c r="M28" s="102" t="s">
        <v>103</v>
      </c>
      <c r="N28" s="102" t="s">
        <v>354</v>
      </c>
      <c r="O28" s="104">
        <v>0.78970588235294115</v>
      </c>
      <c r="P28" s="104">
        <v>0.21029411764705883</v>
      </c>
      <c r="Q28" s="27">
        <v>0</v>
      </c>
      <c r="R28" s="27">
        <v>-3.682719546742208E-2</v>
      </c>
      <c r="S28" s="27">
        <v>-0.12059489169091497</v>
      </c>
    </row>
    <row r="29" spans="1:19" x14ac:dyDescent="0.25">
      <c r="A29" s="102" t="s">
        <v>311</v>
      </c>
      <c r="B29" s="102" t="s">
        <v>312</v>
      </c>
      <c r="C29" s="102" t="s">
        <v>133</v>
      </c>
      <c r="D29" s="102" t="s">
        <v>332</v>
      </c>
      <c r="E29" s="104">
        <v>0.693304535637149</v>
      </c>
      <c r="F29" s="104">
        <v>0.30669546436285094</v>
      </c>
      <c r="G29" s="27">
        <v>0</v>
      </c>
      <c r="H29" s="27">
        <v>2.717692734331667E-2</v>
      </c>
      <c r="I29" s="27">
        <v>-7.2608913370055039E-2</v>
      </c>
      <c r="K29" s="102" t="s">
        <v>311</v>
      </c>
      <c r="L29" s="102" t="s">
        <v>312</v>
      </c>
      <c r="M29" s="102" t="s">
        <v>271</v>
      </c>
      <c r="N29" s="102" t="s">
        <v>355</v>
      </c>
      <c r="O29" s="104">
        <v>0.80105055810899539</v>
      </c>
      <c r="P29" s="104">
        <v>0.19894944189100461</v>
      </c>
      <c r="Q29" s="27">
        <v>0</v>
      </c>
      <c r="R29" s="27">
        <v>8.6886708296164183E-2</v>
      </c>
      <c r="S29" s="27">
        <v>3.5702142128527736E-2</v>
      </c>
    </row>
    <row r="30" spans="1:19" x14ac:dyDescent="0.25">
      <c r="A30" s="102" t="s">
        <v>311</v>
      </c>
      <c r="B30" s="102" t="s">
        <v>312</v>
      </c>
      <c r="C30" s="102" t="s">
        <v>145</v>
      </c>
      <c r="D30" s="102" t="s">
        <v>334</v>
      </c>
      <c r="E30" s="104">
        <v>0.70220162224797222</v>
      </c>
      <c r="F30" s="104">
        <v>0.29779837775202783</v>
      </c>
      <c r="G30" s="27">
        <v>0</v>
      </c>
      <c r="H30" s="27">
        <v>-3.7367540435025104E-2</v>
      </c>
      <c r="I30" s="27">
        <v>-8.2240340304856385E-2</v>
      </c>
      <c r="K30" s="102" t="s">
        <v>311</v>
      </c>
      <c r="L30" s="102" t="s">
        <v>312</v>
      </c>
      <c r="M30" s="102" t="s">
        <v>118</v>
      </c>
      <c r="N30" s="102" t="s">
        <v>356</v>
      </c>
      <c r="O30" s="104">
        <v>0.80600000000000005</v>
      </c>
      <c r="P30" s="104">
        <v>0.19400000000000001</v>
      </c>
      <c r="Q30" s="27">
        <v>0</v>
      </c>
      <c r="R30" s="27">
        <v>-3.9840637450199168E-3</v>
      </c>
      <c r="S30" s="27">
        <v>-5.6158565361019375E-2</v>
      </c>
    </row>
    <row r="31" spans="1:19" x14ac:dyDescent="0.25">
      <c r="A31" s="102" t="s">
        <v>311</v>
      </c>
      <c r="B31" s="102" t="s">
        <v>312</v>
      </c>
      <c r="C31" s="102" t="s">
        <v>90</v>
      </c>
      <c r="D31" s="102" t="s">
        <v>357</v>
      </c>
      <c r="E31" s="104">
        <v>0.71203438395415475</v>
      </c>
      <c r="F31" s="104">
        <v>0.2815186246418338</v>
      </c>
      <c r="G31" s="27">
        <v>6.4469914040114614E-3</v>
      </c>
      <c r="H31" s="27">
        <v>-2.1209465381244574E-2</v>
      </c>
      <c r="I31" s="27">
        <v>-7.9307502061005786E-2</v>
      </c>
      <c r="K31" s="102" t="s">
        <v>311</v>
      </c>
      <c r="L31" s="102" t="s">
        <v>312</v>
      </c>
      <c r="M31" s="102" t="s">
        <v>219</v>
      </c>
      <c r="N31" s="102" t="s">
        <v>358</v>
      </c>
      <c r="O31" s="104">
        <v>0.81109643328929992</v>
      </c>
      <c r="P31" s="104">
        <v>0.18890356671070013</v>
      </c>
      <c r="Q31" s="27">
        <v>0</v>
      </c>
      <c r="R31" s="27">
        <v>-5.1081165778752768E-2</v>
      </c>
      <c r="S31" s="27">
        <v>-0.10836277974087161</v>
      </c>
    </row>
    <row r="32" spans="1:19" x14ac:dyDescent="0.25">
      <c r="A32" s="102" t="s">
        <v>311</v>
      </c>
      <c r="B32" s="102" t="s">
        <v>312</v>
      </c>
      <c r="C32" s="102" t="s">
        <v>95</v>
      </c>
      <c r="D32" s="102" t="s">
        <v>335</v>
      </c>
      <c r="E32" s="104">
        <v>0.71221281741233378</v>
      </c>
      <c r="F32" s="104">
        <v>0.28778718258766628</v>
      </c>
      <c r="G32" s="27">
        <v>0</v>
      </c>
      <c r="H32" s="27">
        <v>-7.5719474713607182E-2</v>
      </c>
      <c r="I32" s="27">
        <v>-0.13696843203756848</v>
      </c>
      <c r="K32" s="102" t="s">
        <v>311</v>
      </c>
      <c r="L32" s="102" t="s">
        <v>312</v>
      </c>
      <c r="M32" s="102" t="s">
        <v>137</v>
      </c>
      <c r="N32" s="102" t="s">
        <v>359</v>
      </c>
      <c r="O32" s="104">
        <v>0.81201550387596899</v>
      </c>
      <c r="P32" s="104">
        <v>0.18798449612403101</v>
      </c>
      <c r="Q32" s="27">
        <v>0</v>
      </c>
      <c r="R32" s="27">
        <v>5.3580126643935078E-3</v>
      </c>
      <c r="S32" s="27">
        <v>-3.5213462137737572E-2</v>
      </c>
    </row>
    <row r="33" spans="1:19" x14ac:dyDescent="0.25">
      <c r="A33" s="102" t="s">
        <v>311</v>
      </c>
      <c r="B33" s="102" t="s">
        <v>312</v>
      </c>
      <c r="C33" s="102" t="s">
        <v>126</v>
      </c>
      <c r="D33" s="102" t="s">
        <v>337</v>
      </c>
      <c r="E33" s="104">
        <v>0.71582278481012662</v>
      </c>
      <c r="F33" s="104">
        <v>0.28417721518987343</v>
      </c>
      <c r="G33" s="27">
        <v>0</v>
      </c>
      <c r="H33" s="27">
        <v>-2.1823247175359883E-2</v>
      </c>
      <c r="I33" s="27">
        <v>-5.2899745242020124E-2</v>
      </c>
      <c r="K33" s="102" t="s">
        <v>311</v>
      </c>
      <c r="L33" s="102" t="s">
        <v>312</v>
      </c>
      <c r="M33" s="102" t="s">
        <v>284</v>
      </c>
      <c r="N33" s="102" t="s">
        <v>360</v>
      </c>
      <c r="O33" s="104">
        <v>0.81469648562300323</v>
      </c>
      <c r="P33" s="104">
        <v>0.1853035143769968</v>
      </c>
      <c r="Q33" s="27">
        <v>0</v>
      </c>
      <c r="R33" s="27">
        <v>1.9543973941368087E-2</v>
      </c>
      <c r="S33" s="27">
        <v>-8.613138686131383E-2</v>
      </c>
    </row>
    <row r="34" spans="1:19" x14ac:dyDescent="0.25">
      <c r="A34" s="102" t="s">
        <v>311</v>
      </c>
      <c r="B34" s="102" t="s">
        <v>312</v>
      </c>
      <c r="C34" s="102" t="s">
        <v>168</v>
      </c>
      <c r="D34" s="102" t="s">
        <v>338</v>
      </c>
      <c r="E34" s="104">
        <v>0.71590052750565181</v>
      </c>
      <c r="F34" s="104">
        <v>0.28409947249434814</v>
      </c>
      <c r="G34" s="27">
        <v>0</v>
      </c>
      <c r="H34" s="27">
        <v>5.0881013660661223E-2</v>
      </c>
      <c r="I34" s="27">
        <v>3.7326558530388798E-2</v>
      </c>
      <c r="K34" s="102" t="s">
        <v>311</v>
      </c>
      <c r="L34" s="102" t="s">
        <v>312</v>
      </c>
      <c r="M34" s="102" t="s">
        <v>182</v>
      </c>
      <c r="N34" s="102" t="s">
        <v>361</v>
      </c>
      <c r="O34" s="104">
        <v>0.82704186684969117</v>
      </c>
      <c r="P34" s="104">
        <v>0.17295813315030886</v>
      </c>
      <c r="Q34" s="27">
        <v>0</v>
      </c>
      <c r="R34" s="27">
        <v>1.8703023946862407E-2</v>
      </c>
      <c r="S34" s="27">
        <v>-5.9544941100532545E-2</v>
      </c>
    </row>
    <row r="35" spans="1:19" x14ac:dyDescent="0.25">
      <c r="A35" s="102" t="s">
        <v>311</v>
      </c>
      <c r="B35" s="102" t="s">
        <v>312</v>
      </c>
      <c r="C35" s="102" t="s">
        <v>242</v>
      </c>
      <c r="D35" s="102" t="s">
        <v>340</v>
      </c>
      <c r="E35" s="104">
        <v>0.7276785714285714</v>
      </c>
      <c r="F35" s="104">
        <v>0.27232142857142855</v>
      </c>
      <c r="G35" s="27">
        <v>0</v>
      </c>
      <c r="H35" s="27">
        <v>3.7337192474674374E-2</v>
      </c>
      <c r="I35" s="27">
        <v>-9.586276488395562E-2</v>
      </c>
      <c r="K35" s="102" t="s">
        <v>311</v>
      </c>
      <c r="L35" s="102" t="s">
        <v>312</v>
      </c>
      <c r="M35" s="102" t="s">
        <v>297</v>
      </c>
      <c r="N35" s="102" t="s">
        <v>362</v>
      </c>
      <c r="O35" s="104">
        <v>0.82933333333333337</v>
      </c>
      <c r="P35" s="104">
        <v>0.17066666666666666</v>
      </c>
      <c r="Q35" s="27">
        <v>0</v>
      </c>
      <c r="R35" s="27">
        <v>7.3875083948959919E-3</v>
      </c>
      <c r="S35" s="27">
        <v>-2.9126213592232997E-2</v>
      </c>
    </row>
    <row r="36" spans="1:19" x14ac:dyDescent="0.25">
      <c r="A36" s="102" t="s">
        <v>311</v>
      </c>
      <c r="B36" s="102" t="s">
        <v>312</v>
      </c>
      <c r="C36" s="102" t="s">
        <v>115</v>
      </c>
      <c r="D36" s="102" t="s">
        <v>341</v>
      </c>
      <c r="E36" s="104">
        <v>0.73347107438016534</v>
      </c>
      <c r="F36" s="104">
        <v>0.26652892561983471</v>
      </c>
      <c r="G36" s="27">
        <v>0</v>
      </c>
      <c r="H36" s="27">
        <v>-1.6593294954283744E-2</v>
      </c>
      <c r="I36" s="27">
        <v>-6.5486725663716827E-2</v>
      </c>
      <c r="K36" s="102" t="s">
        <v>311</v>
      </c>
      <c r="L36" s="102" t="s">
        <v>312</v>
      </c>
      <c r="M36" s="102" t="s">
        <v>221</v>
      </c>
      <c r="N36" s="102" t="s">
        <v>363</v>
      </c>
      <c r="O36" s="104">
        <v>0.83221476510067116</v>
      </c>
      <c r="P36" s="104">
        <v>0.16778523489932887</v>
      </c>
      <c r="Q36" s="27">
        <v>0</v>
      </c>
      <c r="R36" s="27">
        <v>5.1146384479717755E-2</v>
      </c>
      <c r="S36" s="27">
        <v>-2.5745811197384505E-2</v>
      </c>
    </row>
    <row r="37" spans="1:19" x14ac:dyDescent="0.25">
      <c r="A37" s="102" t="s">
        <v>311</v>
      </c>
      <c r="B37" s="102" t="s">
        <v>312</v>
      </c>
      <c r="C37" s="102" t="s">
        <v>163</v>
      </c>
      <c r="D37" s="102" t="s">
        <v>342</v>
      </c>
      <c r="E37" s="104">
        <v>0.73670444638186572</v>
      </c>
      <c r="F37" s="104">
        <v>0.26329555361813428</v>
      </c>
      <c r="G37" s="27">
        <v>0</v>
      </c>
      <c r="H37" s="27">
        <v>-2.3518144088538917E-2</v>
      </c>
      <c r="I37" s="27">
        <v>-3.8658983761131527E-2</v>
      </c>
      <c r="K37" s="102" t="s">
        <v>311</v>
      </c>
      <c r="L37" s="102" t="s">
        <v>312</v>
      </c>
      <c r="M37" s="102" t="s">
        <v>129</v>
      </c>
      <c r="N37" s="102" t="s">
        <v>364</v>
      </c>
      <c r="O37" s="104">
        <v>0.8513853904282116</v>
      </c>
      <c r="P37" s="104">
        <v>0.1486146095717884</v>
      </c>
      <c r="Q37" s="27">
        <v>0</v>
      </c>
      <c r="R37" s="27">
        <v>-4.796163069544368E-2</v>
      </c>
      <c r="S37" s="27">
        <v>-8.2964388835418679E-2</v>
      </c>
    </row>
    <row r="38" spans="1:19" x14ac:dyDescent="0.25">
      <c r="A38" s="102" t="s">
        <v>311</v>
      </c>
      <c r="B38" s="102" t="s">
        <v>312</v>
      </c>
      <c r="C38" s="102" t="s">
        <v>175</v>
      </c>
      <c r="D38" s="102" t="s">
        <v>365</v>
      </c>
      <c r="E38" s="104">
        <v>0.73745519713261654</v>
      </c>
      <c r="F38" s="104">
        <v>0.24641577060931899</v>
      </c>
      <c r="G38" s="27">
        <v>1.6129032258064516E-2</v>
      </c>
      <c r="H38" s="27">
        <v>0.1597817614964927</v>
      </c>
      <c r="I38" s="27">
        <v>-1.2170834255366247E-2</v>
      </c>
      <c r="K38" s="102" t="s">
        <v>311</v>
      </c>
      <c r="L38" s="102" t="s">
        <v>312</v>
      </c>
      <c r="M38" s="102" t="s">
        <v>150</v>
      </c>
      <c r="N38" s="102" t="s">
        <v>366</v>
      </c>
      <c r="O38" s="104">
        <v>0.91205862758161227</v>
      </c>
      <c r="P38" s="104">
        <v>8.7941372418387745E-2</v>
      </c>
      <c r="Q38" s="27">
        <v>0</v>
      </c>
      <c r="R38" s="27">
        <v>0.35960144927536231</v>
      </c>
      <c r="S38" s="27">
        <v>0.19126984126984126</v>
      </c>
    </row>
    <row r="39" spans="1:19" x14ac:dyDescent="0.25">
      <c r="A39" s="102" t="s">
        <v>311</v>
      </c>
      <c r="B39" s="102" t="s">
        <v>312</v>
      </c>
      <c r="C39" s="102" t="s">
        <v>281</v>
      </c>
      <c r="D39" s="102" t="s">
        <v>344</v>
      </c>
      <c r="E39" s="104">
        <v>0.7419575633127995</v>
      </c>
      <c r="F39" s="104">
        <v>0.25804243668720056</v>
      </c>
      <c r="G39" s="27">
        <v>0</v>
      </c>
      <c r="H39" s="27">
        <v>6.8763716166788669E-2</v>
      </c>
      <c r="I39" s="27">
        <v>2.3109243697478909E-2</v>
      </c>
      <c r="K39" s="102" t="s">
        <v>311</v>
      </c>
      <c r="L39" s="102" t="s">
        <v>312</v>
      </c>
      <c r="M39" s="102" t="s">
        <v>190</v>
      </c>
      <c r="N39" s="102" t="s">
        <v>367</v>
      </c>
      <c r="O39" s="104">
        <v>0.83815028901734101</v>
      </c>
      <c r="P39" s="104">
        <v>0.15937241948802641</v>
      </c>
      <c r="Q39" s="27">
        <v>2.477291494632535E-3</v>
      </c>
      <c r="R39" s="27">
        <v>-2.6918441141020488E-2</v>
      </c>
      <c r="S39" s="27">
        <v>-6.6306861989205879E-2</v>
      </c>
    </row>
    <row r="40" spans="1:19" x14ac:dyDescent="0.25">
      <c r="A40" s="102" t="s">
        <v>311</v>
      </c>
      <c r="B40" s="102" t="s">
        <v>312</v>
      </c>
      <c r="C40" s="102" t="s">
        <v>155</v>
      </c>
      <c r="D40" s="102" t="s">
        <v>346</v>
      </c>
      <c r="E40" s="104">
        <v>0.75609756097560976</v>
      </c>
      <c r="F40" s="104">
        <v>0.24390243902439024</v>
      </c>
      <c r="G40" s="27">
        <v>0</v>
      </c>
      <c r="H40" s="27">
        <v>9.2422980849292236E-2</v>
      </c>
      <c r="I40" s="27">
        <v>1.3127413127413057E-2</v>
      </c>
      <c r="K40" s="102" t="s">
        <v>311</v>
      </c>
      <c r="L40" s="102" t="s">
        <v>312</v>
      </c>
      <c r="M40" s="102" t="s">
        <v>196</v>
      </c>
      <c r="N40" s="102" t="s">
        <v>336</v>
      </c>
      <c r="O40" s="104">
        <v>0.63124999999999998</v>
      </c>
      <c r="P40" s="104">
        <v>0.36562499999999998</v>
      </c>
      <c r="Q40" s="27">
        <v>3.1250000000000002E-3</v>
      </c>
      <c r="R40" s="27">
        <v>-2.9935581659719546E-2</v>
      </c>
      <c r="S40" s="27">
        <v>-0.16202945990180029</v>
      </c>
    </row>
    <row r="41" spans="1:19" x14ac:dyDescent="0.25">
      <c r="A41" s="102" t="s">
        <v>311</v>
      </c>
      <c r="B41" s="102" t="s">
        <v>312</v>
      </c>
      <c r="C41" s="102" t="s">
        <v>204</v>
      </c>
      <c r="D41" s="102" t="s">
        <v>368</v>
      </c>
      <c r="E41" s="104">
        <v>0.75619834710743805</v>
      </c>
      <c r="F41" s="104">
        <v>0.23140495867768596</v>
      </c>
      <c r="G41" s="27">
        <v>1.2396694214876033E-2</v>
      </c>
      <c r="H41" s="27">
        <v>0.19950433705080539</v>
      </c>
      <c r="I41" s="27">
        <v>1.4887817152442917E-2</v>
      </c>
      <c r="K41" s="102" t="s">
        <v>311</v>
      </c>
      <c r="L41" s="102" t="s">
        <v>312</v>
      </c>
      <c r="M41" s="102" t="s">
        <v>143</v>
      </c>
      <c r="N41" s="102" t="s">
        <v>369</v>
      </c>
      <c r="O41" s="104">
        <v>0.84156378600823045</v>
      </c>
      <c r="P41" s="104">
        <v>0.15432098765432098</v>
      </c>
      <c r="Q41" s="27">
        <v>4.11522633744856E-3</v>
      </c>
      <c r="R41" s="27">
        <v>-2.9455816275586577E-2</v>
      </c>
      <c r="S41" s="27">
        <v>-0.15220235499345836</v>
      </c>
    </row>
    <row r="42" spans="1:19" x14ac:dyDescent="0.25">
      <c r="A42" s="102" t="s">
        <v>311</v>
      </c>
      <c r="B42" s="102" t="s">
        <v>312</v>
      </c>
      <c r="C42" s="102" t="s">
        <v>206</v>
      </c>
      <c r="D42" s="102" t="s">
        <v>370</v>
      </c>
      <c r="E42" s="104">
        <v>0.75760286225402507</v>
      </c>
      <c r="F42" s="104">
        <v>0.23434704830053668</v>
      </c>
      <c r="G42" s="27">
        <v>8.0500894454382833E-3</v>
      </c>
      <c r="H42" s="27">
        <v>0.17529566360052562</v>
      </c>
      <c r="I42" s="27">
        <v>-5.1135158073413955E-2</v>
      </c>
      <c r="K42" s="102" t="s">
        <v>311</v>
      </c>
      <c r="L42" s="102" t="s">
        <v>312</v>
      </c>
      <c r="M42" s="102" t="s">
        <v>92</v>
      </c>
      <c r="N42" s="102" t="s">
        <v>371</v>
      </c>
      <c r="O42" s="104">
        <v>0.88766368022053754</v>
      </c>
      <c r="P42" s="104">
        <v>0.10751206064782909</v>
      </c>
      <c r="Q42" s="27">
        <v>4.8242591316333561E-3</v>
      </c>
      <c r="R42" s="27">
        <v>3.2189222834785758E-2</v>
      </c>
      <c r="S42" s="27">
        <v>-6.5046217048956301E-3</v>
      </c>
    </row>
    <row r="43" spans="1:19" x14ac:dyDescent="0.25">
      <c r="A43" s="102" t="s">
        <v>311</v>
      </c>
      <c r="B43" s="102" t="s">
        <v>312</v>
      </c>
      <c r="C43" s="102" t="s">
        <v>261</v>
      </c>
      <c r="D43" s="102" t="s">
        <v>372</v>
      </c>
      <c r="E43" s="104">
        <v>0.75948460987831068</v>
      </c>
      <c r="F43" s="104">
        <v>0.23264137437365784</v>
      </c>
      <c r="G43" s="27">
        <v>7.874015748031496E-3</v>
      </c>
      <c r="H43" s="27">
        <v>-5.7831731579834789E-2</v>
      </c>
      <c r="I43" s="27">
        <v>-8.8714938030006518E-2</v>
      </c>
      <c r="K43" s="102" t="s">
        <v>311</v>
      </c>
      <c r="L43" s="102" t="s">
        <v>312</v>
      </c>
      <c r="M43" s="102" t="s">
        <v>185</v>
      </c>
      <c r="N43" s="102" t="s">
        <v>343</v>
      </c>
      <c r="O43" s="104">
        <v>0.66708385481852317</v>
      </c>
      <c r="P43" s="104">
        <v>0.32790988735919901</v>
      </c>
      <c r="Q43" s="27">
        <v>5.0062578222778474E-3</v>
      </c>
      <c r="R43" s="27">
        <v>5.7927838464084669E-2</v>
      </c>
      <c r="S43" s="27">
        <v>-1.2499999999999734E-3</v>
      </c>
    </row>
    <row r="44" spans="1:19" x14ac:dyDescent="0.25">
      <c r="A44" s="102" t="s">
        <v>311</v>
      </c>
      <c r="B44" s="102" t="s">
        <v>312</v>
      </c>
      <c r="C44" s="102" t="s">
        <v>148</v>
      </c>
      <c r="D44" s="102" t="s">
        <v>347</v>
      </c>
      <c r="E44" s="104">
        <v>0.76345840130505704</v>
      </c>
      <c r="F44" s="104">
        <v>0.2365415986949429</v>
      </c>
      <c r="G44" s="27">
        <v>0</v>
      </c>
      <c r="H44" s="27">
        <v>1.7427385892116121E-2</v>
      </c>
      <c r="I44" s="27">
        <v>-2.1938571998404433E-2</v>
      </c>
      <c r="K44" s="102" t="s">
        <v>311</v>
      </c>
      <c r="L44" s="102" t="s">
        <v>312</v>
      </c>
      <c r="M44" s="102" t="s">
        <v>211</v>
      </c>
      <c r="N44" s="102" t="s">
        <v>373</v>
      </c>
      <c r="O44" s="104">
        <v>0.80085348506401133</v>
      </c>
      <c r="P44" s="104">
        <v>0.19274537695590327</v>
      </c>
      <c r="Q44" s="27">
        <v>6.4011379800853483E-3</v>
      </c>
      <c r="R44" s="27">
        <v>6.8027210884353817E-3</v>
      </c>
      <c r="S44" s="27">
        <v>-5.4948748109561407E-2</v>
      </c>
    </row>
    <row r="45" spans="1:19" x14ac:dyDescent="0.25">
      <c r="A45" s="102" t="s">
        <v>311</v>
      </c>
      <c r="B45" s="102" t="s">
        <v>312</v>
      </c>
      <c r="C45" s="102" t="s">
        <v>74</v>
      </c>
      <c r="D45" s="102" t="s">
        <v>349</v>
      </c>
      <c r="E45" s="104">
        <v>0.76534296028880866</v>
      </c>
      <c r="F45" s="104">
        <v>0.23465703971119134</v>
      </c>
      <c r="G45" s="27">
        <v>0</v>
      </c>
      <c r="H45" s="27">
        <v>-5.50106609808102E-2</v>
      </c>
      <c r="I45" s="27">
        <v>-0.12307083498219229</v>
      </c>
      <c r="K45" s="102" t="s">
        <v>311</v>
      </c>
      <c r="L45" s="102" t="s">
        <v>312</v>
      </c>
      <c r="M45" s="102" t="s">
        <v>90</v>
      </c>
      <c r="N45" s="102" t="s">
        <v>357</v>
      </c>
      <c r="O45" s="104">
        <v>0.71203438395415475</v>
      </c>
      <c r="P45" s="104">
        <v>0.2815186246418338</v>
      </c>
      <c r="Q45" s="27">
        <v>6.4469914040114614E-3</v>
      </c>
      <c r="R45" s="27">
        <v>-2.1209465381244574E-2</v>
      </c>
      <c r="S45" s="27">
        <v>-7.9307502061005786E-2</v>
      </c>
    </row>
    <row r="46" spans="1:19" x14ac:dyDescent="0.25">
      <c r="A46" s="102" t="s">
        <v>311</v>
      </c>
      <c r="B46" s="102" t="s">
        <v>312</v>
      </c>
      <c r="C46" s="102" t="s">
        <v>215</v>
      </c>
      <c r="D46" s="102" t="s">
        <v>374</v>
      </c>
      <c r="E46" s="104">
        <v>0.76954314720812178</v>
      </c>
      <c r="F46" s="104">
        <v>0.21522842639593909</v>
      </c>
      <c r="G46" s="27">
        <v>1.5228426395939087E-2</v>
      </c>
      <c r="H46" s="27">
        <v>1.3113911031113368E-2</v>
      </c>
      <c r="I46" s="27">
        <v>-2.0874751491053667E-2</v>
      </c>
      <c r="K46" s="102" t="s">
        <v>311</v>
      </c>
      <c r="L46" s="102" t="s">
        <v>312</v>
      </c>
      <c r="M46" s="102" t="s">
        <v>266</v>
      </c>
      <c r="N46" s="102" t="s">
        <v>375</v>
      </c>
      <c r="O46" s="104">
        <v>0.77140335392762582</v>
      </c>
      <c r="P46" s="104">
        <v>0.22153574580759047</v>
      </c>
      <c r="Q46" s="27">
        <v>7.0609002647837602E-3</v>
      </c>
      <c r="R46" s="27">
        <v>0.30080367393800223</v>
      </c>
      <c r="S46" s="27">
        <v>2.6548672566371057E-3</v>
      </c>
    </row>
    <row r="47" spans="1:19" x14ac:dyDescent="0.25">
      <c r="A47" s="102" t="s">
        <v>311</v>
      </c>
      <c r="B47" s="102" t="s">
        <v>312</v>
      </c>
      <c r="C47" s="102" t="s">
        <v>106</v>
      </c>
      <c r="D47" s="102" t="s">
        <v>351</v>
      </c>
      <c r="E47" s="104">
        <v>0.77139874739039671</v>
      </c>
      <c r="F47" s="104">
        <v>0.22860125260960334</v>
      </c>
      <c r="G47" s="27">
        <v>0</v>
      </c>
      <c r="H47" s="27">
        <v>-5.2164840897239717E-4</v>
      </c>
      <c r="I47" s="27">
        <v>-7.1255453223460941E-2</v>
      </c>
      <c r="K47" s="102" t="s">
        <v>311</v>
      </c>
      <c r="L47" s="102" t="s">
        <v>312</v>
      </c>
      <c r="M47" s="102" t="s">
        <v>261</v>
      </c>
      <c r="N47" s="102" t="s">
        <v>372</v>
      </c>
      <c r="O47" s="104">
        <v>0.75948460987831068</v>
      </c>
      <c r="P47" s="104">
        <v>0.23264137437365784</v>
      </c>
      <c r="Q47" s="27">
        <v>7.874015748031496E-3</v>
      </c>
      <c r="R47" s="27">
        <v>-5.7831731579834789E-2</v>
      </c>
      <c r="S47" s="27">
        <v>-8.8714938030006518E-2</v>
      </c>
    </row>
    <row r="48" spans="1:19" x14ac:dyDescent="0.25">
      <c r="A48" s="102" t="s">
        <v>311</v>
      </c>
      <c r="B48" s="102" t="s">
        <v>312</v>
      </c>
      <c r="C48" s="102" t="s">
        <v>266</v>
      </c>
      <c r="D48" s="102" t="s">
        <v>375</v>
      </c>
      <c r="E48" s="104">
        <v>0.77140335392762582</v>
      </c>
      <c r="F48" s="104">
        <v>0.22153574580759047</v>
      </c>
      <c r="G48" s="27">
        <v>7.0609002647837602E-3</v>
      </c>
      <c r="H48" s="27">
        <v>0.30080367393800223</v>
      </c>
      <c r="I48" s="27">
        <v>2.6548672566371057E-3</v>
      </c>
      <c r="K48" s="102" t="s">
        <v>311</v>
      </c>
      <c r="L48" s="102" t="s">
        <v>312</v>
      </c>
      <c r="M48" s="102" t="s">
        <v>236</v>
      </c>
      <c r="N48" s="102" t="s">
        <v>329</v>
      </c>
      <c r="O48" s="104">
        <v>0.60427807486631013</v>
      </c>
      <c r="P48" s="104">
        <v>0.38770053475935828</v>
      </c>
      <c r="Q48" s="27">
        <v>8.0213903743315516E-3</v>
      </c>
      <c r="R48" s="27">
        <v>1.2863913337846977E-2</v>
      </c>
      <c r="S48" s="27">
        <v>-4.469987228607919E-2</v>
      </c>
    </row>
    <row r="49" spans="1:19" x14ac:dyDescent="0.25">
      <c r="A49" s="102" t="s">
        <v>311</v>
      </c>
      <c r="B49" s="102" t="s">
        <v>312</v>
      </c>
      <c r="C49" s="102" t="s">
        <v>192</v>
      </c>
      <c r="D49" s="102" t="s">
        <v>352</v>
      </c>
      <c r="E49" s="104">
        <v>0.7880067567567568</v>
      </c>
      <c r="F49" s="104">
        <v>0.21199324324324326</v>
      </c>
      <c r="G49" s="27">
        <v>0</v>
      </c>
      <c r="H49" s="27">
        <v>0.101139269937224</v>
      </c>
      <c r="I49" s="27">
        <v>7.0766448112141056E-2</v>
      </c>
      <c r="K49" s="102" t="s">
        <v>311</v>
      </c>
      <c r="L49" s="102" t="s">
        <v>312</v>
      </c>
      <c r="M49" s="102" t="s">
        <v>206</v>
      </c>
      <c r="N49" s="102" t="s">
        <v>370</v>
      </c>
      <c r="O49" s="104">
        <v>0.75760286225402507</v>
      </c>
      <c r="P49" s="104">
        <v>0.23434704830053668</v>
      </c>
      <c r="Q49" s="27">
        <v>8.0500894454382833E-3</v>
      </c>
      <c r="R49" s="27">
        <v>0.17529566360052562</v>
      </c>
      <c r="S49" s="27">
        <v>-5.1135158073413955E-2</v>
      </c>
    </row>
    <row r="50" spans="1:19" x14ac:dyDescent="0.25">
      <c r="A50" s="102" t="s">
        <v>311</v>
      </c>
      <c r="B50" s="102" t="s">
        <v>312</v>
      </c>
      <c r="C50" s="102" t="s">
        <v>103</v>
      </c>
      <c r="D50" s="102" t="s">
        <v>354</v>
      </c>
      <c r="E50" s="104">
        <v>0.78970588235294115</v>
      </c>
      <c r="F50" s="104">
        <v>0.21029411764705883</v>
      </c>
      <c r="G50" s="27">
        <v>0</v>
      </c>
      <c r="H50" s="27">
        <v>-3.682719546742208E-2</v>
      </c>
      <c r="I50" s="27">
        <v>-0.12059489169091497</v>
      </c>
      <c r="K50" s="102" t="s">
        <v>311</v>
      </c>
      <c r="L50" s="102" t="s">
        <v>312</v>
      </c>
      <c r="M50" s="102" t="s">
        <v>240</v>
      </c>
      <c r="N50" s="102" t="s">
        <v>315</v>
      </c>
      <c r="O50" s="104">
        <v>0.51260504201680668</v>
      </c>
      <c r="P50" s="104">
        <v>0.47899159663865548</v>
      </c>
      <c r="Q50" s="27">
        <v>8.4033613445378148E-3</v>
      </c>
      <c r="R50" s="27">
        <v>8.2521117608836958E-2</v>
      </c>
      <c r="S50" s="27">
        <v>-0.11359404096834269</v>
      </c>
    </row>
    <row r="51" spans="1:19" x14ac:dyDescent="0.25">
      <c r="A51" s="102" t="s">
        <v>311</v>
      </c>
      <c r="B51" s="102" t="s">
        <v>312</v>
      </c>
      <c r="C51" s="102" t="s">
        <v>211</v>
      </c>
      <c r="D51" s="102" t="s">
        <v>373</v>
      </c>
      <c r="E51" s="104">
        <v>0.80085348506401133</v>
      </c>
      <c r="F51" s="104">
        <v>0.19274537695590327</v>
      </c>
      <c r="G51" s="27">
        <v>6.4011379800853483E-3</v>
      </c>
      <c r="H51" s="27">
        <v>6.8027210884353817E-3</v>
      </c>
      <c r="I51" s="27">
        <v>-5.4948748109561407E-2</v>
      </c>
      <c r="K51" s="102" t="s">
        <v>311</v>
      </c>
      <c r="L51" s="102" t="s">
        <v>312</v>
      </c>
      <c r="M51" s="102" t="s">
        <v>293</v>
      </c>
      <c r="N51" s="102" t="s">
        <v>320</v>
      </c>
      <c r="O51" s="104">
        <v>0.58232931726907633</v>
      </c>
      <c r="P51" s="104">
        <v>0.40829986613119146</v>
      </c>
      <c r="Q51" s="27">
        <v>9.3708165997322627E-3</v>
      </c>
      <c r="R51" s="27">
        <v>6.0326472675656495E-2</v>
      </c>
      <c r="S51" s="27">
        <v>-4.2614546619673233E-2</v>
      </c>
    </row>
    <row r="52" spans="1:19" x14ac:dyDescent="0.25">
      <c r="A52" s="102" t="s">
        <v>311</v>
      </c>
      <c r="B52" s="102" t="s">
        <v>312</v>
      </c>
      <c r="C52" s="102" t="s">
        <v>271</v>
      </c>
      <c r="D52" s="102" t="s">
        <v>355</v>
      </c>
      <c r="E52" s="104">
        <v>0.80105055810899539</v>
      </c>
      <c r="F52" s="104">
        <v>0.19894944189100461</v>
      </c>
      <c r="G52" s="27">
        <v>0</v>
      </c>
      <c r="H52" s="27">
        <v>8.6886708296164183E-2</v>
      </c>
      <c r="I52" s="27">
        <v>3.5702142128527736E-2</v>
      </c>
      <c r="K52" s="102" t="s">
        <v>311</v>
      </c>
      <c r="L52" s="102" t="s">
        <v>312</v>
      </c>
      <c r="M52" s="102" t="s">
        <v>273</v>
      </c>
      <c r="N52" s="102" t="s">
        <v>353</v>
      </c>
      <c r="O52" s="104">
        <v>0.68816358631537555</v>
      </c>
      <c r="P52" s="104">
        <v>0.30200550530869053</v>
      </c>
      <c r="Q52" s="27">
        <v>9.8309083759339361E-3</v>
      </c>
      <c r="R52" s="27">
        <v>-1.7672621921776877E-2</v>
      </c>
      <c r="S52" s="27">
        <v>-8.9346463742166482E-2</v>
      </c>
    </row>
    <row r="53" spans="1:19" x14ac:dyDescent="0.25">
      <c r="A53" s="102" t="s">
        <v>311</v>
      </c>
      <c r="B53" s="102" t="s">
        <v>312</v>
      </c>
      <c r="C53" s="102" t="s">
        <v>286</v>
      </c>
      <c r="D53" s="102" t="s">
        <v>376</v>
      </c>
      <c r="E53" s="104">
        <v>0.80276285495011512</v>
      </c>
      <c r="F53" s="104">
        <v>0.17114351496546432</v>
      </c>
      <c r="G53" s="27">
        <v>2.6093630084420567E-2</v>
      </c>
      <c r="H53" s="27">
        <v>-1.3626040878122581E-2</v>
      </c>
      <c r="I53" s="27">
        <v>-7.6541459957476965E-2</v>
      </c>
      <c r="K53" s="102" t="s">
        <v>311</v>
      </c>
      <c r="L53" s="102" t="s">
        <v>312</v>
      </c>
      <c r="M53" s="102" t="s">
        <v>277</v>
      </c>
      <c r="N53" s="102" t="s">
        <v>339</v>
      </c>
      <c r="O53" s="104">
        <v>0.64400715563506261</v>
      </c>
      <c r="P53" s="104">
        <v>0.34615384615384615</v>
      </c>
      <c r="Q53" s="27">
        <v>9.8389982110912346E-3</v>
      </c>
      <c r="R53" s="27">
        <v>0.2255412441764868</v>
      </c>
      <c r="S53" s="27">
        <v>-3.4958998705222233E-2</v>
      </c>
    </row>
    <row r="54" spans="1:19" x14ac:dyDescent="0.25">
      <c r="A54" s="102" t="s">
        <v>311</v>
      </c>
      <c r="B54" s="102" t="s">
        <v>312</v>
      </c>
      <c r="C54" s="102" t="s">
        <v>118</v>
      </c>
      <c r="D54" s="102" t="s">
        <v>356</v>
      </c>
      <c r="E54" s="104">
        <v>0.80600000000000005</v>
      </c>
      <c r="F54" s="104">
        <v>0.19400000000000001</v>
      </c>
      <c r="G54" s="27">
        <v>0</v>
      </c>
      <c r="H54" s="27">
        <v>-3.9840637450199168E-3</v>
      </c>
      <c r="I54" s="27">
        <v>-5.6158565361019375E-2</v>
      </c>
      <c r="K54" s="102" t="s">
        <v>311</v>
      </c>
      <c r="L54" s="102" t="s">
        <v>312</v>
      </c>
      <c r="M54" s="102" t="s">
        <v>250</v>
      </c>
      <c r="N54" s="102" t="s">
        <v>20</v>
      </c>
      <c r="O54" s="104">
        <v>0.82692307692307687</v>
      </c>
      <c r="P54" s="104">
        <v>0.16093117408906882</v>
      </c>
      <c r="Q54" s="27">
        <v>1.2145748987854251E-2</v>
      </c>
      <c r="R54" s="27">
        <v>-2.7319714496677361E-2</v>
      </c>
      <c r="S54" s="27">
        <v>-4.6562123039807002E-2</v>
      </c>
    </row>
    <row r="55" spans="1:19" x14ac:dyDescent="0.25">
      <c r="A55" s="102" t="s">
        <v>311</v>
      </c>
      <c r="B55" s="102" t="s">
        <v>312</v>
      </c>
      <c r="C55" s="102" t="s">
        <v>233</v>
      </c>
      <c r="D55" s="102" t="s">
        <v>377</v>
      </c>
      <c r="E55" s="104">
        <v>0.80769230769230771</v>
      </c>
      <c r="F55" s="104">
        <v>0.14529914529914531</v>
      </c>
      <c r="G55" s="27">
        <v>4.7008547008547008E-2</v>
      </c>
      <c r="H55" s="27">
        <v>8.0831408775981606E-2</v>
      </c>
      <c r="I55" s="27">
        <v>-2.023726448011165E-2</v>
      </c>
      <c r="K55" s="102" t="s">
        <v>311</v>
      </c>
      <c r="L55" s="102" t="s">
        <v>312</v>
      </c>
      <c r="M55" s="102" t="s">
        <v>204</v>
      </c>
      <c r="N55" s="102" t="s">
        <v>368</v>
      </c>
      <c r="O55" s="104">
        <v>0.75619834710743805</v>
      </c>
      <c r="P55" s="104">
        <v>0.23140495867768596</v>
      </c>
      <c r="Q55" s="27">
        <v>1.2396694214876033E-2</v>
      </c>
      <c r="R55" s="27">
        <v>0.19950433705080539</v>
      </c>
      <c r="S55" s="27">
        <v>1.4887817152442917E-2</v>
      </c>
    </row>
    <row r="56" spans="1:19" x14ac:dyDescent="0.25">
      <c r="A56" s="102" t="s">
        <v>311</v>
      </c>
      <c r="B56" s="102" t="s">
        <v>312</v>
      </c>
      <c r="C56" s="102" t="s">
        <v>269</v>
      </c>
      <c r="D56" s="102" t="s">
        <v>378</v>
      </c>
      <c r="E56" s="104">
        <v>0.80999242997728993</v>
      </c>
      <c r="F56" s="104">
        <v>0.15140045420136261</v>
      </c>
      <c r="G56" s="27">
        <v>3.8607115821347467E-2</v>
      </c>
      <c r="H56" s="27">
        <v>-5.6454648099359961E-3</v>
      </c>
      <c r="I56" s="27">
        <v>-8.2001389854065354E-2</v>
      </c>
      <c r="K56" s="102" t="s">
        <v>311</v>
      </c>
      <c r="L56" s="102" t="s">
        <v>312</v>
      </c>
      <c r="M56" s="102" t="s">
        <v>202</v>
      </c>
      <c r="N56" s="102" t="s">
        <v>348</v>
      </c>
      <c r="O56" s="104">
        <v>0.67669172932330823</v>
      </c>
      <c r="P56" s="104">
        <v>0.31064503363672341</v>
      </c>
      <c r="Q56" s="27">
        <v>1.2663237039968342E-2</v>
      </c>
      <c r="R56" s="27">
        <v>5.09461426491995E-2</v>
      </c>
      <c r="S56" s="27">
        <v>-2.2720680653582126E-2</v>
      </c>
    </row>
    <row r="57" spans="1:19" x14ac:dyDescent="0.25">
      <c r="A57" s="102" t="s">
        <v>311</v>
      </c>
      <c r="B57" s="102" t="s">
        <v>312</v>
      </c>
      <c r="C57" s="102" t="s">
        <v>219</v>
      </c>
      <c r="D57" s="102" t="s">
        <v>358</v>
      </c>
      <c r="E57" s="104">
        <v>0.81109643328929992</v>
      </c>
      <c r="F57" s="104">
        <v>0.18890356671070013</v>
      </c>
      <c r="G57" s="27">
        <v>0</v>
      </c>
      <c r="H57" s="27">
        <v>-5.1081165778752768E-2</v>
      </c>
      <c r="I57" s="27">
        <v>-0.10836277974087161</v>
      </c>
      <c r="K57" s="102" t="s">
        <v>311</v>
      </c>
      <c r="L57" s="102" t="s">
        <v>312</v>
      </c>
      <c r="M57" s="102" t="s">
        <v>131</v>
      </c>
      <c r="N57" s="102" t="s">
        <v>379</v>
      </c>
      <c r="O57" s="104">
        <v>0.84018619084561674</v>
      </c>
      <c r="P57" s="104">
        <v>0.14662529092319629</v>
      </c>
      <c r="Q57" s="27">
        <v>1.3188518231186967E-2</v>
      </c>
      <c r="R57" s="27">
        <v>7.5062552126772264E-2</v>
      </c>
      <c r="S57" s="27">
        <v>-2.403937156918412E-2</v>
      </c>
    </row>
    <row r="58" spans="1:19" x14ac:dyDescent="0.25">
      <c r="A58" s="102" t="s">
        <v>311</v>
      </c>
      <c r="B58" s="102" t="s">
        <v>312</v>
      </c>
      <c r="C58" s="102" t="s">
        <v>137</v>
      </c>
      <c r="D58" s="102" t="s">
        <v>359</v>
      </c>
      <c r="E58" s="104">
        <v>0.81201550387596899</v>
      </c>
      <c r="F58" s="104">
        <v>0.18798449612403101</v>
      </c>
      <c r="G58" s="27">
        <v>0</v>
      </c>
      <c r="H58" s="27">
        <v>5.3580126643935078E-3</v>
      </c>
      <c r="I58" s="27">
        <v>-3.5213462137737572E-2</v>
      </c>
      <c r="K58" s="102" t="s">
        <v>311</v>
      </c>
      <c r="L58" s="102" t="s">
        <v>312</v>
      </c>
      <c r="M58" s="102" t="s">
        <v>200</v>
      </c>
      <c r="N58" s="102" t="s">
        <v>380</v>
      </c>
      <c r="O58" s="104">
        <v>0.81402002861230327</v>
      </c>
      <c r="P58" s="104">
        <v>0.1726275631855031</v>
      </c>
      <c r="Q58" s="27">
        <v>1.335240820219361E-2</v>
      </c>
      <c r="R58" s="27">
        <v>0.23662096417514378</v>
      </c>
      <c r="S58" s="27">
        <v>-9.787050978705103E-2</v>
      </c>
    </row>
    <row r="59" spans="1:19" x14ac:dyDescent="0.25">
      <c r="A59" s="102" t="s">
        <v>311</v>
      </c>
      <c r="B59" s="102" t="s">
        <v>312</v>
      </c>
      <c r="C59" s="102" t="s">
        <v>200</v>
      </c>
      <c r="D59" s="102" t="s">
        <v>380</v>
      </c>
      <c r="E59" s="104">
        <v>0.81402002861230327</v>
      </c>
      <c r="F59" s="104">
        <v>0.1726275631855031</v>
      </c>
      <c r="G59" s="27">
        <v>1.335240820219361E-2</v>
      </c>
      <c r="H59" s="27">
        <v>0.23662096417514378</v>
      </c>
      <c r="I59" s="27">
        <v>-9.787050978705103E-2</v>
      </c>
      <c r="K59" s="102" t="s">
        <v>311</v>
      </c>
      <c r="L59" s="102" t="s">
        <v>312</v>
      </c>
      <c r="M59" s="102" t="s">
        <v>215</v>
      </c>
      <c r="N59" s="102" t="s">
        <v>374</v>
      </c>
      <c r="O59" s="104">
        <v>0.76954314720812178</v>
      </c>
      <c r="P59" s="104">
        <v>0.21522842639593909</v>
      </c>
      <c r="Q59" s="27">
        <v>1.5228426395939087E-2</v>
      </c>
      <c r="R59" s="27">
        <v>1.3113911031113368E-2</v>
      </c>
      <c r="S59" s="27">
        <v>-2.0874751491053667E-2</v>
      </c>
    </row>
    <row r="60" spans="1:19" x14ac:dyDescent="0.25">
      <c r="A60" s="102" t="s">
        <v>311</v>
      </c>
      <c r="B60" s="102" t="s">
        <v>312</v>
      </c>
      <c r="C60" s="102" t="s">
        <v>284</v>
      </c>
      <c r="D60" s="102" t="s">
        <v>360</v>
      </c>
      <c r="E60" s="104">
        <v>0.81469648562300323</v>
      </c>
      <c r="F60" s="104">
        <v>0.1853035143769968</v>
      </c>
      <c r="G60" s="27">
        <v>0</v>
      </c>
      <c r="H60" s="27">
        <v>1.9543973941368087E-2</v>
      </c>
      <c r="I60" s="27">
        <v>-8.613138686131383E-2</v>
      </c>
      <c r="K60" s="102" t="s">
        <v>311</v>
      </c>
      <c r="L60" s="102" t="s">
        <v>312</v>
      </c>
      <c r="M60" s="102" t="s">
        <v>175</v>
      </c>
      <c r="N60" s="102" t="s">
        <v>365</v>
      </c>
      <c r="O60" s="104">
        <v>0.73745519713261654</v>
      </c>
      <c r="P60" s="104">
        <v>0.24641577060931899</v>
      </c>
      <c r="Q60" s="27">
        <v>1.6129032258064516E-2</v>
      </c>
      <c r="R60" s="27">
        <v>0.1597817614964927</v>
      </c>
      <c r="S60" s="27">
        <v>-1.2170834255366247E-2</v>
      </c>
    </row>
    <row r="61" spans="1:19" x14ac:dyDescent="0.25">
      <c r="A61" s="102" t="s">
        <v>311</v>
      </c>
      <c r="B61" s="102" t="s">
        <v>312</v>
      </c>
      <c r="C61" s="102" t="s">
        <v>250</v>
      </c>
      <c r="D61" s="102" t="s">
        <v>20</v>
      </c>
      <c r="E61" s="104">
        <v>0.82692307692307687</v>
      </c>
      <c r="F61" s="104">
        <v>0.16093117408906882</v>
      </c>
      <c r="G61" s="27">
        <v>1.2145748987854251E-2</v>
      </c>
      <c r="H61" s="27">
        <v>-2.7319714496677361E-2</v>
      </c>
      <c r="I61" s="27">
        <v>-4.6562123039807002E-2</v>
      </c>
      <c r="K61" s="102" t="s">
        <v>311</v>
      </c>
      <c r="L61" s="102" t="s">
        <v>312</v>
      </c>
      <c r="M61" s="102" t="s">
        <v>230</v>
      </c>
      <c r="N61" s="102" t="s">
        <v>327</v>
      </c>
      <c r="O61" s="104">
        <v>0.60235640648011779</v>
      </c>
      <c r="P61" s="104">
        <v>0.37923416789396169</v>
      </c>
      <c r="Q61" s="27">
        <v>1.8409425625920472E-2</v>
      </c>
      <c r="R61" s="27">
        <v>2.2782903408021138E-2</v>
      </c>
      <c r="S61" s="27">
        <v>-3.82436260623229E-2</v>
      </c>
    </row>
    <row r="62" spans="1:19" x14ac:dyDescent="0.25">
      <c r="A62" s="102" t="s">
        <v>311</v>
      </c>
      <c r="B62" s="102" t="s">
        <v>312</v>
      </c>
      <c r="C62" s="102" t="s">
        <v>182</v>
      </c>
      <c r="D62" s="102" t="s">
        <v>361</v>
      </c>
      <c r="E62" s="104">
        <v>0.82704186684969117</v>
      </c>
      <c r="F62" s="104">
        <v>0.17295813315030886</v>
      </c>
      <c r="G62" s="27">
        <v>0</v>
      </c>
      <c r="H62" s="27">
        <v>1.8703023946862407E-2</v>
      </c>
      <c r="I62" s="27">
        <v>-5.9544941100532545E-2</v>
      </c>
      <c r="K62" s="102" t="s">
        <v>311</v>
      </c>
      <c r="L62" s="102" t="s">
        <v>312</v>
      </c>
      <c r="M62" s="102" t="s">
        <v>170</v>
      </c>
      <c r="N62" s="102" t="s">
        <v>381</v>
      </c>
      <c r="O62" s="104">
        <v>0.82839787395596054</v>
      </c>
      <c r="P62" s="104">
        <v>0.15261958997722094</v>
      </c>
      <c r="Q62" s="27">
        <v>1.8982536066818528E-2</v>
      </c>
      <c r="R62" s="27">
        <v>6.6396761133603155E-2</v>
      </c>
      <c r="S62" s="27">
        <v>-2.8940092165898657E-2</v>
      </c>
    </row>
    <row r="63" spans="1:19" x14ac:dyDescent="0.25">
      <c r="A63" s="102" t="s">
        <v>311</v>
      </c>
      <c r="B63" s="102" t="s">
        <v>312</v>
      </c>
      <c r="C63" s="102" t="s">
        <v>170</v>
      </c>
      <c r="D63" s="102" t="s">
        <v>381</v>
      </c>
      <c r="E63" s="104">
        <v>0.82839787395596054</v>
      </c>
      <c r="F63" s="104">
        <v>0.15261958997722094</v>
      </c>
      <c r="G63" s="27">
        <v>1.8982536066818528E-2</v>
      </c>
      <c r="H63" s="27">
        <v>6.6396761133603155E-2</v>
      </c>
      <c r="I63" s="27">
        <v>-2.8940092165898657E-2</v>
      </c>
      <c r="K63" s="102" t="s">
        <v>311</v>
      </c>
      <c r="L63" s="102" t="s">
        <v>312</v>
      </c>
      <c r="M63" s="102" t="s">
        <v>112</v>
      </c>
      <c r="N63" s="102" t="s">
        <v>11</v>
      </c>
      <c r="O63" s="104">
        <v>0.86397361912613357</v>
      </c>
      <c r="P63" s="104">
        <v>0.11541632316570487</v>
      </c>
      <c r="Q63" s="27">
        <v>2.0610057708161583E-2</v>
      </c>
      <c r="R63" s="27">
        <v>0.19272369714847581</v>
      </c>
      <c r="S63" s="27">
        <v>0.11207884483153796</v>
      </c>
    </row>
    <row r="64" spans="1:19" x14ac:dyDescent="0.25">
      <c r="A64" s="102" t="s">
        <v>311</v>
      </c>
      <c r="B64" s="102" t="s">
        <v>312</v>
      </c>
      <c r="C64" s="102" t="s">
        <v>297</v>
      </c>
      <c r="D64" s="102" t="s">
        <v>362</v>
      </c>
      <c r="E64" s="104">
        <v>0.82933333333333337</v>
      </c>
      <c r="F64" s="104">
        <v>0.17066666666666666</v>
      </c>
      <c r="G64" s="27">
        <v>0</v>
      </c>
      <c r="H64" s="27">
        <v>7.3875083948959919E-3</v>
      </c>
      <c r="I64" s="27">
        <v>-2.9126213592232997E-2</v>
      </c>
      <c r="K64" s="102" t="s">
        <v>311</v>
      </c>
      <c r="L64" s="102" t="s">
        <v>312</v>
      </c>
      <c r="M64" s="102" t="s">
        <v>279</v>
      </c>
      <c r="N64" s="102" t="s">
        <v>324</v>
      </c>
      <c r="O64" s="104">
        <v>0.58709677419354833</v>
      </c>
      <c r="P64" s="104">
        <v>0.39096774193548389</v>
      </c>
      <c r="Q64" s="27">
        <v>2.1935483870967741E-2</v>
      </c>
      <c r="R64" s="27">
        <v>-1.8366054464851178E-2</v>
      </c>
      <c r="S64" s="27">
        <v>-4.9079754601227044E-2</v>
      </c>
    </row>
    <row r="65" spans="1:19" x14ac:dyDescent="0.25">
      <c r="A65" s="102" t="s">
        <v>311</v>
      </c>
      <c r="B65" s="102" t="s">
        <v>312</v>
      </c>
      <c r="C65" s="102" t="s">
        <v>221</v>
      </c>
      <c r="D65" s="102" t="s">
        <v>363</v>
      </c>
      <c r="E65" s="104">
        <v>0.83221476510067116</v>
      </c>
      <c r="F65" s="104">
        <v>0.16778523489932887</v>
      </c>
      <c r="G65" s="27">
        <v>0</v>
      </c>
      <c r="H65" s="27">
        <v>5.1146384479717755E-2</v>
      </c>
      <c r="I65" s="27">
        <v>-2.5745811197384505E-2</v>
      </c>
      <c r="K65" s="102" t="s">
        <v>311</v>
      </c>
      <c r="L65" s="102" t="s">
        <v>312</v>
      </c>
      <c r="M65" s="102" t="s">
        <v>140</v>
      </c>
      <c r="N65" s="102" t="s">
        <v>382</v>
      </c>
      <c r="O65" s="104">
        <v>0.92800967937084089</v>
      </c>
      <c r="P65" s="104">
        <v>4.9001814882032667E-2</v>
      </c>
      <c r="Q65" s="27">
        <v>2.2988505747126436E-2</v>
      </c>
      <c r="R65" s="27">
        <v>1.3488657265481319E-2</v>
      </c>
      <c r="S65" s="27">
        <v>-3.88137810728304E-2</v>
      </c>
    </row>
    <row r="66" spans="1:19" x14ac:dyDescent="0.25">
      <c r="A66" s="102" t="s">
        <v>311</v>
      </c>
      <c r="B66" s="102" t="s">
        <v>312</v>
      </c>
      <c r="C66" s="102" t="s">
        <v>190</v>
      </c>
      <c r="D66" s="102" t="s">
        <v>367</v>
      </c>
      <c r="E66" s="104">
        <v>0.83815028901734101</v>
      </c>
      <c r="F66" s="104">
        <v>0.15937241948802641</v>
      </c>
      <c r="G66" s="27">
        <v>2.477291494632535E-3</v>
      </c>
      <c r="H66" s="27">
        <v>-2.6918441141020488E-2</v>
      </c>
      <c r="I66" s="27">
        <v>-6.6306861989205879E-2</v>
      </c>
      <c r="K66" s="102" t="s">
        <v>311</v>
      </c>
      <c r="L66" s="102" t="s">
        <v>312</v>
      </c>
      <c r="M66" s="102" t="s">
        <v>160</v>
      </c>
      <c r="N66" s="102" t="s">
        <v>6</v>
      </c>
      <c r="O66" s="104">
        <v>0.90625</v>
      </c>
      <c r="P66" s="104">
        <v>6.805555555555555E-2</v>
      </c>
      <c r="Q66" s="27">
        <v>2.5694444444444443E-2</v>
      </c>
      <c r="R66" s="27">
        <v>5.7621791513882137E-3</v>
      </c>
      <c r="S66" s="27">
        <v>-1.3869625520110951E-3</v>
      </c>
    </row>
    <row r="67" spans="1:19" x14ac:dyDescent="0.25">
      <c r="A67" s="102" t="s">
        <v>311</v>
      </c>
      <c r="B67" s="102" t="s">
        <v>312</v>
      </c>
      <c r="C67" s="102" t="s">
        <v>131</v>
      </c>
      <c r="D67" s="102" t="s">
        <v>379</v>
      </c>
      <c r="E67" s="104">
        <v>0.84018619084561674</v>
      </c>
      <c r="F67" s="104">
        <v>0.14662529092319629</v>
      </c>
      <c r="G67" s="27">
        <v>1.3188518231186967E-2</v>
      </c>
      <c r="H67" s="27">
        <v>7.5062552126772264E-2</v>
      </c>
      <c r="I67" s="27">
        <v>-2.403937156918412E-2</v>
      </c>
      <c r="K67" s="102" t="s">
        <v>311</v>
      </c>
      <c r="L67" s="102" t="s">
        <v>312</v>
      </c>
      <c r="M67" s="102" t="s">
        <v>286</v>
      </c>
      <c r="N67" s="102" t="s">
        <v>376</v>
      </c>
      <c r="O67" s="104">
        <v>0.80276285495011512</v>
      </c>
      <c r="P67" s="104">
        <v>0.17114351496546432</v>
      </c>
      <c r="Q67" s="27">
        <v>2.6093630084420567E-2</v>
      </c>
      <c r="R67" s="27">
        <v>-1.3626040878122581E-2</v>
      </c>
      <c r="S67" s="27">
        <v>-7.6541459957476965E-2</v>
      </c>
    </row>
    <row r="68" spans="1:19" x14ac:dyDescent="0.25">
      <c r="A68" s="102" t="s">
        <v>311</v>
      </c>
      <c r="B68" s="102" t="s">
        <v>312</v>
      </c>
      <c r="C68" s="102" t="s">
        <v>143</v>
      </c>
      <c r="D68" s="102" t="s">
        <v>369</v>
      </c>
      <c r="E68" s="104">
        <v>0.84156378600823045</v>
      </c>
      <c r="F68" s="104">
        <v>0.15432098765432098</v>
      </c>
      <c r="G68" s="27">
        <v>4.11522633744856E-3</v>
      </c>
      <c r="H68" s="27">
        <v>-2.9455816275586577E-2</v>
      </c>
      <c r="I68" s="27">
        <v>-0.15220235499345836</v>
      </c>
      <c r="K68" s="102" t="s">
        <v>311</v>
      </c>
      <c r="L68" s="102" t="s">
        <v>312</v>
      </c>
      <c r="M68" s="102" t="s">
        <v>248</v>
      </c>
      <c r="N68" s="102" t="s">
        <v>318</v>
      </c>
      <c r="O68" s="104">
        <v>0.57567567567567568</v>
      </c>
      <c r="P68" s="104">
        <v>0.39729729729729729</v>
      </c>
      <c r="Q68" s="27">
        <v>2.7027027027027029E-2</v>
      </c>
      <c r="R68" s="27">
        <v>-4.6186895810955919E-2</v>
      </c>
      <c r="S68" s="27">
        <v>-0.1360186806771746</v>
      </c>
    </row>
    <row r="69" spans="1:19" x14ac:dyDescent="0.25">
      <c r="A69" s="102" t="s">
        <v>311</v>
      </c>
      <c r="B69" s="102" t="s">
        <v>312</v>
      </c>
      <c r="C69" s="102" t="s">
        <v>129</v>
      </c>
      <c r="D69" s="102" t="s">
        <v>364</v>
      </c>
      <c r="E69" s="104">
        <v>0.8513853904282116</v>
      </c>
      <c r="F69" s="104">
        <v>0.1486146095717884</v>
      </c>
      <c r="G69" s="27">
        <v>0</v>
      </c>
      <c r="H69" s="27">
        <v>-4.796163069544368E-2</v>
      </c>
      <c r="I69" s="27">
        <v>-8.2964388835418679E-2</v>
      </c>
      <c r="K69" s="102" t="s">
        <v>311</v>
      </c>
      <c r="L69" s="102" t="s">
        <v>312</v>
      </c>
      <c r="M69" s="102" t="s">
        <v>299</v>
      </c>
      <c r="N69" s="102" t="s">
        <v>350</v>
      </c>
      <c r="O69" s="104">
        <v>0.68090249798549551</v>
      </c>
      <c r="P69" s="104">
        <v>0.28686543110394841</v>
      </c>
      <c r="Q69" s="27">
        <v>3.2232070910556E-2</v>
      </c>
      <c r="R69" s="27">
        <v>1.1822258459029733E-2</v>
      </c>
      <c r="S69" s="27">
        <v>-1.3905442987683703E-2</v>
      </c>
    </row>
    <row r="70" spans="1:19" x14ac:dyDescent="0.25">
      <c r="A70" s="102" t="s">
        <v>311</v>
      </c>
      <c r="B70" s="102" t="s">
        <v>312</v>
      </c>
      <c r="C70" s="102" t="s">
        <v>112</v>
      </c>
      <c r="D70" s="102" t="s">
        <v>11</v>
      </c>
      <c r="E70" s="104">
        <v>0.86397361912613357</v>
      </c>
      <c r="F70" s="104">
        <v>0.11541632316570487</v>
      </c>
      <c r="G70" s="27">
        <v>2.0610057708161583E-2</v>
      </c>
      <c r="H70" s="27">
        <v>0.19272369714847581</v>
      </c>
      <c r="I70" s="27">
        <v>0.11207884483153796</v>
      </c>
      <c r="K70" s="102" t="s">
        <v>311</v>
      </c>
      <c r="L70" s="102" t="s">
        <v>312</v>
      </c>
      <c r="M70" s="102" t="s">
        <v>217</v>
      </c>
      <c r="N70" s="102" t="s">
        <v>383</v>
      </c>
      <c r="O70" s="104">
        <v>0.89722222222222225</v>
      </c>
      <c r="P70" s="104">
        <v>6.805555555555555E-2</v>
      </c>
      <c r="Q70" s="27">
        <v>3.4722222222222224E-2</v>
      </c>
      <c r="R70" s="27">
        <v>-5.6356487549148127E-2</v>
      </c>
      <c r="S70" s="27">
        <v>-9.2913385826771666E-2</v>
      </c>
    </row>
    <row r="71" spans="1:19" x14ac:dyDescent="0.25">
      <c r="A71" s="102" t="s">
        <v>311</v>
      </c>
      <c r="B71" s="102" t="s">
        <v>312</v>
      </c>
      <c r="C71" s="102" t="s">
        <v>92</v>
      </c>
      <c r="D71" s="102" t="s">
        <v>371</v>
      </c>
      <c r="E71" s="104">
        <v>0.88766368022053754</v>
      </c>
      <c r="F71" s="104">
        <v>0.10751206064782909</v>
      </c>
      <c r="G71" s="27">
        <v>4.8242591316333561E-3</v>
      </c>
      <c r="H71" s="27">
        <v>3.2189222834785758E-2</v>
      </c>
      <c r="I71" s="27">
        <v>-6.5046217048956301E-3</v>
      </c>
      <c r="K71" s="102" t="s">
        <v>311</v>
      </c>
      <c r="L71" s="102" t="s">
        <v>312</v>
      </c>
      <c r="M71" s="102" t="s">
        <v>225</v>
      </c>
      <c r="N71" s="102" t="s">
        <v>331</v>
      </c>
      <c r="O71" s="104">
        <v>0.60858895705521476</v>
      </c>
      <c r="P71" s="104">
        <v>0.35582822085889571</v>
      </c>
      <c r="Q71" s="27">
        <v>3.5582822085889573E-2</v>
      </c>
      <c r="R71" s="27">
        <v>7.4843389383448811E-2</v>
      </c>
      <c r="S71" s="27">
        <v>-9.494725152692951E-2</v>
      </c>
    </row>
    <row r="72" spans="1:19" x14ac:dyDescent="0.25">
      <c r="A72" s="102" t="s">
        <v>311</v>
      </c>
      <c r="B72" s="102" t="s">
        <v>312</v>
      </c>
      <c r="C72" s="102" t="s">
        <v>217</v>
      </c>
      <c r="D72" s="102" t="s">
        <v>383</v>
      </c>
      <c r="E72" s="104">
        <v>0.89722222222222225</v>
      </c>
      <c r="F72" s="104">
        <v>6.805555555555555E-2</v>
      </c>
      <c r="G72" s="27">
        <v>3.4722222222222224E-2</v>
      </c>
      <c r="H72" s="27">
        <v>-5.6356487549148127E-2</v>
      </c>
      <c r="I72" s="27">
        <v>-9.2913385826771666E-2</v>
      </c>
      <c r="K72" s="102" t="s">
        <v>311</v>
      </c>
      <c r="L72" s="102" t="s">
        <v>312</v>
      </c>
      <c r="M72" s="102" t="s">
        <v>158</v>
      </c>
      <c r="N72" s="102" t="s">
        <v>345</v>
      </c>
      <c r="O72" s="104">
        <v>0.67147613762486125</v>
      </c>
      <c r="P72" s="104">
        <v>0.29189789123196447</v>
      </c>
      <c r="Q72" s="27">
        <v>3.662597114317425E-2</v>
      </c>
      <c r="R72" s="27">
        <v>-3.970157207567282E-2</v>
      </c>
      <c r="S72" s="27">
        <v>-5.232711017617675E-2</v>
      </c>
    </row>
    <row r="73" spans="1:19" x14ac:dyDescent="0.25">
      <c r="A73" s="102" t="s">
        <v>311</v>
      </c>
      <c r="B73" s="102" t="s">
        <v>312</v>
      </c>
      <c r="C73" s="102" t="s">
        <v>160</v>
      </c>
      <c r="D73" s="102" t="s">
        <v>6</v>
      </c>
      <c r="E73" s="104">
        <v>0.90625</v>
      </c>
      <c r="F73" s="104">
        <v>6.805555555555555E-2</v>
      </c>
      <c r="G73" s="27">
        <v>2.5694444444444443E-2</v>
      </c>
      <c r="H73" s="27">
        <v>5.7621791513882137E-3</v>
      </c>
      <c r="I73" s="27">
        <v>-1.3869625520110951E-3</v>
      </c>
      <c r="K73" s="102" t="s">
        <v>311</v>
      </c>
      <c r="L73" s="102" t="s">
        <v>312</v>
      </c>
      <c r="M73" s="102" t="s">
        <v>269</v>
      </c>
      <c r="N73" s="102" t="s">
        <v>378</v>
      </c>
      <c r="O73" s="104">
        <v>0.80999242997728993</v>
      </c>
      <c r="P73" s="104">
        <v>0.15140045420136261</v>
      </c>
      <c r="Q73" s="27">
        <v>3.8607115821347467E-2</v>
      </c>
      <c r="R73" s="27">
        <v>-5.6454648099359961E-3</v>
      </c>
      <c r="S73" s="27">
        <v>-8.2001389854065354E-2</v>
      </c>
    </row>
    <row r="74" spans="1:19" x14ac:dyDescent="0.25">
      <c r="A74" s="102" t="s">
        <v>311</v>
      </c>
      <c r="B74" s="102" t="s">
        <v>312</v>
      </c>
      <c r="C74" s="102" t="s">
        <v>150</v>
      </c>
      <c r="D74" s="102" t="s">
        <v>366</v>
      </c>
      <c r="E74" s="104">
        <v>0.91205862758161227</v>
      </c>
      <c r="F74" s="104">
        <v>8.7941372418387745E-2</v>
      </c>
      <c r="G74" s="27">
        <v>0</v>
      </c>
      <c r="H74" s="27">
        <v>0.35960144927536231</v>
      </c>
      <c r="I74" s="27">
        <v>0.19126984126984126</v>
      </c>
      <c r="K74" s="102" t="s">
        <v>311</v>
      </c>
      <c r="L74" s="102" t="s">
        <v>312</v>
      </c>
      <c r="M74" s="102" t="s">
        <v>292</v>
      </c>
      <c r="N74" s="102" t="s">
        <v>333</v>
      </c>
      <c r="O74" s="104">
        <v>0.62609871534820827</v>
      </c>
      <c r="P74" s="104">
        <v>0.32792427315753886</v>
      </c>
      <c r="Q74" s="27">
        <v>4.5977011494252873E-2</v>
      </c>
      <c r="R74" s="27">
        <v>6.1927840603123396E-2</v>
      </c>
      <c r="S74" s="27">
        <v>-3.4122448979591824E-2</v>
      </c>
    </row>
    <row r="75" spans="1:19" x14ac:dyDescent="0.25">
      <c r="A75" s="102" t="s">
        <v>311</v>
      </c>
      <c r="B75" s="102" t="s">
        <v>312</v>
      </c>
      <c r="C75" s="102" t="s">
        <v>140</v>
      </c>
      <c r="D75" s="102" t="s">
        <v>382</v>
      </c>
      <c r="E75" s="104">
        <v>0.92800967937084089</v>
      </c>
      <c r="F75" s="104">
        <v>4.9001814882032667E-2</v>
      </c>
      <c r="G75" s="27">
        <v>2.2988505747126436E-2</v>
      </c>
      <c r="H75" s="27">
        <v>1.3488657265481319E-2</v>
      </c>
      <c r="I75" s="27">
        <v>-3.88137810728304E-2</v>
      </c>
      <c r="K75" s="102" t="s">
        <v>311</v>
      </c>
      <c r="L75" s="102" t="s">
        <v>312</v>
      </c>
      <c r="M75" s="102" t="s">
        <v>233</v>
      </c>
      <c r="N75" s="102" t="s">
        <v>377</v>
      </c>
      <c r="O75" s="104">
        <v>0.80769230769230771</v>
      </c>
      <c r="P75" s="104">
        <v>0.14529914529914531</v>
      </c>
      <c r="Q75" s="27">
        <v>4.7008547008547008E-2</v>
      </c>
      <c r="R75" s="27">
        <v>8.0831408775981606E-2</v>
      </c>
      <c r="S75" s="27">
        <v>-2.023726448011165E-2</v>
      </c>
    </row>
    <row r="76" spans="1:19" x14ac:dyDescent="0.25">
      <c r="A76" s="102" t="s">
        <v>311</v>
      </c>
      <c r="B76" s="102" t="s">
        <v>312</v>
      </c>
      <c r="C76" s="102" t="s">
        <v>183</v>
      </c>
      <c r="D76" s="102" t="s">
        <v>384</v>
      </c>
      <c r="E76" s="104">
        <v>0.80602006688963213</v>
      </c>
      <c r="F76" s="104">
        <v>0.14314381270903009</v>
      </c>
      <c r="G76" s="27">
        <v>5.0836120401337795E-2</v>
      </c>
      <c r="H76" s="27">
        <v>-7.0707070707070718E-2</v>
      </c>
      <c r="I76" s="27">
        <v>-0.18528610354223429</v>
      </c>
      <c r="K76" s="102" t="s">
        <v>311</v>
      </c>
      <c r="L76" s="102" t="s">
        <v>312</v>
      </c>
      <c r="M76" s="102" t="s">
        <v>183</v>
      </c>
      <c r="N76" s="102" t="s">
        <v>384</v>
      </c>
      <c r="O76" s="104">
        <v>0.80602006688963213</v>
      </c>
      <c r="P76" s="104">
        <v>0.14314381270903009</v>
      </c>
      <c r="Q76" s="27">
        <v>5.0836120401337795E-2</v>
      </c>
      <c r="R76" s="27">
        <v>-7.0707070707070718E-2</v>
      </c>
      <c r="S76" s="27">
        <v>-0.18528610354223429</v>
      </c>
    </row>
    <row r="77" spans="1:19" x14ac:dyDescent="0.25">
      <c r="A77" s="102" t="s">
        <v>311</v>
      </c>
      <c r="B77" s="102" t="s">
        <v>312</v>
      </c>
      <c r="C77" s="102" t="s">
        <v>156</v>
      </c>
      <c r="D77" s="102" t="s">
        <v>385</v>
      </c>
      <c r="E77" s="104">
        <v>0.64622641509433965</v>
      </c>
      <c r="F77" s="104">
        <v>0.30188679245283018</v>
      </c>
      <c r="G77" s="27">
        <v>5.1886792452830191E-2</v>
      </c>
      <c r="H77" s="27">
        <v>-0.2252169940612152</v>
      </c>
      <c r="I77" s="27">
        <v>-0.24922532093846839</v>
      </c>
      <c r="K77" s="102" t="s">
        <v>311</v>
      </c>
      <c r="L77" s="102" t="s">
        <v>312</v>
      </c>
      <c r="M77" s="102" t="s">
        <v>156</v>
      </c>
      <c r="N77" s="102" t="s">
        <v>385</v>
      </c>
      <c r="O77" s="104">
        <v>0.64622641509433965</v>
      </c>
      <c r="P77" s="104">
        <v>0.30188679245283018</v>
      </c>
      <c r="Q77" s="27">
        <v>5.1886792452830191E-2</v>
      </c>
      <c r="R77" s="27">
        <v>-0.2252169940612152</v>
      </c>
      <c r="S77" s="27">
        <v>-0.24922532093846839</v>
      </c>
    </row>
    <row r="78" spans="1:19" x14ac:dyDescent="0.25">
      <c r="A78" s="102" t="s">
        <v>311</v>
      </c>
      <c r="B78" s="102" t="s">
        <v>312</v>
      </c>
      <c r="C78" s="102" t="s">
        <v>288</v>
      </c>
      <c r="D78" s="102" t="s">
        <v>386</v>
      </c>
      <c r="E78" s="104">
        <v>0.78846153846153844</v>
      </c>
      <c r="F78" s="104">
        <v>0.15384615384615385</v>
      </c>
      <c r="G78" s="27">
        <v>5.7692307692307696E-2</v>
      </c>
      <c r="H78" s="27">
        <v>-0.15447154471544711</v>
      </c>
      <c r="I78" s="27">
        <v>-0.26501766784452296</v>
      </c>
      <c r="K78" s="102" t="s">
        <v>311</v>
      </c>
      <c r="L78" s="102" t="s">
        <v>312</v>
      </c>
      <c r="M78" s="102" t="s">
        <v>288</v>
      </c>
      <c r="N78" s="102" t="s">
        <v>386</v>
      </c>
      <c r="O78" s="104">
        <v>0.78846153846153844</v>
      </c>
      <c r="P78" s="104">
        <v>0.15384615384615385</v>
      </c>
      <c r="Q78" s="27">
        <v>5.7692307692307696E-2</v>
      </c>
      <c r="R78" s="27">
        <v>-0.15447154471544711</v>
      </c>
      <c r="S78" s="27">
        <v>-0.26501766784452296</v>
      </c>
    </row>
    <row r="79" spans="1:19" x14ac:dyDescent="0.25">
      <c r="A79" s="102" t="s">
        <v>311</v>
      </c>
      <c r="B79" s="102" t="s">
        <v>312</v>
      </c>
      <c r="C79" s="102" t="s">
        <v>135</v>
      </c>
      <c r="D79" s="102" t="s">
        <v>387</v>
      </c>
      <c r="E79" s="104">
        <v>0.5216572504708098</v>
      </c>
      <c r="F79" s="104">
        <v>0.41242937853107342</v>
      </c>
      <c r="G79" s="27">
        <v>6.5913370998116755E-2</v>
      </c>
      <c r="H79" s="27">
        <v>-5.6838365896980436E-2</v>
      </c>
      <c r="I79" s="27">
        <v>-0.11536859641815911</v>
      </c>
      <c r="K79" s="102" t="s">
        <v>311</v>
      </c>
      <c r="L79" s="102" t="s">
        <v>312</v>
      </c>
      <c r="M79" s="102" t="s">
        <v>135</v>
      </c>
      <c r="N79" s="102" t="s">
        <v>387</v>
      </c>
      <c r="O79" s="104">
        <v>0.5216572504708098</v>
      </c>
      <c r="P79" s="104">
        <v>0.41242937853107342</v>
      </c>
      <c r="Q79" s="27">
        <v>6.5913370998116755E-2</v>
      </c>
      <c r="R79" s="27">
        <v>-5.6838365896980436E-2</v>
      </c>
      <c r="S79" s="27">
        <v>-0.11536859641815911</v>
      </c>
    </row>
    <row r="80" spans="1:19" x14ac:dyDescent="0.25">
      <c r="A80" s="102" t="s">
        <v>311</v>
      </c>
      <c r="B80" s="102" t="s">
        <v>312</v>
      </c>
      <c r="C80" s="102" t="s">
        <v>275</v>
      </c>
      <c r="D80" s="102" t="s">
        <v>388</v>
      </c>
      <c r="E80" s="104">
        <v>0.62515413070283599</v>
      </c>
      <c r="F80" s="104">
        <v>0.30332922318125771</v>
      </c>
      <c r="G80" s="27">
        <v>7.1516646115906288E-2</v>
      </c>
      <c r="H80" s="27">
        <v>-3.3661006851355424E-2</v>
      </c>
      <c r="I80" s="27">
        <v>-8.2059988681380869E-2</v>
      </c>
      <c r="K80" s="102" t="s">
        <v>311</v>
      </c>
      <c r="L80" s="102" t="s">
        <v>312</v>
      </c>
      <c r="M80" s="102" t="s">
        <v>275</v>
      </c>
      <c r="N80" s="102" t="s">
        <v>388</v>
      </c>
      <c r="O80" s="104">
        <v>0.62515413070283599</v>
      </c>
      <c r="P80" s="104">
        <v>0.30332922318125771</v>
      </c>
      <c r="Q80" s="27">
        <v>7.1516646115906288E-2</v>
      </c>
      <c r="R80" s="27">
        <v>-3.3661006851355424E-2</v>
      </c>
      <c r="S80" s="27">
        <v>-8.2059988681380869E-2</v>
      </c>
    </row>
    <row r="81" spans="1:19" x14ac:dyDescent="0.25">
      <c r="A81" s="102" t="s">
        <v>311</v>
      </c>
      <c r="B81" s="102" t="s">
        <v>312</v>
      </c>
      <c r="C81" s="102" t="s">
        <v>159</v>
      </c>
      <c r="D81" s="102" t="s">
        <v>389</v>
      </c>
      <c r="E81" s="104">
        <v>0.80963130173062448</v>
      </c>
      <c r="F81" s="104">
        <v>0.11286681715575621</v>
      </c>
      <c r="G81" s="27">
        <v>7.7501881113619261E-2</v>
      </c>
      <c r="H81" s="27">
        <v>0.23055555555555562</v>
      </c>
      <c r="I81" s="27">
        <v>-9.3179276928810895E-3</v>
      </c>
      <c r="K81" s="102" t="s">
        <v>311</v>
      </c>
      <c r="L81" s="102" t="s">
        <v>312</v>
      </c>
      <c r="M81" s="102" t="s">
        <v>159</v>
      </c>
      <c r="N81" s="102" t="s">
        <v>389</v>
      </c>
      <c r="O81" s="104">
        <v>0.80963130173062448</v>
      </c>
      <c r="P81" s="104">
        <v>0.11286681715575621</v>
      </c>
      <c r="Q81" s="27">
        <v>7.7501881113619261E-2</v>
      </c>
      <c r="R81" s="27">
        <v>0.23055555555555562</v>
      </c>
      <c r="S81" s="27">
        <v>-9.3179276928810895E-3</v>
      </c>
    </row>
    <row r="82" spans="1:19" x14ac:dyDescent="0.25">
      <c r="A82" s="102" t="s">
        <v>311</v>
      </c>
      <c r="B82" s="102" t="s">
        <v>312</v>
      </c>
      <c r="C82" s="102" t="s">
        <v>213</v>
      </c>
      <c r="D82" s="102" t="s">
        <v>390</v>
      </c>
      <c r="E82" s="104">
        <v>0.64519140989729229</v>
      </c>
      <c r="F82" s="104">
        <v>0.27637721755368816</v>
      </c>
      <c r="G82" s="27">
        <v>7.8431372549019607E-2</v>
      </c>
      <c r="H82" s="27">
        <v>2.2434367541766198E-2</v>
      </c>
      <c r="I82" s="27">
        <v>-9.791535060012635E-2</v>
      </c>
      <c r="K82" s="102" t="s">
        <v>311</v>
      </c>
      <c r="L82" s="102" t="s">
        <v>312</v>
      </c>
      <c r="M82" s="102" t="s">
        <v>213</v>
      </c>
      <c r="N82" s="102" t="s">
        <v>390</v>
      </c>
      <c r="O82" s="104">
        <v>0.64519140989729229</v>
      </c>
      <c r="P82" s="104">
        <v>0.27637721755368816</v>
      </c>
      <c r="Q82" s="27">
        <v>7.8431372549019607E-2</v>
      </c>
      <c r="R82" s="27">
        <v>2.2434367541766198E-2</v>
      </c>
      <c r="S82" s="27">
        <v>-9.791535060012635E-2</v>
      </c>
    </row>
    <row r="83" spans="1:19" x14ac:dyDescent="0.25">
      <c r="A83" s="102" t="s">
        <v>311</v>
      </c>
      <c r="B83" s="102" t="s">
        <v>312</v>
      </c>
      <c r="C83" s="102" t="s">
        <v>124</v>
      </c>
      <c r="D83" s="102" t="s">
        <v>391</v>
      </c>
      <c r="E83" s="104">
        <v>0.67551622418879054</v>
      </c>
      <c r="F83" s="104">
        <v>0.24070796460176991</v>
      </c>
      <c r="G83" s="27">
        <v>8.3775811209439527E-2</v>
      </c>
      <c r="H83" s="27">
        <v>0.26069170695425803</v>
      </c>
      <c r="I83" s="27">
        <v>-6.4956557716177032E-2</v>
      </c>
      <c r="K83" s="102" t="s">
        <v>311</v>
      </c>
      <c r="L83" s="102" t="s">
        <v>312</v>
      </c>
      <c r="M83" s="102" t="s">
        <v>124</v>
      </c>
      <c r="N83" s="102" t="s">
        <v>391</v>
      </c>
      <c r="O83" s="104">
        <v>0.67551622418879054</v>
      </c>
      <c r="P83" s="104">
        <v>0.24070796460176991</v>
      </c>
      <c r="Q83" s="27">
        <v>8.3775811209439527E-2</v>
      </c>
      <c r="R83" s="27">
        <v>0.26069170695425803</v>
      </c>
      <c r="S83" s="27">
        <v>-6.4956557716177032E-2</v>
      </c>
    </row>
    <row r="84" spans="1:19" x14ac:dyDescent="0.25">
      <c r="A84" s="102" t="s">
        <v>311</v>
      </c>
      <c r="B84" s="102" t="s">
        <v>312</v>
      </c>
      <c r="C84" s="102" t="s">
        <v>263</v>
      </c>
      <c r="D84" s="102" t="s">
        <v>392</v>
      </c>
      <c r="E84" s="104">
        <v>0.86268472906403937</v>
      </c>
      <c r="F84" s="104">
        <v>4.064039408866995E-2</v>
      </c>
      <c r="G84" s="27">
        <v>9.6674876847290647E-2</v>
      </c>
      <c r="H84" s="27">
        <v>0.23709769567701389</v>
      </c>
      <c r="I84" s="27">
        <v>9.5262181756870623E-2</v>
      </c>
      <c r="K84" s="102" t="s">
        <v>311</v>
      </c>
      <c r="L84" s="102" t="s">
        <v>312</v>
      </c>
      <c r="M84" s="102" t="s">
        <v>263</v>
      </c>
      <c r="N84" s="102" t="s">
        <v>392</v>
      </c>
      <c r="O84" s="104">
        <v>0.86268472906403937</v>
      </c>
      <c r="P84" s="104">
        <v>4.064039408866995E-2</v>
      </c>
      <c r="Q84" s="27">
        <v>9.6674876847290647E-2</v>
      </c>
      <c r="R84" s="27">
        <v>0.23709769567701389</v>
      </c>
      <c r="S84" s="27">
        <v>9.5262181756870623E-2</v>
      </c>
    </row>
    <row r="85" spans="1:19" x14ac:dyDescent="0.25">
      <c r="A85" s="102" t="s">
        <v>311</v>
      </c>
      <c r="B85" s="102" t="s">
        <v>312</v>
      </c>
      <c r="C85" s="102" t="s">
        <v>84</v>
      </c>
      <c r="D85" s="102" t="s">
        <v>393</v>
      </c>
      <c r="E85" s="104">
        <v>0.75607385811467442</v>
      </c>
      <c r="F85" s="104">
        <v>1.020408163265306E-2</v>
      </c>
      <c r="G85" s="27">
        <v>0.2337220602526725</v>
      </c>
      <c r="H85" s="27">
        <v>0.18258870851889086</v>
      </c>
      <c r="I85" s="27">
        <v>4.1761579347000755E-2</v>
      </c>
      <c r="K85" s="102" t="s">
        <v>311</v>
      </c>
      <c r="L85" s="102" t="s">
        <v>312</v>
      </c>
      <c r="M85" s="102" t="s">
        <v>84</v>
      </c>
      <c r="N85" s="102" t="s">
        <v>393</v>
      </c>
      <c r="O85" s="104">
        <v>0.75607385811467442</v>
      </c>
      <c r="P85" s="104">
        <v>1.020408163265306E-2</v>
      </c>
      <c r="Q85" s="27">
        <v>0.2337220602526725</v>
      </c>
      <c r="R85" s="27">
        <v>0.18258870851889086</v>
      </c>
      <c r="S85" s="27">
        <v>4.1761579347000755E-2</v>
      </c>
    </row>
    <row r="86" spans="1:19" x14ac:dyDescent="0.25">
      <c r="A86" s="102" t="s">
        <v>311</v>
      </c>
      <c r="B86" s="102" t="s">
        <v>312</v>
      </c>
      <c r="C86" s="102" t="s">
        <v>209</v>
      </c>
      <c r="D86" s="102" t="s">
        <v>394</v>
      </c>
      <c r="E86" s="104">
        <v>0.67402945113788493</v>
      </c>
      <c r="F86" s="104">
        <v>1.8072289156626505E-2</v>
      </c>
      <c r="G86" s="27">
        <v>0.30789825970548862</v>
      </c>
      <c r="H86" s="27">
        <v>7.587253414264028E-3</v>
      </c>
      <c r="I86" s="27">
        <v>-9.7763048881523984E-3</v>
      </c>
      <c r="K86" s="102" t="s">
        <v>311</v>
      </c>
      <c r="L86" s="102" t="s">
        <v>312</v>
      </c>
      <c r="M86" s="102" t="s">
        <v>209</v>
      </c>
      <c r="N86" s="102" t="s">
        <v>394</v>
      </c>
      <c r="O86" s="104">
        <v>0.67402945113788493</v>
      </c>
      <c r="P86" s="104">
        <v>1.8072289156626505E-2</v>
      </c>
      <c r="Q86" s="27">
        <v>0.30789825970548862</v>
      </c>
      <c r="R86" s="27">
        <v>7.587253414264028E-3</v>
      </c>
      <c r="S86" s="27">
        <v>-9.7763048881523984E-3</v>
      </c>
    </row>
    <row r="87" spans="1:19" x14ac:dyDescent="0.25">
      <c r="A87" s="102" t="s">
        <v>311</v>
      </c>
      <c r="B87" s="102" t="s">
        <v>312</v>
      </c>
      <c r="C87" s="102" t="s">
        <v>238</v>
      </c>
      <c r="D87" s="102" t="s">
        <v>395</v>
      </c>
      <c r="E87" s="104">
        <v>0</v>
      </c>
      <c r="F87" s="104">
        <v>0</v>
      </c>
      <c r="G87" s="27">
        <v>1</v>
      </c>
      <c r="H87" s="27">
        <v>-4.2680494615077835E-2</v>
      </c>
      <c r="I87" s="27">
        <v>-9.0047393364928952E-2</v>
      </c>
      <c r="K87" s="102" t="s">
        <v>311</v>
      </c>
      <c r="L87" s="102" t="s">
        <v>312</v>
      </c>
      <c r="M87" s="102" t="s">
        <v>238</v>
      </c>
      <c r="N87" s="102" t="s">
        <v>395</v>
      </c>
      <c r="O87" s="104">
        <v>0</v>
      </c>
      <c r="P87" s="104">
        <v>0</v>
      </c>
      <c r="Q87" s="27">
        <v>1</v>
      </c>
      <c r="R87" s="27">
        <v>-4.2680494615077835E-2</v>
      </c>
      <c r="S87" s="27">
        <v>-9.0047393364928952E-2</v>
      </c>
    </row>
    <row r="88" spans="1:19" x14ac:dyDescent="0.25">
      <c r="A88" s="102" t="s">
        <v>311</v>
      </c>
      <c r="B88" s="102" t="s">
        <v>312</v>
      </c>
      <c r="C88" s="102" t="s">
        <v>101</v>
      </c>
      <c r="D88" s="102" t="s">
        <v>396</v>
      </c>
      <c r="E88" s="104">
        <v>0.90531561461794019</v>
      </c>
      <c r="F88" s="104">
        <v>9.4684385382059796E-2</v>
      </c>
      <c r="G88" s="27">
        <v>0</v>
      </c>
      <c r="H88" s="27">
        <v>-0.12324776988894959</v>
      </c>
      <c r="I88" s="27">
        <v>-0.18400542189088442</v>
      </c>
      <c r="K88" s="102" t="s">
        <v>311</v>
      </c>
      <c r="L88" s="102" t="s">
        <v>312</v>
      </c>
      <c r="M88" s="102" t="s">
        <v>101</v>
      </c>
      <c r="N88" s="102" t="s">
        <v>396</v>
      </c>
      <c r="O88" s="104">
        <v>0.90531561461794019</v>
      </c>
      <c r="P88" s="104">
        <v>9.4684385382059796E-2</v>
      </c>
      <c r="Q88" s="27">
        <v>0</v>
      </c>
      <c r="R88" s="27">
        <v>-0.12324776988894959</v>
      </c>
      <c r="S88" s="27">
        <v>-0.18400542189088442</v>
      </c>
    </row>
    <row r="89" spans="1:19" x14ac:dyDescent="0.25">
      <c r="A89" s="102" t="s">
        <v>311</v>
      </c>
      <c r="B89" s="102" t="s">
        <v>312</v>
      </c>
      <c r="C89" s="102" t="s">
        <v>245</v>
      </c>
      <c r="D89" s="102" t="s">
        <v>397</v>
      </c>
      <c r="E89" s="104">
        <v>0.5982608695652174</v>
      </c>
      <c r="F89" s="104">
        <v>0.4017391304347826</v>
      </c>
      <c r="G89" s="27">
        <v>0</v>
      </c>
      <c r="H89" s="27">
        <v>-0.13174782936957341</v>
      </c>
      <c r="I89" s="27">
        <v>-0.28792569659442724</v>
      </c>
      <c r="K89" s="102" t="s">
        <v>311</v>
      </c>
      <c r="L89" s="102" t="s">
        <v>312</v>
      </c>
      <c r="M89" s="102" t="s">
        <v>245</v>
      </c>
      <c r="N89" s="102" t="s">
        <v>397</v>
      </c>
      <c r="O89" s="104">
        <v>0.5982608695652174</v>
      </c>
      <c r="P89" s="104">
        <v>0.4017391304347826</v>
      </c>
      <c r="Q89" s="27">
        <v>0</v>
      </c>
      <c r="R89" s="27">
        <v>-0.13174782936957341</v>
      </c>
      <c r="S89" s="27">
        <v>-0.28792569659442724</v>
      </c>
    </row>
    <row r="90" spans="1:19" x14ac:dyDescent="0.25">
      <c r="A90" s="102" t="s">
        <v>311</v>
      </c>
      <c r="B90" s="102" t="s">
        <v>312</v>
      </c>
      <c r="C90" s="102" t="s">
        <v>120</v>
      </c>
      <c r="D90" s="102" t="s">
        <v>15</v>
      </c>
      <c r="E90" s="104">
        <v>0.87868852459016389</v>
      </c>
      <c r="F90" s="104">
        <v>8.1967213114754092E-2</v>
      </c>
      <c r="G90" s="27">
        <v>3.9344262295081971E-2</v>
      </c>
      <c r="H90" s="27">
        <v>-0.15395284327323167</v>
      </c>
      <c r="I90" s="27">
        <v>-0.20495275333985008</v>
      </c>
      <c r="K90" s="102" t="s">
        <v>311</v>
      </c>
      <c r="L90" s="102" t="s">
        <v>312</v>
      </c>
      <c r="M90" s="102" t="s">
        <v>120</v>
      </c>
      <c r="N90" s="102" t="s">
        <v>15</v>
      </c>
      <c r="O90" s="104">
        <v>0.87868852459016389</v>
      </c>
      <c r="P90" s="104">
        <v>8.1967213114754092E-2</v>
      </c>
      <c r="Q90" s="27">
        <v>3.9344262295081971E-2</v>
      </c>
      <c r="R90" s="27">
        <v>-0.15395284327323167</v>
      </c>
      <c r="S90" s="27">
        <v>-0.20495275333985008</v>
      </c>
    </row>
    <row r="91" spans="1:19" x14ac:dyDescent="0.25">
      <c r="A91" s="102" t="s">
        <v>311</v>
      </c>
      <c r="B91" s="102" t="s">
        <v>312</v>
      </c>
      <c r="C91" s="102" t="s">
        <v>295</v>
      </c>
      <c r="D91" s="102" t="s">
        <v>398</v>
      </c>
      <c r="E91" s="104">
        <v>0.835509138381201</v>
      </c>
      <c r="F91" s="104">
        <v>0.16449086161879894</v>
      </c>
      <c r="G91" s="27">
        <v>0</v>
      </c>
      <c r="H91" s="27">
        <v>-0.17456896551724133</v>
      </c>
      <c r="I91" s="27">
        <v>-0.23361680840420207</v>
      </c>
      <c r="K91" s="102" t="s">
        <v>311</v>
      </c>
      <c r="L91" s="102" t="s">
        <v>312</v>
      </c>
      <c r="M91" s="102" t="s">
        <v>295</v>
      </c>
      <c r="N91" s="102" t="s">
        <v>398</v>
      </c>
      <c r="O91" s="104">
        <v>0.835509138381201</v>
      </c>
      <c r="P91" s="104">
        <v>0.16449086161879894</v>
      </c>
      <c r="Q91" s="27">
        <v>0</v>
      </c>
      <c r="R91" s="27">
        <v>-0.17456896551724133</v>
      </c>
      <c r="S91" s="27">
        <v>-0.23361680840420207</v>
      </c>
    </row>
    <row r="92" spans="1:19" x14ac:dyDescent="0.25">
      <c r="A92" s="102" t="s">
        <v>311</v>
      </c>
      <c r="B92" s="102" t="s">
        <v>312</v>
      </c>
      <c r="C92" s="102" t="s">
        <v>290</v>
      </c>
      <c r="D92" s="102" t="s">
        <v>399</v>
      </c>
      <c r="E92" s="104">
        <v>0.58391123439667125</v>
      </c>
      <c r="F92" s="104">
        <v>0.41192787794729541</v>
      </c>
      <c r="G92" s="27">
        <v>4.160887656033287E-3</v>
      </c>
      <c r="H92" s="27">
        <v>-0.17951635846372693</v>
      </c>
      <c r="I92" s="27">
        <v>-0.21137544435329503</v>
      </c>
      <c r="K92" s="102" t="s">
        <v>311</v>
      </c>
      <c r="L92" s="102" t="s">
        <v>312</v>
      </c>
      <c r="M92" s="102" t="s">
        <v>290</v>
      </c>
      <c r="N92" s="102" t="s">
        <v>399</v>
      </c>
      <c r="O92" s="104">
        <v>0.58391123439667125</v>
      </c>
      <c r="P92" s="104">
        <v>0.41192787794729541</v>
      </c>
      <c r="Q92" s="27">
        <v>4.160887656033287E-3</v>
      </c>
      <c r="R92" s="27">
        <v>-0.17951635846372693</v>
      </c>
      <c r="S92" s="27">
        <v>-0.21137544435329503</v>
      </c>
    </row>
    <row r="93" spans="1:19" x14ac:dyDescent="0.25">
      <c r="A93" s="102" t="s">
        <v>311</v>
      </c>
      <c r="B93" s="102" t="s">
        <v>312</v>
      </c>
      <c r="C93" s="102" t="s">
        <v>108</v>
      </c>
      <c r="D93" s="102" t="s">
        <v>400</v>
      </c>
      <c r="E93" s="104">
        <v>0.68288854003139721</v>
      </c>
      <c r="F93" s="104">
        <v>0.31711145996860285</v>
      </c>
      <c r="G93" s="27">
        <v>0</v>
      </c>
      <c r="H93" s="27">
        <v>-0.18982511923688394</v>
      </c>
      <c r="I93" s="27">
        <v>-0.22007958371594738</v>
      </c>
      <c r="K93" s="102" t="s">
        <v>311</v>
      </c>
      <c r="L93" s="102" t="s">
        <v>312</v>
      </c>
      <c r="M93" s="102" t="s">
        <v>108</v>
      </c>
      <c r="N93" s="102" t="s">
        <v>400</v>
      </c>
      <c r="O93" s="104">
        <v>0.68288854003139721</v>
      </c>
      <c r="P93" s="104">
        <v>0.31711145996860285</v>
      </c>
      <c r="Q93" s="27">
        <v>0</v>
      </c>
      <c r="R93" s="27">
        <v>-0.18982511923688394</v>
      </c>
      <c r="S93" s="27">
        <v>-0.22007958371594738</v>
      </c>
    </row>
    <row r="94" spans="1:19" x14ac:dyDescent="0.25">
      <c r="A94" s="102" t="s">
        <v>311</v>
      </c>
      <c r="B94" s="102" t="s">
        <v>312</v>
      </c>
      <c r="C94" s="102" t="s">
        <v>198</v>
      </c>
      <c r="D94" s="102" t="s">
        <v>401</v>
      </c>
      <c r="E94" s="104" t="e">
        <v>#DIV/0!</v>
      </c>
      <c r="F94" s="104" t="e">
        <v>#DIV/0!</v>
      </c>
      <c r="G94" s="27" t="e">
        <v>#DIV/0!</v>
      </c>
      <c r="H94" s="27">
        <v>-1</v>
      </c>
      <c r="I94" s="27">
        <v>-1</v>
      </c>
      <c r="K94" s="102" t="s">
        <v>311</v>
      </c>
      <c r="L94" s="102" t="s">
        <v>312</v>
      </c>
      <c r="M94" s="102" t="s">
        <v>198</v>
      </c>
      <c r="N94" s="102" t="s">
        <v>401</v>
      </c>
      <c r="O94" s="104" t="e">
        <v>#DIV/0!</v>
      </c>
      <c r="P94" s="104" t="e">
        <v>#DIV/0!</v>
      </c>
      <c r="Q94" s="27" t="e">
        <v>#DIV/0!</v>
      </c>
      <c r="R94" s="27">
        <v>-1</v>
      </c>
      <c r="S94" s="27">
        <v>-1</v>
      </c>
    </row>
    <row r="95" spans="1:19" x14ac:dyDescent="0.25">
      <c r="A95" s="102" t="s">
        <v>311</v>
      </c>
      <c r="B95" s="102" t="s">
        <v>312</v>
      </c>
      <c r="C95" s="102" t="s">
        <v>76</v>
      </c>
      <c r="D95" s="102" t="s">
        <v>402</v>
      </c>
      <c r="E95" s="104" t="e">
        <v>#N/A</v>
      </c>
      <c r="F95" s="104" t="e">
        <v>#N/A</v>
      </c>
      <c r="G95" s="27" t="e">
        <v>#N/A</v>
      </c>
      <c r="H95" s="27" t="e">
        <v>#N/A</v>
      </c>
      <c r="I95" s="27" t="e">
        <v>#N/A</v>
      </c>
      <c r="K95" s="102" t="s">
        <v>311</v>
      </c>
      <c r="L95" s="102" t="s">
        <v>312</v>
      </c>
      <c r="M95" s="102" t="s">
        <v>76</v>
      </c>
      <c r="N95" s="102" t="s">
        <v>402</v>
      </c>
      <c r="O95" s="104" t="e">
        <v>#N/A</v>
      </c>
      <c r="P95" s="104" t="e">
        <v>#N/A</v>
      </c>
      <c r="Q95" s="27" t="e">
        <v>#N/A</v>
      </c>
      <c r="R95" s="27" t="e">
        <v>#N/A</v>
      </c>
      <c r="S95" s="27" t="e">
        <v>#N/A</v>
      </c>
    </row>
    <row r="96" spans="1:19" x14ac:dyDescent="0.25">
      <c r="A96" s="102" t="s">
        <v>311</v>
      </c>
      <c r="B96" s="102" t="s">
        <v>312</v>
      </c>
      <c r="C96" s="102" t="s">
        <v>77</v>
      </c>
      <c r="D96" s="102" t="s">
        <v>403</v>
      </c>
      <c r="E96" s="104" t="e">
        <v>#N/A</v>
      </c>
      <c r="F96" s="104" t="e">
        <v>#N/A</v>
      </c>
      <c r="G96" s="27" t="e">
        <v>#N/A</v>
      </c>
      <c r="H96" s="27" t="e">
        <v>#N/A</v>
      </c>
      <c r="I96" s="27" t="e">
        <v>#N/A</v>
      </c>
      <c r="K96" s="102" t="s">
        <v>311</v>
      </c>
      <c r="L96" s="102" t="s">
        <v>312</v>
      </c>
      <c r="M96" s="102" t="s">
        <v>77</v>
      </c>
      <c r="N96" s="102" t="s">
        <v>403</v>
      </c>
      <c r="O96" s="104" t="e">
        <v>#N/A</v>
      </c>
      <c r="P96" s="104" t="e">
        <v>#N/A</v>
      </c>
      <c r="Q96" s="27" t="e">
        <v>#N/A</v>
      </c>
      <c r="R96" s="27" t="e">
        <v>#N/A</v>
      </c>
      <c r="S96" s="27" t="e">
        <v>#N/A</v>
      </c>
    </row>
    <row r="97" spans="1:19" x14ac:dyDescent="0.25">
      <c r="A97" s="102" t="s">
        <v>311</v>
      </c>
      <c r="B97" s="102" t="s">
        <v>312</v>
      </c>
      <c r="C97" s="102" t="s">
        <v>78</v>
      </c>
      <c r="D97" s="102" t="s">
        <v>404</v>
      </c>
      <c r="E97" s="104" t="e">
        <v>#N/A</v>
      </c>
      <c r="F97" s="104" t="e">
        <v>#N/A</v>
      </c>
      <c r="G97" s="27" t="e">
        <v>#N/A</v>
      </c>
      <c r="H97" s="27" t="e">
        <v>#N/A</v>
      </c>
      <c r="I97" s="27" t="e">
        <v>#N/A</v>
      </c>
      <c r="K97" s="102" t="s">
        <v>311</v>
      </c>
      <c r="L97" s="102" t="s">
        <v>312</v>
      </c>
      <c r="M97" s="102" t="s">
        <v>78</v>
      </c>
      <c r="N97" s="102" t="s">
        <v>404</v>
      </c>
      <c r="O97" s="104" t="e">
        <v>#N/A</v>
      </c>
      <c r="P97" s="104" t="e">
        <v>#N/A</v>
      </c>
      <c r="Q97" s="27" t="e">
        <v>#N/A</v>
      </c>
      <c r="R97" s="27" t="e">
        <v>#N/A</v>
      </c>
      <c r="S97" s="27" t="e">
        <v>#N/A</v>
      </c>
    </row>
    <row r="98" spans="1:19" x14ac:dyDescent="0.25">
      <c r="A98" s="102" t="s">
        <v>311</v>
      </c>
      <c r="B98" s="102" t="s">
        <v>312</v>
      </c>
      <c r="C98" s="102" t="s">
        <v>81</v>
      </c>
      <c r="D98" s="102" t="s">
        <v>405</v>
      </c>
      <c r="E98" s="104" t="e">
        <v>#N/A</v>
      </c>
      <c r="F98" s="104" t="e">
        <v>#N/A</v>
      </c>
      <c r="G98" s="27" t="e">
        <v>#N/A</v>
      </c>
      <c r="H98" s="27" t="e">
        <v>#N/A</v>
      </c>
      <c r="I98" s="27" t="e">
        <v>#N/A</v>
      </c>
      <c r="K98" s="102" t="s">
        <v>311</v>
      </c>
      <c r="L98" s="102" t="s">
        <v>312</v>
      </c>
      <c r="M98" s="102" t="s">
        <v>81</v>
      </c>
      <c r="N98" s="102" t="s">
        <v>405</v>
      </c>
      <c r="O98" s="104" t="e">
        <v>#N/A</v>
      </c>
      <c r="P98" s="104" t="e">
        <v>#N/A</v>
      </c>
      <c r="Q98" s="27" t="e">
        <v>#N/A</v>
      </c>
      <c r="R98" s="27" t="e">
        <v>#N/A</v>
      </c>
      <c r="S98" s="27" t="e">
        <v>#N/A</v>
      </c>
    </row>
    <row r="99" spans="1:19" x14ac:dyDescent="0.25">
      <c r="A99" s="102" t="s">
        <v>311</v>
      </c>
      <c r="B99" s="102" t="s">
        <v>312</v>
      </c>
      <c r="C99" s="102" t="s">
        <v>82</v>
      </c>
      <c r="D99" s="102" t="s">
        <v>406</v>
      </c>
      <c r="E99" s="104" t="e">
        <v>#N/A</v>
      </c>
      <c r="F99" s="104" t="e">
        <v>#N/A</v>
      </c>
      <c r="G99" s="27" t="e">
        <v>#N/A</v>
      </c>
      <c r="H99" s="27" t="e">
        <v>#N/A</v>
      </c>
      <c r="I99" s="27" t="e">
        <v>#N/A</v>
      </c>
      <c r="K99" s="102" t="s">
        <v>311</v>
      </c>
      <c r="L99" s="102" t="s">
        <v>312</v>
      </c>
      <c r="M99" s="102" t="s">
        <v>82</v>
      </c>
      <c r="N99" s="102" t="s">
        <v>406</v>
      </c>
      <c r="O99" s="104" t="e">
        <v>#N/A</v>
      </c>
      <c r="P99" s="104" t="e">
        <v>#N/A</v>
      </c>
      <c r="Q99" s="27" t="e">
        <v>#N/A</v>
      </c>
      <c r="R99" s="27" t="e">
        <v>#N/A</v>
      </c>
      <c r="S99" s="27" t="e">
        <v>#N/A</v>
      </c>
    </row>
    <row r="100" spans="1:19" x14ac:dyDescent="0.25">
      <c r="A100" s="102" t="s">
        <v>311</v>
      </c>
      <c r="B100" s="102" t="s">
        <v>312</v>
      </c>
      <c r="C100" s="102" t="s">
        <v>83</v>
      </c>
      <c r="D100" s="102" t="s">
        <v>407</v>
      </c>
      <c r="E100" s="104" t="e">
        <v>#N/A</v>
      </c>
      <c r="F100" s="104" t="e">
        <v>#N/A</v>
      </c>
      <c r="G100" s="27" t="e">
        <v>#N/A</v>
      </c>
      <c r="H100" s="27" t="e">
        <v>#N/A</v>
      </c>
      <c r="I100" s="27" t="e">
        <v>#N/A</v>
      </c>
      <c r="K100" s="102" t="s">
        <v>311</v>
      </c>
      <c r="L100" s="102" t="s">
        <v>312</v>
      </c>
      <c r="M100" s="102" t="s">
        <v>83</v>
      </c>
      <c r="N100" s="102" t="s">
        <v>407</v>
      </c>
      <c r="O100" s="104" t="e">
        <v>#N/A</v>
      </c>
      <c r="P100" s="104" t="e">
        <v>#N/A</v>
      </c>
      <c r="Q100" s="27" t="e">
        <v>#N/A</v>
      </c>
      <c r="R100" s="27" t="e">
        <v>#N/A</v>
      </c>
      <c r="S100" s="27" t="e">
        <v>#N/A</v>
      </c>
    </row>
    <row r="101" spans="1:19" x14ac:dyDescent="0.25">
      <c r="A101" s="102" t="s">
        <v>311</v>
      </c>
      <c r="B101" s="102" t="s">
        <v>312</v>
      </c>
      <c r="C101" s="102" t="s">
        <v>86</v>
      </c>
      <c r="D101" s="102" t="s">
        <v>408</v>
      </c>
      <c r="E101" s="104" t="e">
        <v>#N/A</v>
      </c>
      <c r="F101" s="104" t="e">
        <v>#N/A</v>
      </c>
      <c r="G101" s="27" t="e">
        <v>#N/A</v>
      </c>
      <c r="H101" s="27" t="e">
        <v>#N/A</v>
      </c>
      <c r="I101" s="27" t="e">
        <v>#N/A</v>
      </c>
      <c r="K101" s="102" t="s">
        <v>311</v>
      </c>
      <c r="L101" s="102" t="s">
        <v>312</v>
      </c>
      <c r="M101" s="102" t="s">
        <v>86</v>
      </c>
      <c r="N101" s="102" t="s">
        <v>408</v>
      </c>
      <c r="O101" s="104" t="e">
        <v>#N/A</v>
      </c>
      <c r="P101" s="104" t="e">
        <v>#N/A</v>
      </c>
      <c r="Q101" s="27" t="e">
        <v>#N/A</v>
      </c>
      <c r="R101" s="27" t="e">
        <v>#N/A</v>
      </c>
      <c r="S101" s="27" t="e">
        <v>#N/A</v>
      </c>
    </row>
    <row r="102" spans="1:19" x14ac:dyDescent="0.25">
      <c r="A102" s="102" t="s">
        <v>311</v>
      </c>
      <c r="B102" s="102" t="s">
        <v>312</v>
      </c>
      <c r="C102" s="102" t="s">
        <v>94</v>
      </c>
      <c r="D102" s="102" t="s">
        <v>409</v>
      </c>
      <c r="E102" s="104" t="e">
        <v>#N/A</v>
      </c>
      <c r="F102" s="104" t="e">
        <v>#N/A</v>
      </c>
      <c r="G102" s="27" t="e">
        <v>#N/A</v>
      </c>
      <c r="H102" s="27" t="e">
        <v>#N/A</v>
      </c>
      <c r="I102" s="27" t="e">
        <v>#N/A</v>
      </c>
      <c r="K102" s="102" t="s">
        <v>311</v>
      </c>
      <c r="L102" s="102" t="s">
        <v>312</v>
      </c>
      <c r="M102" s="102" t="s">
        <v>94</v>
      </c>
      <c r="N102" s="102" t="s">
        <v>409</v>
      </c>
      <c r="O102" s="104" t="e">
        <v>#N/A</v>
      </c>
      <c r="P102" s="104" t="e">
        <v>#N/A</v>
      </c>
      <c r="Q102" s="27" t="e">
        <v>#N/A</v>
      </c>
      <c r="R102" s="27" t="e">
        <v>#N/A</v>
      </c>
      <c r="S102" s="27" t="e">
        <v>#N/A</v>
      </c>
    </row>
    <row r="103" spans="1:19" x14ac:dyDescent="0.25">
      <c r="A103" s="102" t="s">
        <v>311</v>
      </c>
      <c r="B103" s="102" t="s">
        <v>312</v>
      </c>
      <c r="C103" s="102" t="s">
        <v>97</v>
      </c>
      <c r="D103" s="102" t="s">
        <v>410</v>
      </c>
      <c r="E103" s="104" t="e">
        <v>#N/A</v>
      </c>
      <c r="F103" s="104" t="e">
        <v>#N/A</v>
      </c>
      <c r="G103" s="27" t="e">
        <v>#N/A</v>
      </c>
      <c r="H103" s="27" t="e">
        <v>#N/A</v>
      </c>
      <c r="I103" s="27" t="e">
        <v>#N/A</v>
      </c>
      <c r="K103" s="102" t="s">
        <v>311</v>
      </c>
      <c r="L103" s="102" t="s">
        <v>312</v>
      </c>
      <c r="M103" s="102" t="s">
        <v>97</v>
      </c>
      <c r="N103" s="102" t="s">
        <v>410</v>
      </c>
      <c r="O103" s="104" t="e">
        <v>#N/A</v>
      </c>
      <c r="P103" s="104" t="e">
        <v>#N/A</v>
      </c>
      <c r="Q103" s="27" t="e">
        <v>#N/A</v>
      </c>
      <c r="R103" s="27" t="e">
        <v>#N/A</v>
      </c>
      <c r="S103" s="27" t="e">
        <v>#N/A</v>
      </c>
    </row>
    <row r="104" spans="1:19" x14ac:dyDescent="0.25">
      <c r="A104" s="102" t="s">
        <v>311</v>
      </c>
      <c r="B104" s="102" t="s">
        <v>312</v>
      </c>
      <c r="C104" s="102" t="s">
        <v>98</v>
      </c>
      <c r="D104" s="102" t="s">
        <v>411</v>
      </c>
      <c r="E104" s="104" t="e">
        <v>#N/A</v>
      </c>
      <c r="F104" s="104" t="e">
        <v>#N/A</v>
      </c>
      <c r="G104" s="27" t="e">
        <v>#N/A</v>
      </c>
      <c r="H104" s="27" t="e">
        <v>#N/A</v>
      </c>
      <c r="I104" s="27" t="e">
        <v>#N/A</v>
      </c>
      <c r="K104" s="102" t="s">
        <v>311</v>
      </c>
      <c r="L104" s="102" t="s">
        <v>312</v>
      </c>
      <c r="M104" s="102" t="s">
        <v>98</v>
      </c>
      <c r="N104" s="102" t="s">
        <v>411</v>
      </c>
      <c r="O104" s="104" t="e">
        <v>#N/A</v>
      </c>
      <c r="P104" s="104" t="e">
        <v>#N/A</v>
      </c>
      <c r="Q104" s="27" t="e">
        <v>#N/A</v>
      </c>
      <c r="R104" s="27" t="e">
        <v>#N/A</v>
      </c>
      <c r="S104" s="27" t="e">
        <v>#N/A</v>
      </c>
    </row>
    <row r="105" spans="1:19" x14ac:dyDescent="0.25">
      <c r="A105" s="102" t="s">
        <v>311</v>
      </c>
      <c r="B105" s="102" t="s">
        <v>312</v>
      </c>
      <c r="C105" s="102" t="s">
        <v>105</v>
      </c>
      <c r="D105" s="102" t="s">
        <v>412</v>
      </c>
      <c r="E105" s="104" t="e">
        <v>#N/A</v>
      </c>
      <c r="F105" s="104" t="e">
        <v>#N/A</v>
      </c>
      <c r="G105" s="27" t="e">
        <v>#N/A</v>
      </c>
      <c r="H105" s="27" t="e">
        <v>#N/A</v>
      </c>
      <c r="I105" s="27" t="e">
        <v>#N/A</v>
      </c>
      <c r="K105" s="102" t="s">
        <v>311</v>
      </c>
      <c r="L105" s="102" t="s">
        <v>312</v>
      </c>
      <c r="M105" s="102" t="s">
        <v>105</v>
      </c>
      <c r="N105" s="102" t="s">
        <v>412</v>
      </c>
      <c r="O105" s="104" t="e">
        <v>#N/A</v>
      </c>
      <c r="P105" s="104" t="e">
        <v>#N/A</v>
      </c>
      <c r="Q105" s="27" t="e">
        <v>#N/A</v>
      </c>
      <c r="R105" s="27" t="e">
        <v>#N/A</v>
      </c>
      <c r="S105" s="27" t="e">
        <v>#N/A</v>
      </c>
    </row>
    <row r="106" spans="1:19" x14ac:dyDescent="0.25">
      <c r="A106" s="102" t="s">
        <v>311</v>
      </c>
      <c r="B106" s="102" t="s">
        <v>312</v>
      </c>
      <c r="C106" s="102" t="s">
        <v>114</v>
      </c>
      <c r="D106" s="102" t="s">
        <v>413</v>
      </c>
      <c r="E106" s="104" t="e">
        <v>#N/A</v>
      </c>
      <c r="F106" s="104" t="e">
        <v>#N/A</v>
      </c>
      <c r="G106" s="27" t="e">
        <v>#N/A</v>
      </c>
      <c r="H106" s="27" t="e">
        <v>#N/A</v>
      </c>
      <c r="I106" s="27" t="e">
        <v>#N/A</v>
      </c>
      <c r="K106" s="102" t="s">
        <v>311</v>
      </c>
      <c r="L106" s="102" t="s">
        <v>312</v>
      </c>
      <c r="M106" s="102" t="s">
        <v>114</v>
      </c>
      <c r="N106" s="102" t="s">
        <v>413</v>
      </c>
      <c r="O106" s="104" t="e">
        <v>#N/A</v>
      </c>
      <c r="P106" s="104" t="e">
        <v>#N/A</v>
      </c>
      <c r="Q106" s="27" t="e">
        <v>#N/A</v>
      </c>
      <c r="R106" s="27" t="e">
        <v>#N/A</v>
      </c>
      <c r="S106" s="27" t="e">
        <v>#N/A</v>
      </c>
    </row>
    <row r="107" spans="1:19" x14ac:dyDescent="0.25">
      <c r="A107" s="102" t="s">
        <v>311</v>
      </c>
      <c r="B107" s="102" t="s">
        <v>312</v>
      </c>
      <c r="C107" s="102" t="s">
        <v>117</v>
      </c>
      <c r="D107" s="102" t="s">
        <v>414</v>
      </c>
      <c r="E107" s="104" t="e">
        <v>#N/A</v>
      </c>
      <c r="F107" s="104" t="e">
        <v>#N/A</v>
      </c>
      <c r="G107" s="27" t="e">
        <v>#N/A</v>
      </c>
      <c r="H107" s="27" t="e">
        <v>#N/A</v>
      </c>
      <c r="I107" s="27" t="e">
        <v>#N/A</v>
      </c>
      <c r="K107" s="102" t="s">
        <v>311</v>
      </c>
      <c r="L107" s="102" t="s">
        <v>312</v>
      </c>
      <c r="M107" s="102" t="s">
        <v>117</v>
      </c>
      <c r="N107" s="102" t="s">
        <v>414</v>
      </c>
      <c r="O107" s="104" t="e">
        <v>#N/A</v>
      </c>
      <c r="P107" s="104" t="e">
        <v>#N/A</v>
      </c>
      <c r="Q107" s="27" t="e">
        <v>#N/A</v>
      </c>
      <c r="R107" s="27" t="e">
        <v>#N/A</v>
      </c>
      <c r="S107" s="27" t="e">
        <v>#N/A</v>
      </c>
    </row>
    <row r="108" spans="1:19" x14ac:dyDescent="0.25">
      <c r="A108" s="102" t="s">
        <v>311</v>
      </c>
      <c r="B108" s="102" t="s">
        <v>312</v>
      </c>
      <c r="C108" s="102" t="s">
        <v>122</v>
      </c>
      <c r="D108" s="102" t="s">
        <v>415</v>
      </c>
      <c r="E108" s="104" t="e">
        <v>#N/A</v>
      </c>
      <c r="F108" s="104" t="e">
        <v>#N/A</v>
      </c>
      <c r="G108" s="27" t="e">
        <v>#N/A</v>
      </c>
      <c r="H108" s="27" t="e">
        <v>#N/A</v>
      </c>
      <c r="I108" s="27" t="e">
        <v>#N/A</v>
      </c>
      <c r="K108" s="102" t="s">
        <v>311</v>
      </c>
      <c r="L108" s="102" t="s">
        <v>312</v>
      </c>
      <c r="M108" s="102" t="s">
        <v>122</v>
      </c>
      <c r="N108" s="102" t="s">
        <v>415</v>
      </c>
      <c r="O108" s="104" t="e">
        <v>#N/A</v>
      </c>
      <c r="P108" s="104" t="e">
        <v>#N/A</v>
      </c>
      <c r="Q108" s="27" t="e">
        <v>#N/A</v>
      </c>
      <c r="R108" s="27" t="e">
        <v>#N/A</v>
      </c>
      <c r="S108" s="27" t="e">
        <v>#N/A</v>
      </c>
    </row>
    <row r="109" spans="1:19" x14ac:dyDescent="0.25">
      <c r="A109" s="102" t="s">
        <v>311</v>
      </c>
      <c r="B109" s="102" t="s">
        <v>312</v>
      </c>
      <c r="C109" s="102" t="s">
        <v>123</v>
      </c>
      <c r="D109" s="102" t="s">
        <v>416</v>
      </c>
      <c r="E109" s="104" t="e">
        <v>#N/A</v>
      </c>
      <c r="F109" s="104" t="e">
        <v>#N/A</v>
      </c>
      <c r="G109" s="27" t="e">
        <v>#N/A</v>
      </c>
      <c r="H109" s="27" t="e">
        <v>#N/A</v>
      </c>
      <c r="I109" s="27" t="e">
        <v>#N/A</v>
      </c>
      <c r="K109" s="102" t="s">
        <v>311</v>
      </c>
      <c r="L109" s="102" t="s">
        <v>312</v>
      </c>
      <c r="M109" s="102" t="s">
        <v>123</v>
      </c>
      <c r="N109" s="102" t="s">
        <v>416</v>
      </c>
      <c r="O109" s="104" t="e">
        <v>#N/A</v>
      </c>
      <c r="P109" s="104" t="e">
        <v>#N/A</v>
      </c>
      <c r="Q109" s="27" t="e">
        <v>#N/A</v>
      </c>
      <c r="R109" s="27" t="e">
        <v>#N/A</v>
      </c>
      <c r="S109" s="27" t="e">
        <v>#N/A</v>
      </c>
    </row>
    <row r="110" spans="1:19" x14ac:dyDescent="0.25">
      <c r="A110" s="102" t="s">
        <v>311</v>
      </c>
      <c r="B110" s="102" t="s">
        <v>312</v>
      </c>
      <c r="C110" s="102" t="s">
        <v>128</v>
      </c>
      <c r="D110" s="102" t="s">
        <v>417</v>
      </c>
      <c r="E110" s="104" t="e">
        <v>#N/A</v>
      </c>
      <c r="F110" s="104" t="e">
        <v>#N/A</v>
      </c>
      <c r="G110" s="27" t="e">
        <v>#N/A</v>
      </c>
      <c r="H110" s="27" t="e">
        <v>#N/A</v>
      </c>
      <c r="I110" s="27" t="e">
        <v>#N/A</v>
      </c>
      <c r="K110" s="102" t="s">
        <v>311</v>
      </c>
      <c r="L110" s="102" t="s">
        <v>312</v>
      </c>
      <c r="M110" s="102" t="s">
        <v>128</v>
      </c>
      <c r="N110" s="102" t="s">
        <v>417</v>
      </c>
      <c r="O110" s="104" t="e">
        <v>#N/A</v>
      </c>
      <c r="P110" s="104" t="e">
        <v>#N/A</v>
      </c>
      <c r="Q110" s="27" t="e">
        <v>#N/A</v>
      </c>
      <c r="R110" s="27" t="e">
        <v>#N/A</v>
      </c>
      <c r="S110" s="27" t="e">
        <v>#N/A</v>
      </c>
    </row>
    <row r="111" spans="1:19" x14ac:dyDescent="0.25">
      <c r="A111" s="102" t="s">
        <v>311</v>
      </c>
      <c r="B111" s="102" t="s">
        <v>312</v>
      </c>
      <c r="C111" s="102" t="s">
        <v>139</v>
      </c>
      <c r="D111" s="102" t="s">
        <v>418</v>
      </c>
      <c r="E111" s="104" t="e">
        <v>#N/A</v>
      </c>
      <c r="F111" s="104" t="e">
        <v>#N/A</v>
      </c>
      <c r="G111" s="27" t="e">
        <v>#N/A</v>
      </c>
      <c r="H111" s="27" t="e">
        <v>#N/A</v>
      </c>
      <c r="I111" s="27" t="e">
        <v>#N/A</v>
      </c>
      <c r="K111" s="102" t="s">
        <v>311</v>
      </c>
      <c r="L111" s="102" t="s">
        <v>312</v>
      </c>
      <c r="M111" s="102" t="s">
        <v>139</v>
      </c>
      <c r="N111" s="102" t="s">
        <v>418</v>
      </c>
      <c r="O111" s="104" t="e">
        <v>#N/A</v>
      </c>
      <c r="P111" s="104" t="e">
        <v>#N/A</v>
      </c>
      <c r="Q111" s="27" t="e">
        <v>#N/A</v>
      </c>
      <c r="R111" s="27" t="e">
        <v>#N/A</v>
      </c>
      <c r="S111" s="27" t="e">
        <v>#N/A</v>
      </c>
    </row>
    <row r="112" spans="1:19" x14ac:dyDescent="0.25">
      <c r="A112" s="102" t="s">
        <v>311</v>
      </c>
      <c r="B112" s="102" t="s">
        <v>312</v>
      </c>
      <c r="C112" s="102" t="s">
        <v>142</v>
      </c>
      <c r="D112" s="102" t="s">
        <v>419</v>
      </c>
      <c r="E112" s="104" t="e">
        <v>#N/A</v>
      </c>
      <c r="F112" s="104" t="e">
        <v>#N/A</v>
      </c>
      <c r="G112" s="27" t="e">
        <v>#N/A</v>
      </c>
      <c r="H112" s="27" t="e">
        <v>#N/A</v>
      </c>
      <c r="I112" s="27" t="e">
        <v>#N/A</v>
      </c>
      <c r="K112" s="102" t="s">
        <v>311</v>
      </c>
      <c r="L112" s="102" t="s">
        <v>312</v>
      </c>
      <c r="M112" s="102" t="s">
        <v>142</v>
      </c>
      <c r="N112" s="102" t="s">
        <v>419</v>
      </c>
      <c r="O112" s="104" t="e">
        <v>#N/A</v>
      </c>
      <c r="P112" s="104" t="e">
        <v>#N/A</v>
      </c>
      <c r="Q112" s="27" t="e">
        <v>#N/A</v>
      </c>
      <c r="R112" s="27" t="e">
        <v>#N/A</v>
      </c>
      <c r="S112" s="27" t="e">
        <v>#N/A</v>
      </c>
    </row>
    <row r="113" spans="1:19" x14ac:dyDescent="0.25">
      <c r="A113" s="102" t="s">
        <v>311</v>
      </c>
      <c r="B113" s="102" t="s">
        <v>312</v>
      </c>
      <c r="C113" s="102" t="s">
        <v>147</v>
      </c>
      <c r="D113" s="102" t="s">
        <v>420</v>
      </c>
      <c r="E113" s="104" t="e">
        <v>#N/A</v>
      </c>
      <c r="F113" s="104" t="e">
        <v>#N/A</v>
      </c>
      <c r="G113" s="27" t="e">
        <v>#N/A</v>
      </c>
      <c r="H113" s="27" t="e">
        <v>#N/A</v>
      </c>
      <c r="I113" s="27" t="e">
        <v>#N/A</v>
      </c>
      <c r="K113" s="102" t="s">
        <v>311</v>
      </c>
      <c r="L113" s="102" t="s">
        <v>312</v>
      </c>
      <c r="M113" s="102" t="s">
        <v>147</v>
      </c>
      <c r="N113" s="102" t="s">
        <v>420</v>
      </c>
      <c r="O113" s="104" t="e">
        <v>#N/A</v>
      </c>
      <c r="P113" s="104" t="e">
        <v>#N/A</v>
      </c>
      <c r="Q113" s="27" t="e">
        <v>#N/A</v>
      </c>
      <c r="R113" s="27" t="e">
        <v>#N/A</v>
      </c>
      <c r="S113" s="27" t="e">
        <v>#N/A</v>
      </c>
    </row>
    <row r="114" spans="1:19" x14ac:dyDescent="0.25">
      <c r="A114" s="102" t="s">
        <v>311</v>
      </c>
      <c r="B114" s="102" t="s">
        <v>312</v>
      </c>
      <c r="C114" s="102" t="s">
        <v>152</v>
      </c>
      <c r="D114" s="102" t="s">
        <v>421</v>
      </c>
      <c r="E114" s="104" t="e">
        <v>#N/A</v>
      </c>
      <c r="F114" s="104" t="e">
        <v>#N/A</v>
      </c>
      <c r="G114" s="27" t="e">
        <v>#N/A</v>
      </c>
      <c r="H114" s="27" t="e">
        <v>#N/A</v>
      </c>
      <c r="I114" s="27" t="e">
        <v>#N/A</v>
      </c>
      <c r="K114" s="102" t="s">
        <v>311</v>
      </c>
      <c r="L114" s="102" t="s">
        <v>312</v>
      </c>
      <c r="M114" s="102" t="s">
        <v>152</v>
      </c>
      <c r="N114" s="102" t="s">
        <v>421</v>
      </c>
      <c r="O114" s="104" t="e">
        <v>#N/A</v>
      </c>
      <c r="P114" s="104" t="e">
        <v>#N/A</v>
      </c>
      <c r="Q114" s="27" t="e">
        <v>#N/A</v>
      </c>
      <c r="R114" s="27" t="e">
        <v>#N/A</v>
      </c>
      <c r="S114" s="27" t="e">
        <v>#N/A</v>
      </c>
    </row>
    <row r="115" spans="1:19" x14ac:dyDescent="0.25">
      <c r="A115" s="102" t="s">
        <v>311</v>
      </c>
      <c r="B115" s="102" t="s">
        <v>312</v>
      </c>
      <c r="C115" s="102" t="s">
        <v>153</v>
      </c>
      <c r="D115" s="102" t="s">
        <v>422</v>
      </c>
      <c r="E115" s="104" t="e">
        <v>#N/A</v>
      </c>
      <c r="F115" s="104" t="e">
        <v>#N/A</v>
      </c>
      <c r="G115" s="27" t="e">
        <v>#N/A</v>
      </c>
      <c r="H115" s="27" t="e">
        <v>#N/A</v>
      </c>
      <c r="I115" s="27" t="e">
        <v>#N/A</v>
      </c>
      <c r="K115" s="102" t="s">
        <v>311</v>
      </c>
      <c r="L115" s="102" t="s">
        <v>312</v>
      </c>
      <c r="M115" s="102" t="s">
        <v>153</v>
      </c>
      <c r="N115" s="102" t="s">
        <v>422</v>
      </c>
      <c r="O115" s="104" t="e">
        <v>#N/A</v>
      </c>
      <c r="P115" s="104" t="e">
        <v>#N/A</v>
      </c>
      <c r="Q115" s="27" t="e">
        <v>#N/A</v>
      </c>
      <c r="R115" s="27" t="e">
        <v>#N/A</v>
      </c>
      <c r="S115" s="27" t="e">
        <v>#N/A</v>
      </c>
    </row>
    <row r="116" spans="1:19" x14ac:dyDescent="0.25">
      <c r="A116" s="102" t="s">
        <v>311</v>
      </c>
      <c r="B116" s="102" t="s">
        <v>312</v>
      </c>
      <c r="C116" s="102" t="s">
        <v>154</v>
      </c>
      <c r="D116" s="102" t="s">
        <v>423</v>
      </c>
      <c r="E116" s="104" t="e">
        <v>#N/A</v>
      </c>
      <c r="F116" s="104" t="e">
        <v>#N/A</v>
      </c>
      <c r="G116" s="27" t="e">
        <v>#N/A</v>
      </c>
      <c r="H116" s="27" t="e">
        <v>#N/A</v>
      </c>
      <c r="I116" s="27" t="e">
        <v>#N/A</v>
      </c>
      <c r="K116" s="102" t="s">
        <v>311</v>
      </c>
      <c r="L116" s="102" t="s">
        <v>312</v>
      </c>
      <c r="M116" s="102" t="s">
        <v>154</v>
      </c>
      <c r="N116" s="102" t="s">
        <v>423</v>
      </c>
      <c r="O116" s="104" t="e">
        <v>#N/A</v>
      </c>
      <c r="P116" s="104" t="e">
        <v>#N/A</v>
      </c>
      <c r="Q116" s="27" t="e">
        <v>#N/A</v>
      </c>
      <c r="R116" s="27" t="e">
        <v>#N/A</v>
      </c>
      <c r="S116" s="27" t="e">
        <v>#N/A</v>
      </c>
    </row>
    <row r="117" spans="1:19" x14ac:dyDescent="0.25">
      <c r="A117" s="102" t="s">
        <v>311</v>
      </c>
      <c r="B117" s="102" t="s">
        <v>312</v>
      </c>
      <c r="C117" s="102" t="s">
        <v>165</v>
      </c>
      <c r="D117" s="102" t="s">
        <v>424</v>
      </c>
      <c r="E117" s="104" t="e">
        <v>#N/A</v>
      </c>
      <c r="F117" s="104" t="e">
        <v>#N/A</v>
      </c>
      <c r="G117" s="27" t="e">
        <v>#N/A</v>
      </c>
      <c r="H117" s="27" t="e">
        <v>#N/A</v>
      </c>
      <c r="I117" s="27" t="e">
        <v>#N/A</v>
      </c>
      <c r="K117" s="102" t="s">
        <v>311</v>
      </c>
      <c r="L117" s="102" t="s">
        <v>312</v>
      </c>
      <c r="M117" s="102" t="s">
        <v>165</v>
      </c>
      <c r="N117" s="102" t="s">
        <v>424</v>
      </c>
      <c r="O117" s="104" t="e">
        <v>#N/A</v>
      </c>
      <c r="P117" s="104" t="e">
        <v>#N/A</v>
      </c>
      <c r="Q117" s="27" t="e">
        <v>#N/A</v>
      </c>
      <c r="R117" s="27" t="e">
        <v>#N/A</v>
      </c>
      <c r="S117" s="27" t="e">
        <v>#N/A</v>
      </c>
    </row>
    <row r="118" spans="1:19" x14ac:dyDescent="0.25">
      <c r="A118" s="102" t="s">
        <v>311</v>
      </c>
      <c r="B118" s="102" t="s">
        <v>312</v>
      </c>
      <c r="C118" s="102" t="s">
        <v>166</v>
      </c>
      <c r="D118" s="102" t="s">
        <v>425</v>
      </c>
      <c r="E118" s="104" t="e">
        <v>#N/A</v>
      </c>
      <c r="F118" s="104" t="e">
        <v>#N/A</v>
      </c>
      <c r="G118" s="27" t="e">
        <v>#N/A</v>
      </c>
      <c r="H118" s="27" t="e">
        <v>#N/A</v>
      </c>
      <c r="I118" s="27" t="e">
        <v>#N/A</v>
      </c>
      <c r="K118" s="102" t="s">
        <v>311</v>
      </c>
      <c r="L118" s="102" t="s">
        <v>312</v>
      </c>
      <c r="M118" s="102" t="s">
        <v>166</v>
      </c>
      <c r="N118" s="102" t="s">
        <v>425</v>
      </c>
      <c r="O118" s="104" t="e">
        <v>#N/A</v>
      </c>
      <c r="P118" s="104" t="e">
        <v>#N/A</v>
      </c>
      <c r="Q118" s="27" t="e">
        <v>#N/A</v>
      </c>
      <c r="R118" s="27" t="e">
        <v>#N/A</v>
      </c>
      <c r="S118" s="27" t="e">
        <v>#N/A</v>
      </c>
    </row>
    <row r="119" spans="1:19" x14ac:dyDescent="0.25">
      <c r="A119" s="102" t="s">
        <v>311</v>
      </c>
      <c r="B119" s="102" t="s">
        <v>312</v>
      </c>
      <c r="C119" s="102" t="s">
        <v>172</v>
      </c>
      <c r="D119" s="102" t="s">
        <v>426</v>
      </c>
      <c r="E119" s="104" t="e">
        <v>#N/A</v>
      </c>
      <c r="F119" s="104" t="e">
        <v>#N/A</v>
      </c>
      <c r="G119" s="27" t="e">
        <v>#N/A</v>
      </c>
      <c r="H119" s="27" t="e">
        <v>#N/A</v>
      </c>
      <c r="I119" s="27" t="e">
        <v>#N/A</v>
      </c>
      <c r="K119" s="102" t="s">
        <v>311</v>
      </c>
      <c r="L119" s="102" t="s">
        <v>312</v>
      </c>
      <c r="M119" s="102" t="s">
        <v>172</v>
      </c>
      <c r="N119" s="102" t="s">
        <v>426</v>
      </c>
      <c r="O119" s="104" t="e">
        <v>#N/A</v>
      </c>
      <c r="P119" s="104" t="e">
        <v>#N/A</v>
      </c>
      <c r="Q119" s="27" t="e">
        <v>#N/A</v>
      </c>
      <c r="R119" s="27" t="e">
        <v>#N/A</v>
      </c>
      <c r="S119" s="27" t="e">
        <v>#N/A</v>
      </c>
    </row>
    <row r="120" spans="1:19" x14ac:dyDescent="0.25">
      <c r="A120" s="102" t="s">
        <v>311</v>
      </c>
      <c r="B120" s="102" t="s">
        <v>312</v>
      </c>
      <c r="C120" s="102" t="s">
        <v>177</v>
      </c>
      <c r="D120" s="102" t="s">
        <v>427</v>
      </c>
      <c r="E120" s="104" t="e">
        <v>#N/A</v>
      </c>
      <c r="F120" s="104" t="e">
        <v>#N/A</v>
      </c>
      <c r="G120" s="27" t="e">
        <v>#N/A</v>
      </c>
      <c r="H120" s="27" t="e">
        <v>#N/A</v>
      </c>
      <c r="I120" s="27" t="e">
        <v>#N/A</v>
      </c>
      <c r="K120" s="102" t="s">
        <v>311</v>
      </c>
      <c r="L120" s="102" t="s">
        <v>312</v>
      </c>
      <c r="M120" s="102" t="s">
        <v>177</v>
      </c>
      <c r="N120" s="102" t="s">
        <v>427</v>
      </c>
      <c r="O120" s="104" t="e">
        <v>#N/A</v>
      </c>
      <c r="P120" s="104" t="e">
        <v>#N/A</v>
      </c>
      <c r="Q120" s="27" t="e">
        <v>#N/A</v>
      </c>
      <c r="R120" s="27" t="e">
        <v>#N/A</v>
      </c>
      <c r="S120" s="27" t="e">
        <v>#N/A</v>
      </c>
    </row>
    <row r="121" spans="1:19" x14ac:dyDescent="0.25">
      <c r="A121" s="102" t="s">
        <v>311</v>
      </c>
      <c r="B121" s="102" t="s">
        <v>312</v>
      </c>
      <c r="C121" s="102" t="s">
        <v>189</v>
      </c>
      <c r="D121" s="102" t="s">
        <v>428</v>
      </c>
      <c r="E121" s="104" t="e">
        <v>#N/A</v>
      </c>
      <c r="F121" s="104" t="e">
        <v>#N/A</v>
      </c>
      <c r="G121" s="27" t="e">
        <v>#N/A</v>
      </c>
      <c r="H121" s="27" t="e">
        <v>#N/A</v>
      </c>
      <c r="I121" s="27" t="e">
        <v>#N/A</v>
      </c>
      <c r="K121" s="102" t="s">
        <v>311</v>
      </c>
      <c r="L121" s="102" t="s">
        <v>312</v>
      </c>
      <c r="M121" s="102" t="s">
        <v>189</v>
      </c>
      <c r="N121" s="102" t="s">
        <v>428</v>
      </c>
      <c r="O121" s="104" t="e">
        <v>#N/A</v>
      </c>
      <c r="P121" s="104" t="e">
        <v>#N/A</v>
      </c>
      <c r="Q121" s="27" t="e">
        <v>#N/A</v>
      </c>
      <c r="R121" s="27" t="e">
        <v>#N/A</v>
      </c>
      <c r="S121" s="27" t="e">
        <v>#N/A</v>
      </c>
    </row>
    <row r="122" spans="1:19" x14ac:dyDescent="0.25">
      <c r="A122" s="102" t="s">
        <v>311</v>
      </c>
      <c r="B122" s="102" t="s">
        <v>312</v>
      </c>
      <c r="C122" s="102" t="s">
        <v>194</v>
      </c>
      <c r="D122" s="102" t="s">
        <v>429</v>
      </c>
      <c r="E122" s="104" t="e">
        <v>#N/A</v>
      </c>
      <c r="F122" s="104" t="e">
        <v>#N/A</v>
      </c>
      <c r="G122" s="27" t="e">
        <v>#N/A</v>
      </c>
      <c r="H122" s="27" t="e">
        <v>#N/A</v>
      </c>
      <c r="I122" s="27" t="e">
        <v>#N/A</v>
      </c>
      <c r="K122" s="102" t="s">
        <v>311</v>
      </c>
      <c r="L122" s="102" t="s">
        <v>312</v>
      </c>
      <c r="M122" s="102" t="s">
        <v>194</v>
      </c>
      <c r="N122" s="102" t="s">
        <v>429</v>
      </c>
      <c r="O122" s="104" t="e">
        <v>#N/A</v>
      </c>
      <c r="P122" s="104" t="e">
        <v>#N/A</v>
      </c>
      <c r="Q122" s="27" t="e">
        <v>#N/A</v>
      </c>
      <c r="R122" s="27" t="e">
        <v>#N/A</v>
      </c>
      <c r="S122" s="27" t="e">
        <v>#N/A</v>
      </c>
    </row>
    <row r="123" spans="1:19" x14ac:dyDescent="0.25">
      <c r="A123" s="102" t="s">
        <v>311</v>
      </c>
      <c r="B123" s="102" t="s">
        <v>312</v>
      </c>
      <c r="C123" s="102" t="s">
        <v>195</v>
      </c>
      <c r="D123" s="102" t="s">
        <v>430</v>
      </c>
      <c r="E123" s="104" t="e">
        <v>#N/A</v>
      </c>
      <c r="F123" s="104" t="e">
        <v>#N/A</v>
      </c>
      <c r="G123" s="27" t="e">
        <v>#N/A</v>
      </c>
      <c r="H123" s="27" t="e">
        <v>#N/A</v>
      </c>
      <c r="I123" s="27" t="e">
        <v>#N/A</v>
      </c>
      <c r="K123" s="102" t="s">
        <v>311</v>
      </c>
      <c r="L123" s="102" t="s">
        <v>312</v>
      </c>
      <c r="M123" s="102" t="s">
        <v>195</v>
      </c>
      <c r="N123" s="102" t="s">
        <v>430</v>
      </c>
      <c r="O123" s="104" t="e">
        <v>#N/A</v>
      </c>
      <c r="P123" s="104" t="e">
        <v>#N/A</v>
      </c>
      <c r="Q123" s="27" t="e">
        <v>#N/A</v>
      </c>
      <c r="R123" s="27" t="e">
        <v>#N/A</v>
      </c>
      <c r="S123" s="27" t="e">
        <v>#N/A</v>
      </c>
    </row>
    <row r="124" spans="1:19" x14ac:dyDescent="0.25">
      <c r="A124" s="102" t="s">
        <v>311</v>
      </c>
      <c r="B124" s="102" t="s">
        <v>312</v>
      </c>
      <c r="C124" s="102" t="s">
        <v>208</v>
      </c>
      <c r="D124" s="102" t="s">
        <v>431</v>
      </c>
      <c r="E124" s="104" t="e">
        <v>#N/A</v>
      </c>
      <c r="F124" s="104" t="e">
        <v>#N/A</v>
      </c>
      <c r="G124" s="27" t="e">
        <v>#N/A</v>
      </c>
      <c r="H124" s="27" t="e">
        <v>#N/A</v>
      </c>
      <c r="I124" s="27" t="e">
        <v>#N/A</v>
      </c>
      <c r="K124" s="102" t="s">
        <v>311</v>
      </c>
      <c r="L124" s="102" t="s">
        <v>312</v>
      </c>
      <c r="M124" s="102" t="s">
        <v>208</v>
      </c>
      <c r="N124" s="102" t="s">
        <v>431</v>
      </c>
      <c r="O124" s="104" t="e">
        <v>#N/A</v>
      </c>
      <c r="P124" s="104" t="e">
        <v>#N/A</v>
      </c>
      <c r="Q124" s="27" t="e">
        <v>#N/A</v>
      </c>
      <c r="R124" s="27" t="e">
        <v>#N/A</v>
      </c>
      <c r="S124" s="27" t="e">
        <v>#N/A</v>
      </c>
    </row>
    <row r="125" spans="1:19" x14ac:dyDescent="0.25">
      <c r="A125" s="102" t="s">
        <v>311</v>
      </c>
      <c r="B125" s="102" t="s">
        <v>312</v>
      </c>
      <c r="C125" s="102" t="s">
        <v>223</v>
      </c>
      <c r="D125" s="102" t="s">
        <v>432</v>
      </c>
      <c r="E125" s="104" t="e">
        <v>#N/A</v>
      </c>
      <c r="F125" s="104" t="e">
        <v>#N/A</v>
      </c>
      <c r="G125" s="27" t="e">
        <v>#N/A</v>
      </c>
      <c r="H125" s="27" t="e">
        <v>#N/A</v>
      </c>
      <c r="I125" s="27" t="e">
        <v>#N/A</v>
      </c>
      <c r="K125" s="102" t="s">
        <v>311</v>
      </c>
      <c r="L125" s="102" t="s">
        <v>312</v>
      </c>
      <c r="M125" s="102" t="s">
        <v>223</v>
      </c>
      <c r="N125" s="102" t="s">
        <v>432</v>
      </c>
      <c r="O125" s="104" t="e">
        <v>#N/A</v>
      </c>
      <c r="P125" s="104" t="e">
        <v>#N/A</v>
      </c>
      <c r="Q125" s="27" t="e">
        <v>#N/A</v>
      </c>
      <c r="R125" s="27" t="e">
        <v>#N/A</v>
      </c>
      <c r="S125" s="27" t="e">
        <v>#N/A</v>
      </c>
    </row>
    <row r="126" spans="1:19" x14ac:dyDescent="0.25">
      <c r="A126" s="102" t="s">
        <v>311</v>
      </c>
      <c r="B126" s="102" t="s">
        <v>312</v>
      </c>
      <c r="C126" s="102" t="s">
        <v>224</v>
      </c>
      <c r="D126" s="102" t="s">
        <v>433</v>
      </c>
      <c r="E126" s="104" t="e">
        <v>#N/A</v>
      </c>
      <c r="F126" s="104" t="e">
        <v>#N/A</v>
      </c>
      <c r="G126" s="27" t="e">
        <v>#N/A</v>
      </c>
      <c r="H126" s="27" t="e">
        <v>#N/A</v>
      </c>
      <c r="I126" s="27" t="e">
        <v>#N/A</v>
      </c>
      <c r="K126" s="102" t="s">
        <v>311</v>
      </c>
      <c r="L126" s="102" t="s">
        <v>312</v>
      </c>
      <c r="M126" s="102" t="s">
        <v>224</v>
      </c>
      <c r="N126" s="102" t="s">
        <v>433</v>
      </c>
      <c r="O126" s="104" t="e">
        <v>#N/A</v>
      </c>
      <c r="P126" s="104" t="e">
        <v>#N/A</v>
      </c>
      <c r="Q126" s="27" t="e">
        <v>#N/A</v>
      </c>
      <c r="R126" s="27" t="e">
        <v>#N/A</v>
      </c>
      <c r="S126" s="27" t="e">
        <v>#N/A</v>
      </c>
    </row>
    <row r="127" spans="1:19" x14ac:dyDescent="0.25">
      <c r="A127" s="102" t="s">
        <v>311</v>
      </c>
      <c r="B127" s="102" t="s">
        <v>312</v>
      </c>
      <c r="C127" s="102" t="s">
        <v>227</v>
      </c>
      <c r="D127" s="102" t="s">
        <v>434</v>
      </c>
      <c r="E127" s="104" t="e">
        <v>#N/A</v>
      </c>
      <c r="F127" s="104" t="e">
        <v>#N/A</v>
      </c>
      <c r="G127" s="27" t="e">
        <v>#N/A</v>
      </c>
      <c r="H127" s="27" t="e">
        <v>#N/A</v>
      </c>
      <c r="I127" s="27" t="e">
        <v>#N/A</v>
      </c>
      <c r="K127" s="102" t="s">
        <v>311</v>
      </c>
      <c r="L127" s="102" t="s">
        <v>312</v>
      </c>
      <c r="M127" s="102" t="s">
        <v>227</v>
      </c>
      <c r="N127" s="102" t="s">
        <v>434</v>
      </c>
      <c r="O127" s="104" t="e">
        <v>#N/A</v>
      </c>
      <c r="P127" s="104" t="e">
        <v>#N/A</v>
      </c>
      <c r="Q127" s="27" t="e">
        <v>#N/A</v>
      </c>
      <c r="R127" s="27" t="e">
        <v>#N/A</v>
      </c>
      <c r="S127" s="27" t="e">
        <v>#N/A</v>
      </c>
    </row>
    <row r="128" spans="1:19" x14ac:dyDescent="0.25">
      <c r="A128" s="102" t="s">
        <v>311</v>
      </c>
      <c r="B128" s="102" t="s">
        <v>312</v>
      </c>
      <c r="C128" s="102" t="s">
        <v>228</v>
      </c>
      <c r="D128" s="102" t="s">
        <v>435</v>
      </c>
      <c r="E128" s="104" t="e">
        <v>#N/A</v>
      </c>
      <c r="F128" s="104" t="e">
        <v>#N/A</v>
      </c>
      <c r="G128" s="27" t="e">
        <v>#N/A</v>
      </c>
      <c r="H128" s="27" t="e">
        <v>#N/A</v>
      </c>
      <c r="I128" s="27" t="e">
        <v>#N/A</v>
      </c>
      <c r="K128" s="102" t="s">
        <v>311</v>
      </c>
      <c r="L128" s="102" t="s">
        <v>312</v>
      </c>
      <c r="M128" s="102" t="s">
        <v>228</v>
      </c>
      <c r="N128" s="102" t="s">
        <v>435</v>
      </c>
      <c r="O128" s="104" t="e">
        <v>#N/A</v>
      </c>
      <c r="P128" s="104" t="e">
        <v>#N/A</v>
      </c>
      <c r="Q128" s="27" t="e">
        <v>#N/A</v>
      </c>
      <c r="R128" s="27" t="e">
        <v>#N/A</v>
      </c>
      <c r="S128" s="27" t="e">
        <v>#N/A</v>
      </c>
    </row>
    <row r="129" spans="1:19" x14ac:dyDescent="0.25">
      <c r="A129" s="102" t="s">
        <v>311</v>
      </c>
      <c r="B129" s="102" t="s">
        <v>312</v>
      </c>
      <c r="C129" s="102" t="s">
        <v>229</v>
      </c>
      <c r="D129" s="102" t="s">
        <v>436</v>
      </c>
      <c r="E129" s="104" t="e">
        <v>#N/A</v>
      </c>
      <c r="F129" s="104" t="e">
        <v>#N/A</v>
      </c>
      <c r="G129" s="27" t="e">
        <v>#N/A</v>
      </c>
      <c r="H129" s="27" t="e">
        <v>#N/A</v>
      </c>
      <c r="I129" s="27" t="e">
        <v>#N/A</v>
      </c>
      <c r="K129" s="102" t="s">
        <v>311</v>
      </c>
      <c r="L129" s="102" t="s">
        <v>312</v>
      </c>
      <c r="M129" s="102" t="s">
        <v>229</v>
      </c>
      <c r="N129" s="102" t="s">
        <v>436</v>
      </c>
      <c r="O129" s="104" t="e">
        <v>#N/A</v>
      </c>
      <c r="P129" s="104" t="e">
        <v>#N/A</v>
      </c>
      <c r="Q129" s="27" t="e">
        <v>#N/A</v>
      </c>
      <c r="R129" s="27" t="e">
        <v>#N/A</v>
      </c>
      <c r="S129" s="27" t="e">
        <v>#N/A</v>
      </c>
    </row>
    <row r="130" spans="1:19" x14ac:dyDescent="0.25">
      <c r="A130" s="102" t="s">
        <v>311</v>
      </c>
      <c r="B130" s="102" t="s">
        <v>312</v>
      </c>
      <c r="C130" s="102" t="s">
        <v>235</v>
      </c>
      <c r="D130" s="102" t="s">
        <v>437</v>
      </c>
      <c r="E130" s="104" t="e">
        <v>#N/A</v>
      </c>
      <c r="F130" s="104" t="e">
        <v>#N/A</v>
      </c>
      <c r="G130" s="27" t="e">
        <v>#N/A</v>
      </c>
      <c r="H130" s="27" t="e">
        <v>#N/A</v>
      </c>
      <c r="I130" s="27" t="e">
        <v>#N/A</v>
      </c>
      <c r="K130" s="102" t="s">
        <v>311</v>
      </c>
      <c r="L130" s="102" t="s">
        <v>312</v>
      </c>
      <c r="M130" s="102" t="s">
        <v>235</v>
      </c>
      <c r="N130" s="102" t="s">
        <v>437</v>
      </c>
      <c r="O130" s="104" t="e">
        <v>#N/A</v>
      </c>
      <c r="P130" s="104" t="e">
        <v>#N/A</v>
      </c>
      <c r="Q130" s="27" t="e">
        <v>#N/A</v>
      </c>
      <c r="R130" s="27" t="e">
        <v>#N/A</v>
      </c>
      <c r="S130" s="27" t="e">
        <v>#N/A</v>
      </c>
    </row>
    <row r="131" spans="1:19" x14ac:dyDescent="0.25">
      <c r="A131" s="102" t="s">
        <v>311</v>
      </c>
      <c r="B131" s="102" t="s">
        <v>312</v>
      </c>
      <c r="C131" s="102" t="s">
        <v>244</v>
      </c>
      <c r="D131" s="102" t="s">
        <v>438</v>
      </c>
      <c r="E131" s="104" t="e">
        <v>#N/A</v>
      </c>
      <c r="F131" s="104" t="e">
        <v>#N/A</v>
      </c>
      <c r="G131" s="27" t="e">
        <v>#N/A</v>
      </c>
      <c r="H131" s="27" t="e">
        <v>#N/A</v>
      </c>
      <c r="I131" s="27" t="e">
        <v>#N/A</v>
      </c>
      <c r="K131" s="102" t="s">
        <v>311</v>
      </c>
      <c r="L131" s="102" t="s">
        <v>312</v>
      </c>
      <c r="M131" s="102" t="s">
        <v>244</v>
      </c>
      <c r="N131" s="102" t="s">
        <v>438</v>
      </c>
      <c r="O131" s="104" t="e">
        <v>#N/A</v>
      </c>
      <c r="P131" s="104" t="e">
        <v>#N/A</v>
      </c>
      <c r="Q131" s="27" t="e">
        <v>#N/A</v>
      </c>
      <c r="R131" s="27" t="e">
        <v>#N/A</v>
      </c>
      <c r="S131" s="27" t="e">
        <v>#N/A</v>
      </c>
    </row>
    <row r="132" spans="1:19" x14ac:dyDescent="0.25">
      <c r="A132" s="102" t="s">
        <v>311</v>
      </c>
      <c r="B132" s="102" t="s">
        <v>312</v>
      </c>
      <c r="C132" s="102" t="s">
        <v>247</v>
      </c>
      <c r="D132" s="102" t="s">
        <v>439</v>
      </c>
      <c r="E132" s="104" t="e">
        <v>#N/A</v>
      </c>
      <c r="F132" s="104" t="e">
        <v>#N/A</v>
      </c>
      <c r="G132" s="27" t="e">
        <v>#N/A</v>
      </c>
      <c r="H132" s="27" t="e">
        <v>#N/A</v>
      </c>
      <c r="I132" s="27" t="e">
        <v>#N/A</v>
      </c>
      <c r="K132" s="102" t="s">
        <v>311</v>
      </c>
      <c r="L132" s="102" t="s">
        <v>312</v>
      </c>
      <c r="M132" s="102" t="s">
        <v>247</v>
      </c>
      <c r="N132" s="102" t="s">
        <v>439</v>
      </c>
      <c r="O132" s="104" t="e">
        <v>#N/A</v>
      </c>
      <c r="P132" s="104" t="e">
        <v>#N/A</v>
      </c>
      <c r="Q132" s="27" t="e">
        <v>#N/A</v>
      </c>
      <c r="R132" s="27" t="e">
        <v>#N/A</v>
      </c>
      <c r="S132" s="27" t="e">
        <v>#N/A</v>
      </c>
    </row>
    <row r="133" spans="1:19" x14ac:dyDescent="0.25">
      <c r="A133" s="102" t="s">
        <v>311</v>
      </c>
      <c r="B133" s="102" t="s">
        <v>312</v>
      </c>
      <c r="C133" s="102" t="s">
        <v>252</v>
      </c>
      <c r="D133" s="102" t="s">
        <v>440</v>
      </c>
      <c r="E133" s="104" t="e">
        <v>#N/A</v>
      </c>
      <c r="F133" s="104" t="e">
        <v>#N/A</v>
      </c>
      <c r="G133" s="27" t="e">
        <v>#N/A</v>
      </c>
      <c r="H133" s="27" t="e">
        <v>#N/A</v>
      </c>
      <c r="I133" s="27" t="e">
        <v>#N/A</v>
      </c>
      <c r="K133" s="102" t="s">
        <v>311</v>
      </c>
      <c r="L133" s="102" t="s">
        <v>312</v>
      </c>
      <c r="M133" s="102" t="s">
        <v>252</v>
      </c>
      <c r="N133" s="102" t="s">
        <v>440</v>
      </c>
      <c r="O133" s="104" t="e">
        <v>#N/A</v>
      </c>
      <c r="P133" s="104" t="e">
        <v>#N/A</v>
      </c>
      <c r="Q133" s="27" t="e">
        <v>#N/A</v>
      </c>
      <c r="R133" s="27" t="e">
        <v>#N/A</v>
      </c>
      <c r="S133" s="27" t="e">
        <v>#N/A</v>
      </c>
    </row>
    <row r="134" spans="1:19" x14ac:dyDescent="0.25">
      <c r="A134" s="102" t="s">
        <v>311</v>
      </c>
      <c r="B134" s="102" t="s">
        <v>312</v>
      </c>
      <c r="C134" s="102" t="s">
        <v>253</v>
      </c>
      <c r="D134" s="102" t="s">
        <v>441</v>
      </c>
      <c r="E134" s="104" t="e">
        <v>#N/A</v>
      </c>
      <c r="F134" s="104" t="e">
        <v>#N/A</v>
      </c>
      <c r="G134" s="27" t="e">
        <v>#N/A</v>
      </c>
      <c r="H134" s="27" t="e">
        <v>#N/A</v>
      </c>
      <c r="I134" s="27" t="e">
        <v>#N/A</v>
      </c>
      <c r="K134" s="102" t="s">
        <v>311</v>
      </c>
      <c r="L134" s="102" t="s">
        <v>312</v>
      </c>
      <c r="M134" s="102" t="s">
        <v>253</v>
      </c>
      <c r="N134" s="102" t="s">
        <v>441</v>
      </c>
      <c r="O134" s="104" t="e">
        <v>#N/A</v>
      </c>
      <c r="P134" s="104" t="e">
        <v>#N/A</v>
      </c>
      <c r="Q134" s="27" t="e">
        <v>#N/A</v>
      </c>
      <c r="R134" s="27" t="e">
        <v>#N/A</v>
      </c>
      <c r="S134" s="27" t="e">
        <v>#N/A</v>
      </c>
    </row>
    <row r="135" spans="1:19" x14ac:dyDescent="0.25">
      <c r="A135" s="102" t="s">
        <v>311</v>
      </c>
      <c r="B135" s="102" t="s">
        <v>312</v>
      </c>
      <c r="C135" s="102" t="s">
        <v>254</v>
      </c>
      <c r="D135" s="102" t="s">
        <v>442</v>
      </c>
      <c r="E135" s="104" t="e">
        <v>#N/A</v>
      </c>
      <c r="F135" s="104" t="e">
        <v>#N/A</v>
      </c>
      <c r="G135" s="27" t="e">
        <v>#N/A</v>
      </c>
      <c r="H135" s="27" t="e">
        <v>#N/A</v>
      </c>
      <c r="I135" s="27" t="e">
        <v>#N/A</v>
      </c>
      <c r="K135" s="102" t="s">
        <v>311</v>
      </c>
      <c r="L135" s="102" t="s">
        <v>312</v>
      </c>
      <c r="M135" s="102" t="s">
        <v>254</v>
      </c>
      <c r="N135" s="102" t="s">
        <v>442</v>
      </c>
      <c r="O135" s="104" t="e">
        <v>#N/A</v>
      </c>
      <c r="P135" s="104" t="e">
        <v>#N/A</v>
      </c>
      <c r="Q135" s="27" t="e">
        <v>#N/A</v>
      </c>
      <c r="R135" s="27" t="e">
        <v>#N/A</v>
      </c>
      <c r="S135" s="27" t="e">
        <v>#N/A</v>
      </c>
    </row>
    <row r="136" spans="1:19" x14ac:dyDescent="0.25">
      <c r="A136" s="102" t="s">
        <v>311</v>
      </c>
      <c r="B136" s="102" t="s">
        <v>312</v>
      </c>
      <c r="C136" s="102" t="s">
        <v>257</v>
      </c>
      <c r="D136" s="102" t="s">
        <v>443</v>
      </c>
      <c r="E136" s="104" t="e">
        <v>#N/A</v>
      </c>
      <c r="F136" s="104" t="e">
        <v>#N/A</v>
      </c>
      <c r="G136" s="27" t="e">
        <v>#N/A</v>
      </c>
      <c r="H136" s="27" t="e">
        <v>#N/A</v>
      </c>
      <c r="I136" s="27" t="e">
        <v>#N/A</v>
      </c>
      <c r="K136" s="102" t="s">
        <v>311</v>
      </c>
      <c r="L136" s="102" t="s">
        <v>312</v>
      </c>
      <c r="M136" s="102" t="s">
        <v>257</v>
      </c>
      <c r="N136" s="102" t="s">
        <v>443</v>
      </c>
      <c r="O136" s="104" t="e">
        <v>#N/A</v>
      </c>
      <c r="P136" s="104" t="e">
        <v>#N/A</v>
      </c>
      <c r="Q136" s="27" t="e">
        <v>#N/A</v>
      </c>
      <c r="R136" s="27" t="e">
        <v>#N/A</v>
      </c>
      <c r="S136" s="27" t="e">
        <v>#N/A</v>
      </c>
    </row>
    <row r="137" spans="1:19" x14ac:dyDescent="0.25">
      <c r="A137" s="102" t="s">
        <v>311</v>
      </c>
      <c r="B137" s="102" t="s">
        <v>312</v>
      </c>
      <c r="C137" s="102" t="s">
        <v>260</v>
      </c>
      <c r="D137" s="102" t="s">
        <v>444</v>
      </c>
      <c r="E137" s="104" t="e">
        <v>#N/A</v>
      </c>
      <c r="F137" s="104" t="e">
        <v>#N/A</v>
      </c>
      <c r="G137" s="27" t="e">
        <v>#N/A</v>
      </c>
      <c r="H137" s="27" t="e">
        <v>#N/A</v>
      </c>
      <c r="I137" s="27" t="e">
        <v>#N/A</v>
      </c>
      <c r="K137" s="102" t="s">
        <v>311</v>
      </c>
      <c r="L137" s="102" t="s">
        <v>312</v>
      </c>
      <c r="M137" s="102" t="s">
        <v>260</v>
      </c>
      <c r="N137" s="102" t="s">
        <v>444</v>
      </c>
      <c r="O137" s="104" t="e">
        <v>#N/A</v>
      </c>
      <c r="P137" s="104" t="e">
        <v>#N/A</v>
      </c>
      <c r="Q137" s="27" t="e">
        <v>#N/A</v>
      </c>
      <c r="R137" s="27" t="e">
        <v>#N/A</v>
      </c>
      <c r="S137" s="27" t="e">
        <v>#N/A</v>
      </c>
    </row>
    <row r="138" spans="1:19" x14ac:dyDescent="0.25">
      <c r="A138" s="102" t="s">
        <v>311</v>
      </c>
      <c r="B138" s="102" t="s">
        <v>312</v>
      </c>
      <c r="C138" s="102" t="s">
        <v>265</v>
      </c>
      <c r="D138" s="102" t="s">
        <v>445</v>
      </c>
      <c r="E138" s="104" t="e">
        <v>#N/A</v>
      </c>
      <c r="F138" s="104" t="e">
        <v>#N/A</v>
      </c>
      <c r="G138" s="27" t="e">
        <v>#N/A</v>
      </c>
      <c r="H138" s="27" t="e">
        <v>#N/A</v>
      </c>
      <c r="I138" s="27" t="e">
        <v>#N/A</v>
      </c>
      <c r="K138" s="102" t="s">
        <v>311</v>
      </c>
      <c r="L138" s="102" t="s">
        <v>312</v>
      </c>
      <c r="M138" s="102" t="s">
        <v>265</v>
      </c>
      <c r="N138" s="102" t="s">
        <v>445</v>
      </c>
      <c r="O138" s="104" t="e">
        <v>#N/A</v>
      </c>
      <c r="P138" s="104" t="e">
        <v>#N/A</v>
      </c>
      <c r="Q138" s="27" t="e">
        <v>#N/A</v>
      </c>
      <c r="R138" s="27" t="e">
        <v>#N/A</v>
      </c>
      <c r="S138" s="27" t="e">
        <v>#N/A</v>
      </c>
    </row>
    <row r="139" spans="1:19" x14ac:dyDescent="0.25">
      <c r="A139" s="102" t="s">
        <v>311</v>
      </c>
      <c r="B139" s="102" t="s">
        <v>312</v>
      </c>
      <c r="C139" s="102" t="s">
        <v>268</v>
      </c>
      <c r="D139" s="102" t="s">
        <v>446</v>
      </c>
      <c r="E139" s="104" t="e">
        <v>#N/A</v>
      </c>
      <c r="F139" s="104" t="e">
        <v>#N/A</v>
      </c>
      <c r="G139" s="27" t="e">
        <v>#N/A</v>
      </c>
      <c r="H139" s="27" t="e">
        <v>#N/A</v>
      </c>
      <c r="I139" s="27" t="e">
        <v>#N/A</v>
      </c>
      <c r="K139" s="102" t="s">
        <v>311</v>
      </c>
      <c r="L139" s="102" t="s">
        <v>312</v>
      </c>
      <c r="M139" s="102" t="s">
        <v>268</v>
      </c>
      <c r="N139" s="102" t="s">
        <v>446</v>
      </c>
      <c r="O139" s="104" t="e">
        <v>#N/A</v>
      </c>
      <c r="P139" s="104" t="e">
        <v>#N/A</v>
      </c>
      <c r="Q139" s="27" t="e">
        <v>#N/A</v>
      </c>
      <c r="R139" s="27" t="e">
        <v>#N/A</v>
      </c>
      <c r="S139" s="27" t="e">
        <v>#N/A</v>
      </c>
    </row>
    <row r="140" spans="1:19" x14ac:dyDescent="0.25">
      <c r="A140" s="102" t="s">
        <v>311</v>
      </c>
      <c r="B140" s="102" t="s">
        <v>312</v>
      </c>
      <c r="C140" s="102" t="s">
        <v>283</v>
      </c>
      <c r="D140" s="102" t="s">
        <v>447</v>
      </c>
      <c r="E140" s="104" t="e">
        <v>#N/A</v>
      </c>
      <c r="F140" s="104" t="e">
        <v>#N/A</v>
      </c>
      <c r="G140" s="27" t="e">
        <v>#N/A</v>
      </c>
      <c r="H140" s="27" t="e">
        <v>#N/A</v>
      </c>
      <c r="I140" s="27" t="e">
        <v>#N/A</v>
      </c>
      <c r="K140" s="102" t="s">
        <v>311</v>
      </c>
      <c r="L140" s="102" t="s">
        <v>312</v>
      </c>
      <c r="M140" s="102" t="s">
        <v>283</v>
      </c>
      <c r="N140" s="102" t="s">
        <v>447</v>
      </c>
      <c r="O140" s="104" t="e">
        <v>#N/A</v>
      </c>
      <c r="P140" s="104" t="e">
        <v>#N/A</v>
      </c>
      <c r="Q140" s="27" t="e">
        <v>#N/A</v>
      </c>
      <c r="R140" s="27" t="e">
        <v>#N/A</v>
      </c>
      <c r="S140" s="27" t="e">
        <v>#N/A</v>
      </c>
    </row>
  </sheetData>
  <conditionalFormatting sqref="H2:H140">
    <cfRule type="cellIs" dxfId="71" priority="8" stopIfTrue="1" operator="lessThan">
      <formula>-0.1</formula>
    </cfRule>
  </conditionalFormatting>
  <conditionalFormatting sqref="I2:I140">
    <cfRule type="cellIs" dxfId="70" priority="7" stopIfTrue="1" operator="greaterThan">
      <formula>0.2</formula>
    </cfRule>
  </conditionalFormatting>
  <conditionalFormatting sqref="G2:G140">
    <cfRule type="cellIs" dxfId="69" priority="6" stopIfTrue="1" operator="greaterThan">
      <formula>0.05</formula>
    </cfRule>
  </conditionalFormatting>
  <conditionalFormatting sqref="G2:G140">
    <cfRule type="cellIs" dxfId="68" priority="5" stopIfTrue="1" operator="lessThan">
      <formula>0</formula>
    </cfRule>
  </conditionalFormatting>
  <conditionalFormatting sqref="R2:R140">
    <cfRule type="cellIs" dxfId="67" priority="4" stopIfTrue="1" operator="lessThan">
      <formula>-0.1</formula>
    </cfRule>
  </conditionalFormatting>
  <conditionalFormatting sqref="S2:S140">
    <cfRule type="cellIs" dxfId="66" priority="3" stopIfTrue="1" operator="greaterThan">
      <formula>0.2</formula>
    </cfRule>
  </conditionalFormatting>
  <conditionalFormatting sqref="Q2:Q140">
    <cfRule type="cellIs" dxfId="65" priority="2" stopIfTrue="1" operator="greaterThan">
      <formula>0.05</formula>
    </cfRule>
  </conditionalFormatting>
  <conditionalFormatting sqref="Q2:Q140">
    <cfRule type="cellIs" dxfId="64" priority="1" stopIfTrue="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157"/>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RowHeight="12.75" x14ac:dyDescent="0.2"/>
  <cols>
    <col min="1" max="1" width="5.28515625" style="76" bestFit="1" customWidth="1"/>
    <col min="2" max="2" width="64.42578125" style="76" bestFit="1" customWidth="1"/>
    <col min="3" max="6" width="11.7109375" style="76" customWidth="1"/>
    <col min="7" max="9" width="9.140625" style="76"/>
    <col min="10" max="10" width="13.42578125" style="76" bestFit="1" customWidth="1"/>
    <col min="11" max="13" width="9.140625" style="76"/>
    <col min="14" max="14" width="13.42578125" style="76" bestFit="1" customWidth="1"/>
    <col min="15" max="17" width="9.140625" style="76"/>
    <col min="18" max="18" width="13.42578125" style="76" bestFit="1" customWidth="1"/>
    <col min="19" max="19" width="9.28515625" style="76" bestFit="1" customWidth="1"/>
    <col min="20" max="20" width="9.28515625" style="76" customWidth="1"/>
    <col min="21" max="21" width="9.140625" style="76"/>
    <col min="22" max="22" width="13.42578125" style="76" bestFit="1" customWidth="1"/>
    <col min="23" max="25" width="9.140625" style="76"/>
    <col min="26" max="26" width="9.28515625" style="76" bestFit="1" customWidth="1"/>
    <col min="27" max="30" width="9.140625" style="76"/>
    <col min="31" max="34" width="10.7109375" style="132" customWidth="1"/>
    <col min="35" max="16384" width="9.140625" style="76"/>
  </cols>
  <sheetData>
    <row r="1" spans="1:34" ht="18" x14ac:dyDescent="0.25">
      <c r="A1" s="154" t="s">
        <v>1478</v>
      </c>
      <c r="B1" s="153"/>
    </row>
    <row r="3" spans="1:34" x14ac:dyDescent="0.2">
      <c r="A3" s="78" t="s">
        <v>1385</v>
      </c>
    </row>
    <row r="4" spans="1:34" x14ac:dyDescent="0.2">
      <c r="A4" s="79" t="s">
        <v>1479</v>
      </c>
    </row>
    <row r="6" spans="1:34" x14ac:dyDescent="0.2">
      <c r="C6" s="262" t="s">
        <v>63</v>
      </c>
      <c r="D6" s="263"/>
      <c r="E6" s="263"/>
      <c r="F6" s="264"/>
      <c r="G6" s="262" t="s">
        <v>64</v>
      </c>
      <c r="H6" s="263"/>
      <c r="I6" s="263"/>
      <c r="J6" s="263"/>
      <c r="K6" s="263"/>
      <c r="L6" s="263"/>
      <c r="M6" s="263"/>
      <c r="N6" s="263"/>
      <c r="O6" s="263"/>
      <c r="P6" s="263"/>
      <c r="Q6" s="263"/>
      <c r="R6" s="263"/>
      <c r="S6" s="263"/>
      <c r="T6" s="263"/>
      <c r="U6" s="263"/>
      <c r="V6" s="264"/>
      <c r="W6" s="262" t="s">
        <v>65</v>
      </c>
      <c r="X6" s="263"/>
      <c r="Y6" s="263"/>
      <c r="Z6" s="263"/>
      <c r="AA6" s="263"/>
      <c r="AB6" s="263"/>
      <c r="AC6" s="263"/>
      <c r="AD6" s="264"/>
    </row>
    <row r="7" spans="1:34" x14ac:dyDescent="0.2">
      <c r="C7" s="191" t="s">
        <v>1392</v>
      </c>
      <c r="D7" s="189" t="s">
        <v>1399</v>
      </c>
      <c r="E7" s="189" t="s">
        <v>1400</v>
      </c>
      <c r="F7" s="190" t="s">
        <v>1401</v>
      </c>
      <c r="G7" s="265" t="s">
        <v>1392</v>
      </c>
      <c r="H7" s="260"/>
      <c r="I7" s="260"/>
      <c r="J7" s="260"/>
      <c r="K7" s="260" t="s">
        <v>1399</v>
      </c>
      <c r="L7" s="260"/>
      <c r="M7" s="260"/>
      <c r="N7" s="260"/>
      <c r="O7" s="260" t="s">
        <v>1400</v>
      </c>
      <c r="P7" s="260"/>
      <c r="Q7" s="260"/>
      <c r="R7" s="260"/>
      <c r="S7" s="260" t="s">
        <v>1401</v>
      </c>
      <c r="T7" s="260"/>
      <c r="U7" s="260"/>
      <c r="V7" s="261"/>
      <c r="W7" s="265" t="s">
        <v>1392</v>
      </c>
      <c r="X7" s="260"/>
      <c r="Y7" s="260" t="s">
        <v>1399</v>
      </c>
      <c r="Z7" s="260"/>
      <c r="AA7" s="260" t="s">
        <v>1400</v>
      </c>
      <c r="AB7" s="260"/>
      <c r="AC7" s="260" t="s">
        <v>1401</v>
      </c>
      <c r="AD7" s="261"/>
    </row>
    <row r="8" spans="1:34" ht="39" thickBot="1" x14ac:dyDescent="0.25">
      <c r="A8" s="80" t="s">
        <v>70</v>
      </c>
      <c r="B8" s="80" t="s">
        <v>71</v>
      </c>
      <c r="C8" s="81" t="s">
        <v>33</v>
      </c>
      <c r="D8" s="82" t="s">
        <v>33</v>
      </c>
      <c r="E8" s="82" t="s">
        <v>33</v>
      </c>
      <c r="F8" s="83" t="s">
        <v>33</v>
      </c>
      <c r="G8" s="84" t="s">
        <v>72</v>
      </c>
      <c r="H8" s="85" t="s">
        <v>73</v>
      </c>
      <c r="I8" s="82" t="s">
        <v>36</v>
      </c>
      <c r="J8" s="86" t="s">
        <v>58</v>
      </c>
      <c r="K8" s="85" t="s">
        <v>72</v>
      </c>
      <c r="L8" s="85" t="s">
        <v>73</v>
      </c>
      <c r="M8" s="82" t="s">
        <v>36</v>
      </c>
      <c r="N8" s="86" t="s">
        <v>58</v>
      </c>
      <c r="O8" s="85" t="s">
        <v>72</v>
      </c>
      <c r="P8" s="85" t="s">
        <v>73</v>
      </c>
      <c r="Q8" s="82" t="s">
        <v>36</v>
      </c>
      <c r="R8" s="86" t="s">
        <v>58</v>
      </c>
      <c r="S8" s="85" t="s">
        <v>72</v>
      </c>
      <c r="T8" s="85" t="s">
        <v>73</v>
      </c>
      <c r="U8" s="82" t="s">
        <v>36</v>
      </c>
      <c r="V8" s="87" t="s">
        <v>58</v>
      </c>
      <c r="W8" s="88" t="s">
        <v>33</v>
      </c>
      <c r="X8" s="89" t="s">
        <v>36</v>
      </c>
      <c r="Y8" s="89" t="s">
        <v>33</v>
      </c>
      <c r="Z8" s="89" t="s">
        <v>36</v>
      </c>
      <c r="AA8" s="89" t="s">
        <v>33</v>
      </c>
      <c r="AB8" s="89" t="s">
        <v>36</v>
      </c>
      <c r="AC8" s="89" t="s">
        <v>33</v>
      </c>
      <c r="AD8" s="90" t="s">
        <v>36</v>
      </c>
      <c r="AE8" s="91" t="s">
        <v>1392</v>
      </c>
      <c r="AF8" s="91" t="s">
        <v>1399</v>
      </c>
      <c r="AG8" s="91" t="s">
        <v>1400</v>
      </c>
      <c r="AH8" s="91" t="s">
        <v>1401</v>
      </c>
    </row>
    <row r="9" spans="1:34" s="77" customFormat="1" x14ac:dyDescent="0.2">
      <c r="A9" s="76" t="s">
        <v>74</v>
      </c>
      <c r="B9" s="76" t="s">
        <v>75</v>
      </c>
      <c r="C9" s="216">
        <v>520</v>
      </c>
      <c r="D9" s="216">
        <v>580</v>
      </c>
      <c r="E9" s="216"/>
      <c r="F9" s="221"/>
      <c r="G9" s="215">
        <v>105</v>
      </c>
      <c r="H9" s="216">
        <v>415</v>
      </c>
      <c r="I9" s="217">
        <f>H9/C9</f>
        <v>0.79807692307692313</v>
      </c>
      <c r="J9" s="218" t="str">
        <f>IF(ISNUMBER(I9),TEXT(((2*H9)+(1.96^2)-(1.96*((1.96^2)+(4*H9*(100%-I9)))^0.5))/(2*(C9+(1.96^2))),"0.0%")&amp;" - "&amp;TEXT(((2*H9)+(1.96^2)+(1.96*((1.96^2)+(4*H9*(100%-I9)))^0.5))/(2*(C9+(1.96^2))),"0.0%"),"")</f>
        <v>76.1% - 83.0%</v>
      </c>
      <c r="K9" s="216">
        <v>116</v>
      </c>
      <c r="L9" s="216">
        <v>464</v>
      </c>
      <c r="M9" s="217">
        <f>L9/D9</f>
        <v>0.8</v>
      </c>
      <c r="N9" s="218" t="str">
        <f>IF(ISNUMBER(M9),TEXT(((2*L9)+(1.96^2)-(1.96*((1.96^2)+(4*L9*(100%-M9)))^0.5))/(2*(D9+(1.96^2))),"0.0%")&amp;" - "&amp;TEXT(((2*L9)+(1.96^2)+(1.96*((1.96^2)+(4*L9*(100%-M9)))^0.5))/(2*(D9+(1.96^2))),"0.0%"),"")</f>
        <v>76.6% - 83.1%</v>
      </c>
      <c r="O9" s="212"/>
      <c r="P9" s="212"/>
      <c r="Q9" s="217"/>
      <c r="R9" s="218"/>
      <c r="S9" s="216"/>
      <c r="T9" s="216"/>
      <c r="U9" s="217"/>
      <c r="V9" s="219"/>
      <c r="W9" s="214">
        <v>0</v>
      </c>
      <c r="X9" s="217">
        <f>W9/C9</f>
        <v>0</v>
      </c>
      <c r="Y9" s="212">
        <v>0</v>
      </c>
      <c r="Z9" s="217">
        <f>Y9/D9</f>
        <v>0</v>
      </c>
      <c r="AA9" s="212"/>
      <c r="AB9" s="217"/>
      <c r="AC9" s="212"/>
      <c r="AD9" s="233"/>
      <c r="AE9" s="132">
        <v>0</v>
      </c>
      <c r="AF9" s="132">
        <v>0</v>
      </c>
      <c r="AG9" s="132">
        <v>0</v>
      </c>
      <c r="AH9" s="132">
        <v>0</v>
      </c>
    </row>
    <row r="10" spans="1:34" s="77" customFormat="1" x14ac:dyDescent="0.2">
      <c r="A10" s="76" t="s">
        <v>76</v>
      </c>
      <c r="B10" s="76" t="s">
        <v>1345</v>
      </c>
      <c r="C10" s="216">
        <v>991</v>
      </c>
      <c r="D10" s="216">
        <v>1075</v>
      </c>
      <c r="E10" s="216"/>
      <c r="F10" s="221"/>
      <c r="G10" s="215">
        <v>157</v>
      </c>
      <c r="H10" s="216">
        <v>834</v>
      </c>
      <c r="I10" s="217">
        <f t="shared" ref="I10:I73" si="0">H10/C10</f>
        <v>0.84157416750756808</v>
      </c>
      <c r="J10" s="218" t="str">
        <f t="shared" ref="J10:J73" si="1">IF(ISNUMBER(I10),TEXT(((2*H10)+(1.96^2)-(1.96*((1.96^2)+(4*H10*(100%-I10)))^0.5))/(2*(C10+(1.96^2))),"0.0%")&amp;" - "&amp;TEXT(((2*H10)+(1.96^2)+(1.96*((1.96^2)+(4*H10*(100%-I10)))^0.5))/(2*(C10+(1.96^2))),"0.0%"),"")</f>
        <v>81.8% - 86.3%</v>
      </c>
      <c r="K10" s="216">
        <v>156</v>
      </c>
      <c r="L10" s="216">
        <v>919</v>
      </c>
      <c r="M10" s="217">
        <f t="shared" ref="M10:M73" si="2">L10/D10</f>
        <v>0.85488372093023257</v>
      </c>
      <c r="N10" s="218" t="str">
        <f t="shared" ref="N10:N73" si="3">IF(ISNUMBER(M10),TEXT(((2*L10)+(1.96^2)-(1.96*((1.96^2)+(4*L10*(100%-M10)))^0.5))/(2*(D10+(1.96^2))),"0.0%")&amp;" - "&amp;TEXT(((2*L10)+(1.96^2)+(1.96*((1.96^2)+(4*L10*(100%-M10)))^0.5))/(2*(D10+(1.96^2))),"0.0%"),"")</f>
        <v>83.3% - 87.5%</v>
      </c>
      <c r="O10" s="212"/>
      <c r="P10" s="212"/>
      <c r="Q10" s="217"/>
      <c r="R10" s="218"/>
      <c r="S10" s="216"/>
      <c r="T10" s="216"/>
      <c r="U10" s="217"/>
      <c r="V10" s="219"/>
      <c r="W10" s="214">
        <v>0</v>
      </c>
      <c r="X10" s="217">
        <f t="shared" ref="X10:X73" si="4">W10/C10</f>
        <v>0</v>
      </c>
      <c r="Y10" s="212">
        <v>0</v>
      </c>
      <c r="Z10" s="217">
        <f t="shared" ref="Z10:Z73" si="5">Y10/D10</f>
        <v>0</v>
      </c>
      <c r="AA10" s="212"/>
      <c r="AB10" s="217"/>
      <c r="AC10" s="212"/>
      <c r="AD10" s="223"/>
      <c r="AE10" s="132">
        <v>0</v>
      </c>
      <c r="AF10" s="132">
        <v>0</v>
      </c>
      <c r="AG10" s="132">
        <v>0</v>
      </c>
      <c r="AH10" s="132">
        <v>0</v>
      </c>
    </row>
    <row r="11" spans="1:34" s="77" customFormat="1" x14ac:dyDescent="0.2">
      <c r="A11" s="76" t="s">
        <v>77</v>
      </c>
      <c r="B11" s="76" t="s">
        <v>1346</v>
      </c>
      <c r="C11" s="216">
        <v>1875</v>
      </c>
      <c r="D11" s="216">
        <v>1952</v>
      </c>
      <c r="E11" s="216"/>
      <c r="F11" s="221"/>
      <c r="G11" s="215">
        <v>338</v>
      </c>
      <c r="H11" s="216">
        <v>1537</v>
      </c>
      <c r="I11" s="217">
        <f t="shared" si="0"/>
        <v>0.81973333333333331</v>
      </c>
      <c r="J11" s="218" t="str">
        <f t="shared" si="1"/>
        <v>80.2% - 83.6%</v>
      </c>
      <c r="K11" s="216">
        <v>381</v>
      </c>
      <c r="L11" s="216">
        <v>1571</v>
      </c>
      <c r="M11" s="217">
        <f t="shared" si="2"/>
        <v>0.80481557377049184</v>
      </c>
      <c r="N11" s="218" t="str">
        <f t="shared" si="3"/>
        <v>78.7% - 82.2%</v>
      </c>
      <c r="O11" s="212"/>
      <c r="P11" s="212"/>
      <c r="Q11" s="217"/>
      <c r="R11" s="218"/>
      <c r="S11" s="216"/>
      <c r="T11" s="216"/>
      <c r="U11" s="217"/>
      <c r="V11" s="219"/>
      <c r="W11" s="214">
        <v>0</v>
      </c>
      <c r="X11" s="217">
        <f t="shared" si="4"/>
        <v>0</v>
      </c>
      <c r="Y11" s="212">
        <v>0</v>
      </c>
      <c r="Z11" s="217">
        <f t="shared" si="5"/>
        <v>0</v>
      </c>
      <c r="AA11" s="212"/>
      <c r="AB11" s="217"/>
      <c r="AC11" s="212"/>
      <c r="AD11" s="223"/>
      <c r="AE11" s="132">
        <v>0</v>
      </c>
      <c r="AF11" s="132">
        <v>0</v>
      </c>
      <c r="AG11" s="132">
        <v>0</v>
      </c>
      <c r="AH11" s="132">
        <v>0</v>
      </c>
    </row>
    <row r="12" spans="1:34" s="77" customFormat="1" x14ac:dyDescent="0.2">
      <c r="A12" s="76" t="s">
        <v>78</v>
      </c>
      <c r="B12" s="76" t="s">
        <v>1467</v>
      </c>
      <c r="C12" s="216">
        <v>1212</v>
      </c>
      <c r="D12" s="216"/>
      <c r="E12" s="216"/>
      <c r="F12" s="221"/>
      <c r="G12" s="215">
        <v>226</v>
      </c>
      <c r="H12" s="216">
        <v>986</v>
      </c>
      <c r="I12" s="217">
        <f t="shared" si="0"/>
        <v>0.81353135313531355</v>
      </c>
      <c r="J12" s="218" t="str">
        <f t="shared" si="1"/>
        <v>79.1% - 83.4%</v>
      </c>
      <c r="K12" s="216"/>
      <c r="L12" s="216"/>
      <c r="M12" s="217"/>
      <c r="N12" s="218" t="str">
        <f t="shared" si="3"/>
        <v/>
      </c>
      <c r="O12" s="212"/>
      <c r="P12" s="212"/>
      <c r="Q12" s="217"/>
      <c r="R12" s="218"/>
      <c r="S12" s="216"/>
      <c r="T12" s="216"/>
      <c r="U12" s="217"/>
      <c r="V12" s="219"/>
      <c r="W12" s="214">
        <v>0</v>
      </c>
      <c r="X12" s="217">
        <f t="shared" si="4"/>
        <v>0</v>
      </c>
      <c r="Y12" s="212"/>
      <c r="Z12" s="217"/>
      <c r="AA12" s="212"/>
      <c r="AB12" s="217"/>
      <c r="AC12" s="212"/>
      <c r="AD12" s="223"/>
      <c r="AE12" s="132">
        <v>0</v>
      </c>
      <c r="AF12" s="132"/>
      <c r="AG12" s="132">
        <v>0</v>
      </c>
      <c r="AH12" s="132">
        <v>0</v>
      </c>
    </row>
    <row r="13" spans="1:34" s="77" customFormat="1" x14ac:dyDescent="0.2">
      <c r="A13" s="76" t="s">
        <v>79</v>
      </c>
      <c r="B13" s="76" t="s">
        <v>80</v>
      </c>
      <c r="C13" s="216">
        <v>656</v>
      </c>
      <c r="D13" s="216">
        <v>744</v>
      </c>
      <c r="E13" s="216"/>
      <c r="F13" s="221"/>
      <c r="G13" s="215">
        <v>176</v>
      </c>
      <c r="H13" s="216">
        <v>480</v>
      </c>
      <c r="I13" s="217">
        <f t="shared" si="0"/>
        <v>0.73170731707317072</v>
      </c>
      <c r="J13" s="218" t="str">
        <f t="shared" si="1"/>
        <v>69.7% - 76.4%</v>
      </c>
      <c r="K13" s="216">
        <v>237</v>
      </c>
      <c r="L13" s="216">
        <v>507</v>
      </c>
      <c r="M13" s="217">
        <f t="shared" si="2"/>
        <v>0.68145161290322576</v>
      </c>
      <c r="N13" s="218" t="str">
        <f t="shared" si="3"/>
        <v>64.7% - 71.4%</v>
      </c>
      <c r="O13" s="212"/>
      <c r="P13" s="212"/>
      <c r="Q13" s="217"/>
      <c r="R13" s="218"/>
      <c r="S13" s="216"/>
      <c r="T13" s="216"/>
      <c r="U13" s="217"/>
      <c r="V13" s="219"/>
      <c r="W13" s="214">
        <v>0</v>
      </c>
      <c r="X13" s="217">
        <f t="shared" si="4"/>
        <v>0</v>
      </c>
      <c r="Y13" s="212">
        <v>0</v>
      </c>
      <c r="Z13" s="217">
        <f t="shared" si="5"/>
        <v>0</v>
      </c>
      <c r="AA13" s="212"/>
      <c r="AB13" s="217"/>
      <c r="AC13" s="212"/>
      <c r="AD13" s="223"/>
      <c r="AE13" s="132">
        <v>0</v>
      </c>
      <c r="AF13" s="132">
        <v>0</v>
      </c>
      <c r="AG13" s="132">
        <v>0</v>
      </c>
      <c r="AH13" s="132">
        <v>0</v>
      </c>
    </row>
    <row r="14" spans="1:34" s="77" customFormat="1" x14ac:dyDescent="0.2">
      <c r="A14" s="76" t="s">
        <v>81</v>
      </c>
      <c r="B14" s="76" t="s">
        <v>1347</v>
      </c>
      <c r="C14" s="216">
        <v>3863</v>
      </c>
      <c r="D14" s="216">
        <v>4015</v>
      </c>
      <c r="E14" s="216"/>
      <c r="F14" s="221"/>
      <c r="G14" s="215">
        <v>299</v>
      </c>
      <c r="H14" s="216">
        <v>3363</v>
      </c>
      <c r="I14" s="217"/>
      <c r="J14" s="218" t="str">
        <f t="shared" si="1"/>
        <v/>
      </c>
      <c r="K14" s="216">
        <v>718</v>
      </c>
      <c r="L14" s="216">
        <v>3297</v>
      </c>
      <c r="M14" s="217">
        <f t="shared" si="2"/>
        <v>0.82117061021170612</v>
      </c>
      <c r="N14" s="218" t="str">
        <f t="shared" si="3"/>
        <v>80.9% - 83.3%</v>
      </c>
      <c r="O14" s="212"/>
      <c r="P14" s="212"/>
      <c r="Q14" s="217"/>
      <c r="R14" s="218"/>
      <c r="S14" s="216"/>
      <c r="T14" s="216"/>
      <c r="U14" s="217"/>
      <c r="V14" s="219"/>
      <c r="W14" s="214">
        <v>201</v>
      </c>
      <c r="X14" s="217">
        <f t="shared" si="4"/>
        <v>5.2032099404607818E-2</v>
      </c>
      <c r="Y14" s="212">
        <v>0</v>
      </c>
      <c r="Z14" s="217">
        <f t="shared" si="5"/>
        <v>0</v>
      </c>
      <c r="AA14" s="212"/>
      <c r="AB14" s="217"/>
      <c r="AC14" s="212"/>
      <c r="AD14" s="223"/>
      <c r="AE14" s="132">
        <v>0</v>
      </c>
      <c r="AF14" s="132">
        <v>0</v>
      </c>
      <c r="AG14" s="132">
        <v>0</v>
      </c>
      <c r="AH14" s="132">
        <v>0</v>
      </c>
    </row>
    <row r="15" spans="1:34" s="77" customFormat="1" x14ac:dyDescent="0.2">
      <c r="A15" s="76" t="s">
        <v>82</v>
      </c>
      <c r="B15" s="76" t="s">
        <v>1348</v>
      </c>
      <c r="C15" s="216">
        <v>1051</v>
      </c>
      <c r="D15" s="216">
        <v>1195</v>
      </c>
      <c r="E15" s="216"/>
      <c r="F15" s="221"/>
      <c r="G15" s="215">
        <v>320</v>
      </c>
      <c r="H15" s="216">
        <v>731</v>
      </c>
      <c r="I15" s="217">
        <f t="shared" si="0"/>
        <v>0.69552806850618454</v>
      </c>
      <c r="J15" s="218" t="str">
        <f t="shared" si="1"/>
        <v>66.7% - 72.3%</v>
      </c>
      <c r="K15" s="216">
        <v>371</v>
      </c>
      <c r="L15" s="216">
        <v>824</v>
      </c>
      <c r="M15" s="217">
        <f t="shared" si="2"/>
        <v>0.68953974895397485</v>
      </c>
      <c r="N15" s="218" t="str">
        <f t="shared" si="3"/>
        <v>66.3% - 71.5%</v>
      </c>
      <c r="O15" s="212"/>
      <c r="P15" s="212"/>
      <c r="Q15" s="217"/>
      <c r="R15" s="218"/>
      <c r="S15" s="216"/>
      <c r="T15" s="216"/>
      <c r="U15" s="217"/>
      <c r="V15" s="219"/>
      <c r="W15" s="214">
        <v>0</v>
      </c>
      <c r="X15" s="217">
        <f t="shared" si="4"/>
        <v>0</v>
      </c>
      <c r="Y15" s="212">
        <v>0</v>
      </c>
      <c r="Z15" s="217">
        <f t="shared" si="5"/>
        <v>0</v>
      </c>
      <c r="AA15" s="212"/>
      <c r="AB15" s="217"/>
      <c r="AC15" s="212"/>
      <c r="AD15" s="223"/>
      <c r="AE15" s="132">
        <v>0</v>
      </c>
      <c r="AF15" s="132">
        <v>0</v>
      </c>
      <c r="AG15" s="132">
        <v>0</v>
      </c>
      <c r="AH15" s="132">
        <v>0</v>
      </c>
    </row>
    <row r="16" spans="1:34" s="77" customFormat="1" x14ac:dyDescent="0.2">
      <c r="A16" s="76" t="s">
        <v>83</v>
      </c>
      <c r="B16" s="76" t="s">
        <v>1349</v>
      </c>
      <c r="C16" s="216">
        <v>736</v>
      </c>
      <c r="D16" s="216">
        <v>782</v>
      </c>
      <c r="E16" s="216"/>
      <c r="F16" s="221"/>
      <c r="G16" s="215">
        <v>146</v>
      </c>
      <c r="H16" s="216">
        <v>590</v>
      </c>
      <c r="I16" s="217">
        <f t="shared" si="0"/>
        <v>0.80163043478260865</v>
      </c>
      <c r="J16" s="218" t="str">
        <f t="shared" si="1"/>
        <v>77.1% - 82.9%</v>
      </c>
      <c r="K16" s="216">
        <v>149</v>
      </c>
      <c r="L16" s="216">
        <v>633</v>
      </c>
      <c r="M16" s="217">
        <f t="shared" si="2"/>
        <v>0.80946291560102301</v>
      </c>
      <c r="N16" s="218" t="str">
        <f t="shared" si="3"/>
        <v>78.0% - 83.5%</v>
      </c>
      <c r="O16" s="212"/>
      <c r="P16" s="212"/>
      <c r="Q16" s="217"/>
      <c r="R16" s="218"/>
      <c r="S16" s="216"/>
      <c r="T16" s="216"/>
      <c r="U16" s="217"/>
      <c r="V16" s="219"/>
      <c r="W16" s="214">
        <v>0</v>
      </c>
      <c r="X16" s="217">
        <f t="shared" si="4"/>
        <v>0</v>
      </c>
      <c r="Y16" s="212">
        <v>0</v>
      </c>
      <c r="Z16" s="217">
        <f t="shared" si="5"/>
        <v>0</v>
      </c>
      <c r="AA16" s="212"/>
      <c r="AB16" s="217"/>
      <c r="AC16" s="212"/>
      <c r="AD16" s="223"/>
      <c r="AE16" s="132">
        <v>0</v>
      </c>
      <c r="AF16" s="132">
        <v>0</v>
      </c>
      <c r="AG16" s="132">
        <v>0</v>
      </c>
      <c r="AH16" s="132">
        <v>0</v>
      </c>
    </row>
    <row r="17" spans="1:34" s="77" customFormat="1" x14ac:dyDescent="0.2">
      <c r="A17" s="76" t="s">
        <v>84</v>
      </c>
      <c r="B17" s="76" t="s">
        <v>85</v>
      </c>
      <c r="C17" s="216">
        <v>2026</v>
      </c>
      <c r="D17" s="216">
        <v>2074</v>
      </c>
      <c r="E17" s="216"/>
      <c r="F17" s="221"/>
      <c r="G17" s="215">
        <v>458</v>
      </c>
      <c r="H17" s="216">
        <v>1541</v>
      </c>
      <c r="I17" s="217">
        <f t="shared" si="0"/>
        <v>0.76061204343534061</v>
      </c>
      <c r="J17" s="218" t="str">
        <f t="shared" si="1"/>
        <v>74.2% - 77.9%</v>
      </c>
      <c r="K17" s="216">
        <v>493</v>
      </c>
      <c r="L17" s="216">
        <v>1561</v>
      </c>
      <c r="M17" s="217">
        <f t="shared" si="2"/>
        <v>0.75265188042430087</v>
      </c>
      <c r="N17" s="218" t="str">
        <f t="shared" si="3"/>
        <v>73.4% - 77.1%</v>
      </c>
      <c r="O17" s="212"/>
      <c r="P17" s="212"/>
      <c r="Q17" s="217"/>
      <c r="R17" s="218"/>
      <c r="S17" s="216"/>
      <c r="T17" s="216"/>
      <c r="U17" s="217"/>
      <c r="V17" s="219"/>
      <c r="W17" s="214">
        <v>27</v>
      </c>
      <c r="X17" s="217">
        <f t="shared" si="4"/>
        <v>1.332675222112537E-2</v>
      </c>
      <c r="Y17" s="212">
        <v>20</v>
      </c>
      <c r="Z17" s="217">
        <f t="shared" si="5"/>
        <v>9.643201542912247E-3</v>
      </c>
      <c r="AA17" s="212"/>
      <c r="AB17" s="217"/>
      <c r="AC17" s="212"/>
      <c r="AD17" s="223"/>
      <c r="AE17" s="132">
        <v>0</v>
      </c>
      <c r="AF17" s="132">
        <v>0</v>
      </c>
      <c r="AG17" s="132">
        <v>0</v>
      </c>
      <c r="AH17" s="132">
        <v>0</v>
      </c>
    </row>
    <row r="18" spans="1:34" s="77" customFormat="1" x14ac:dyDescent="0.2">
      <c r="A18" s="76" t="s">
        <v>86</v>
      </c>
      <c r="B18" s="76" t="s">
        <v>87</v>
      </c>
      <c r="C18" s="216">
        <v>752</v>
      </c>
      <c r="D18" s="216">
        <v>830</v>
      </c>
      <c r="E18" s="216"/>
      <c r="F18" s="221"/>
      <c r="G18" s="215">
        <v>263</v>
      </c>
      <c r="H18" s="216">
        <v>488</v>
      </c>
      <c r="I18" s="217">
        <f t="shared" si="0"/>
        <v>0.64893617021276595</v>
      </c>
      <c r="J18" s="218" t="str">
        <f t="shared" si="1"/>
        <v>61.4% - 68.2%</v>
      </c>
      <c r="K18" s="216">
        <v>301</v>
      </c>
      <c r="L18" s="216">
        <v>529</v>
      </c>
      <c r="M18" s="217">
        <f t="shared" si="2"/>
        <v>0.63734939759036147</v>
      </c>
      <c r="N18" s="218" t="str">
        <f t="shared" si="3"/>
        <v>60.4% - 66.9%</v>
      </c>
      <c r="O18" s="212"/>
      <c r="P18" s="212"/>
      <c r="Q18" s="217"/>
      <c r="R18" s="218"/>
      <c r="S18" s="216"/>
      <c r="T18" s="216"/>
      <c r="U18" s="217"/>
      <c r="V18" s="219"/>
      <c r="W18" s="214">
        <v>1</v>
      </c>
      <c r="X18" s="217">
        <f t="shared" si="4"/>
        <v>1.3297872340425532E-3</v>
      </c>
      <c r="Y18" s="212">
        <v>0</v>
      </c>
      <c r="Z18" s="217">
        <f t="shared" si="5"/>
        <v>0</v>
      </c>
      <c r="AA18" s="212"/>
      <c r="AB18" s="217"/>
      <c r="AC18" s="212"/>
      <c r="AD18" s="223"/>
      <c r="AE18" s="132">
        <v>0</v>
      </c>
      <c r="AF18" s="132">
        <v>0</v>
      </c>
      <c r="AG18" s="132">
        <v>0</v>
      </c>
      <c r="AH18" s="132">
        <v>0</v>
      </c>
    </row>
    <row r="19" spans="1:34" s="77" customFormat="1" x14ac:dyDescent="0.2">
      <c r="A19" s="76" t="s">
        <v>88</v>
      </c>
      <c r="B19" s="76" t="s">
        <v>89</v>
      </c>
      <c r="C19" s="216">
        <v>1415</v>
      </c>
      <c r="D19" s="216">
        <v>1585</v>
      </c>
      <c r="E19" s="216"/>
      <c r="F19" s="221"/>
      <c r="G19" s="215">
        <v>480</v>
      </c>
      <c r="H19" s="216">
        <v>935</v>
      </c>
      <c r="I19" s="217">
        <f t="shared" si="0"/>
        <v>0.66077738515901063</v>
      </c>
      <c r="J19" s="218" t="str">
        <f t="shared" si="1"/>
        <v>63.6% - 68.5%</v>
      </c>
      <c r="K19" s="216">
        <v>577</v>
      </c>
      <c r="L19" s="216">
        <v>1008</v>
      </c>
      <c r="M19" s="217">
        <f t="shared" si="2"/>
        <v>0.63596214511041005</v>
      </c>
      <c r="N19" s="218" t="str">
        <f t="shared" si="3"/>
        <v>61.2% - 65.9%</v>
      </c>
      <c r="O19" s="212"/>
      <c r="P19" s="212"/>
      <c r="Q19" s="217"/>
      <c r="R19" s="218"/>
      <c r="S19" s="216"/>
      <c r="T19" s="216"/>
      <c r="U19" s="217"/>
      <c r="V19" s="219"/>
      <c r="W19" s="214">
        <v>0</v>
      </c>
      <c r="X19" s="217">
        <f t="shared" si="4"/>
        <v>0</v>
      </c>
      <c r="Y19" s="212">
        <v>0</v>
      </c>
      <c r="Z19" s="217">
        <f t="shared" si="5"/>
        <v>0</v>
      </c>
      <c r="AA19" s="212"/>
      <c r="AB19" s="217"/>
      <c r="AC19" s="212"/>
      <c r="AD19" s="223"/>
      <c r="AE19" s="132">
        <v>0</v>
      </c>
      <c r="AF19" s="132">
        <v>0</v>
      </c>
      <c r="AG19" s="132">
        <v>0</v>
      </c>
      <c r="AH19" s="132">
        <v>0</v>
      </c>
    </row>
    <row r="20" spans="1:34" s="77" customFormat="1" x14ac:dyDescent="0.2">
      <c r="A20" s="76" t="s">
        <v>90</v>
      </c>
      <c r="B20" s="76" t="s">
        <v>91</v>
      </c>
      <c r="C20" s="216">
        <v>1442</v>
      </c>
      <c r="D20" s="216">
        <v>1533</v>
      </c>
      <c r="E20" s="216"/>
      <c r="F20" s="221"/>
      <c r="G20" s="215">
        <v>455</v>
      </c>
      <c r="H20" s="216">
        <v>969</v>
      </c>
      <c r="I20" s="217">
        <f t="shared" si="0"/>
        <v>0.6719833564493759</v>
      </c>
      <c r="J20" s="218" t="str">
        <f t="shared" si="1"/>
        <v>64.7% - 69.6%</v>
      </c>
      <c r="K20" s="216">
        <v>460</v>
      </c>
      <c r="L20" s="216">
        <v>1058</v>
      </c>
      <c r="M20" s="217">
        <f t="shared" si="2"/>
        <v>0.690150032615786</v>
      </c>
      <c r="N20" s="218" t="str">
        <f t="shared" si="3"/>
        <v>66.7% - 71.3%</v>
      </c>
      <c r="O20" s="212"/>
      <c r="P20" s="212"/>
      <c r="Q20" s="217"/>
      <c r="R20" s="218"/>
      <c r="S20" s="216"/>
      <c r="T20" s="216"/>
      <c r="U20" s="217"/>
      <c r="V20" s="219"/>
      <c r="W20" s="214">
        <v>18</v>
      </c>
      <c r="X20" s="217">
        <f t="shared" si="4"/>
        <v>1.2482662968099861E-2</v>
      </c>
      <c r="Y20" s="212">
        <v>15</v>
      </c>
      <c r="Z20" s="217">
        <f t="shared" si="5"/>
        <v>9.7847358121330719E-3</v>
      </c>
      <c r="AA20" s="212"/>
      <c r="AB20" s="217"/>
      <c r="AC20" s="212"/>
      <c r="AD20" s="223"/>
      <c r="AE20" s="132">
        <v>0</v>
      </c>
      <c r="AF20" s="132">
        <v>0</v>
      </c>
      <c r="AG20" s="132">
        <v>0</v>
      </c>
      <c r="AH20" s="132">
        <v>0</v>
      </c>
    </row>
    <row r="21" spans="1:34" s="77" customFormat="1" x14ac:dyDescent="0.2">
      <c r="A21" s="76" t="s">
        <v>92</v>
      </c>
      <c r="B21" s="76" t="s">
        <v>93</v>
      </c>
      <c r="C21" s="216">
        <v>1416</v>
      </c>
      <c r="D21" s="216">
        <v>1496</v>
      </c>
      <c r="E21" s="216"/>
      <c r="F21" s="221"/>
      <c r="G21" s="215">
        <v>159</v>
      </c>
      <c r="H21" s="216">
        <v>1248</v>
      </c>
      <c r="I21" s="217">
        <f t="shared" si="0"/>
        <v>0.88135593220338981</v>
      </c>
      <c r="J21" s="218" t="str">
        <f t="shared" si="1"/>
        <v>86.3% - 89.7%</v>
      </c>
      <c r="K21" s="216">
        <v>176</v>
      </c>
      <c r="L21" s="216">
        <v>1307</v>
      </c>
      <c r="M21" s="217">
        <f t="shared" si="2"/>
        <v>0.87366310160427807</v>
      </c>
      <c r="N21" s="218" t="str">
        <f t="shared" si="3"/>
        <v>85.6% - 89.0%</v>
      </c>
      <c r="O21" s="212"/>
      <c r="P21" s="212"/>
      <c r="Q21" s="217"/>
      <c r="R21" s="218"/>
      <c r="S21" s="216"/>
      <c r="T21" s="216"/>
      <c r="U21" s="217"/>
      <c r="V21" s="219"/>
      <c r="W21" s="214">
        <v>9</v>
      </c>
      <c r="X21" s="217">
        <f t="shared" si="4"/>
        <v>6.3559322033898309E-3</v>
      </c>
      <c r="Y21" s="212">
        <v>13</v>
      </c>
      <c r="Z21" s="217">
        <f t="shared" si="5"/>
        <v>8.6898395721925134E-3</v>
      </c>
      <c r="AA21" s="212"/>
      <c r="AB21" s="217"/>
      <c r="AC21" s="212"/>
      <c r="AD21" s="223"/>
      <c r="AE21" s="132">
        <v>0</v>
      </c>
      <c r="AF21" s="132">
        <v>0</v>
      </c>
      <c r="AG21" s="132">
        <v>0</v>
      </c>
      <c r="AH21" s="132">
        <v>0</v>
      </c>
    </row>
    <row r="22" spans="1:34" s="77" customFormat="1" x14ac:dyDescent="0.2">
      <c r="A22" s="76" t="s">
        <v>94</v>
      </c>
      <c r="B22" s="76" t="s">
        <v>1350</v>
      </c>
      <c r="C22" s="216">
        <v>1326</v>
      </c>
      <c r="D22" s="216">
        <v>1373</v>
      </c>
      <c r="E22" s="216"/>
      <c r="F22" s="221"/>
      <c r="G22" s="215">
        <v>315</v>
      </c>
      <c r="H22" s="216">
        <v>965</v>
      </c>
      <c r="I22" s="217">
        <f t="shared" si="0"/>
        <v>0.72775263951734537</v>
      </c>
      <c r="J22" s="218" t="str">
        <f t="shared" si="1"/>
        <v>70.3% - 75.1%</v>
      </c>
      <c r="K22" s="216">
        <v>265</v>
      </c>
      <c r="L22" s="216">
        <v>1052</v>
      </c>
      <c r="M22" s="217">
        <f t="shared" si="2"/>
        <v>0.76620538965768392</v>
      </c>
      <c r="N22" s="218" t="str">
        <f t="shared" si="3"/>
        <v>74.3% - 78.8%</v>
      </c>
      <c r="O22" s="212"/>
      <c r="P22" s="212"/>
      <c r="Q22" s="217"/>
      <c r="R22" s="218"/>
      <c r="S22" s="216"/>
      <c r="T22" s="216"/>
      <c r="U22" s="217"/>
      <c r="V22" s="219"/>
      <c r="W22" s="214">
        <v>46</v>
      </c>
      <c r="X22" s="217">
        <f t="shared" si="4"/>
        <v>3.4690799396681751E-2</v>
      </c>
      <c r="Y22" s="212">
        <v>56</v>
      </c>
      <c r="Z22" s="217">
        <f t="shared" si="5"/>
        <v>4.0786598689002182E-2</v>
      </c>
      <c r="AA22" s="212"/>
      <c r="AB22" s="217"/>
      <c r="AC22" s="212"/>
      <c r="AD22" s="223"/>
      <c r="AE22" s="132">
        <v>0</v>
      </c>
      <c r="AF22" s="132">
        <v>0</v>
      </c>
      <c r="AG22" s="132">
        <v>0</v>
      </c>
      <c r="AH22" s="132">
        <v>0</v>
      </c>
    </row>
    <row r="23" spans="1:34" s="77" customFormat="1" x14ac:dyDescent="0.2">
      <c r="A23" s="76" t="s">
        <v>95</v>
      </c>
      <c r="B23" s="76" t="s">
        <v>96</v>
      </c>
      <c r="C23" s="216">
        <v>811</v>
      </c>
      <c r="D23" s="216">
        <v>830</v>
      </c>
      <c r="E23" s="216"/>
      <c r="F23" s="221"/>
      <c r="G23" s="215">
        <v>222</v>
      </c>
      <c r="H23" s="216">
        <v>589</v>
      </c>
      <c r="I23" s="217">
        <f t="shared" si="0"/>
        <v>0.72626387176325524</v>
      </c>
      <c r="J23" s="218" t="str">
        <f t="shared" si="1"/>
        <v>69.5% - 75.6%</v>
      </c>
      <c r="K23" s="216">
        <v>243</v>
      </c>
      <c r="L23" s="216">
        <v>587</v>
      </c>
      <c r="M23" s="217">
        <f t="shared" si="2"/>
        <v>0.70722891566265056</v>
      </c>
      <c r="N23" s="218" t="str">
        <f t="shared" si="3"/>
        <v>67.5% - 73.7%</v>
      </c>
      <c r="O23" s="212"/>
      <c r="P23" s="212"/>
      <c r="Q23" s="217"/>
      <c r="R23" s="218"/>
      <c r="S23" s="216"/>
      <c r="T23" s="216"/>
      <c r="U23" s="217"/>
      <c r="V23" s="219"/>
      <c r="W23" s="214">
        <v>0</v>
      </c>
      <c r="X23" s="217">
        <f t="shared" si="4"/>
        <v>0</v>
      </c>
      <c r="Y23" s="212">
        <v>0</v>
      </c>
      <c r="Z23" s="217">
        <f t="shared" si="5"/>
        <v>0</v>
      </c>
      <c r="AA23" s="212"/>
      <c r="AB23" s="217"/>
      <c r="AC23" s="212"/>
      <c r="AD23" s="223"/>
      <c r="AE23" s="132">
        <v>0</v>
      </c>
      <c r="AF23" s="132">
        <v>0</v>
      </c>
      <c r="AG23" s="132">
        <v>0</v>
      </c>
      <c r="AH23" s="132">
        <v>0</v>
      </c>
    </row>
    <row r="24" spans="1:34" s="77" customFormat="1" x14ac:dyDescent="0.2">
      <c r="A24" s="76" t="s">
        <v>97</v>
      </c>
      <c r="B24" s="76" t="s">
        <v>1351</v>
      </c>
      <c r="C24" s="216">
        <v>1386</v>
      </c>
      <c r="D24" s="216">
        <v>1530</v>
      </c>
      <c r="E24" s="216"/>
      <c r="F24" s="221"/>
      <c r="G24" s="215">
        <v>259</v>
      </c>
      <c r="H24" s="216">
        <v>1122</v>
      </c>
      <c r="I24" s="217">
        <f t="shared" si="0"/>
        <v>0.80952380952380953</v>
      </c>
      <c r="J24" s="218" t="str">
        <f t="shared" si="1"/>
        <v>78.8% - 82.9%</v>
      </c>
      <c r="K24" s="216">
        <v>309</v>
      </c>
      <c r="L24" s="216">
        <v>1221</v>
      </c>
      <c r="M24" s="217">
        <f t="shared" si="2"/>
        <v>0.79803921568627456</v>
      </c>
      <c r="N24" s="218" t="str">
        <f t="shared" si="3"/>
        <v>77.7% - 81.7%</v>
      </c>
      <c r="O24" s="212"/>
      <c r="P24" s="212"/>
      <c r="Q24" s="217"/>
      <c r="R24" s="218"/>
      <c r="S24" s="216"/>
      <c r="T24" s="216"/>
      <c r="U24" s="217"/>
      <c r="V24" s="219"/>
      <c r="W24" s="214">
        <v>5</v>
      </c>
      <c r="X24" s="217">
        <f t="shared" si="4"/>
        <v>3.6075036075036075E-3</v>
      </c>
      <c r="Y24" s="212">
        <v>0</v>
      </c>
      <c r="Z24" s="217">
        <f t="shared" si="5"/>
        <v>0</v>
      </c>
      <c r="AA24" s="212"/>
      <c r="AB24" s="217"/>
      <c r="AC24" s="212"/>
      <c r="AD24" s="223"/>
      <c r="AE24" s="132">
        <v>0</v>
      </c>
      <c r="AF24" s="132">
        <v>0</v>
      </c>
      <c r="AG24" s="132">
        <v>0</v>
      </c>
      <c r="AH24" s="132">
        <v>0</v>
      </c>
    </row>
    <row r="25" spans="1:34" s="77" customFormat="1" x14ac:dyDescent="0.2">
      <c r="A25" s="76" t="s">
        <v>98</v>
      </c>
      <c r="B25" s="76" t="s">
        <v>1352</v>
      </c>
      <c r="C25" s="216">
        <v>1378</v>
      </c>
      <c r="D25" s="216">
        <v>1470</v>
      </c>
      <c r="E25" s="216"/>
      <c r="F25" s="221"/>
      <c r="G25" s="215">
        <v>173</v>
      </c>
      <c r="H25" s="216">
        <v>1192</v>
      </c>
      <c r="I25" s="217">
        <f t="shared" si="0"/>
        <v>0.86502177068214803</v>
      </c>
      <c r="J25" s="218" t="str">
        <f t="shared" si="1"/>
        <v>84.6% - 88.2%</v>
      </c>
      <c r="K25" s="216">
        <v>188</v>
      </c>
      <c r="L25" s="216">
        <v>1278</v>
      </c>
      <c r="M25" s="217">
        <f t="shared" si="2"/>
        <v>0.8693877551020408</v>
      </c>
      <c r="N25" s="218" t="str">
        <f t="shared" si="3"/>
        <v>85.1% - 88.6%</v>
      </c>
      <c r="O25" s="212"/>
      <c r="P25" s="212"/>
      <c r="Q25" s="217"/>
      <c r="R25" s="218"/>
      <c r="S25" s="216"/>
      <c r="T25" s="216"/>
      <c r="U25" s="217"/>
      <c r="V25" s="219"/>
      <c r="W25" s="214">
        <v>13</v>
      </c>
      <c r="X25" s="217">
        <f t="shared" si="4"/>
        <v>9.433962264150943E-3</v>
      </c>
      <c r="Y25" s="212">
        <v>4</v>
      </c>
      <c r="Z25" s="217">
        <f t="shared" si="5"/>
        <v>2.7210884353741495E-3</v>
      </c>
      <c r="AA25" s="212"/>
      <c r="AB25" s="217"/>
      <c r="AC25" s="212"/>
      <c r="AD25" s="223"/>
      <c r="AE25" s="132">
        <v>0</v>
      </c>
      <c r="AF25" s="132">
        <v>0</v>
      </c>
      <c r="AG25" s="132">
        <v>0</v>
      </c>
      <c r="AH25" s="132">
        <v>0</v>
      </c>
    </row>
    <row r="26" spans="1:34" s="77" customFormat="1" x14ac:dyDescent="0.2">
      <c r="A26" s="76" t="s">
        <v>99</v>
      </c>
      <c r="B26" s="76" t="s">
        <v>100</v>
      </c>
      <c r="C26" s="216">
        <v>2199</v>
      </c>
      <c r="D26" s="216">
        <v>2268</v>
      </c>
      <c r="E26" s="216"/>
      <c r="F26" s="221"/>
      <c r="G26" s="215">
        <v>713</v>
      </c>
      <c r="H26" s="216">
        <v>1486</v>
      </c>
      <c r="I26" s="217">
        <f t="shared" si="0"/>
        <v>0.6757617098681219</v>
      </c>
      <c r="J26" s="218" t="str">
        <f t="shared" si="1"/>
        <v>65.6% - 69.5%</v>
      </c>
      <c r="K26" s="216">
        <v>841</v>
      </c>
      <c r="L26" s="216">
        <v>1427</v>
      </c>
      <c r="M26" s="217">
        <f t="shared" si="2"/>
        <v>0.62918871252204589</v>
      </c>
      <c r="N26" s="218" t="str">
        <f t="shared" si="3"/>
        <v>60.9% - 64.9%</v>
      </c>
      <c r="O26" s="212"/>
      <c r="P26" s="212"/>
      <c r="Q26" s="217"/>
      <c r="R26" s="218"/>
      <c r="S26" s="216"/>
      <c r="T26" s="216"/>
      <c r="U26" s="217"/>
      <c r="V26" s="219"/>
      <c r="W26" s="214">
        <v>0</v>
      </c>
      <c r="X26" s="217">
        <f t="shared" si="4"/>
        <v>0</v>
      </c>
      <c r="Y26" s="212">
        <v>0</v>
      </c>
      <c r="Z26" s="217">
        <f t="shared" si="5"/>
        <v>0</v>
      </c>
      <c r="AA26" s="212"/>
      <c r="AB26" s="217"/>
      <c r="AC26" s="212"/>
      <c r="AD26" s="223"/>
      <c r="AE26" s="132">
        <v>0</v>
      </c>
      <c r="AF26" s="132">
        <v>0</v>
      </c>
      <c r="AG26" s="132">
        <v>0</v>
      </c>
      <c r="AH26" s="132">
        <v>0</v>
      </c>
    </row>
    <row r="27" spans="1:34" s="77" customFormat="1" x14ac:dyDescent="0.2">
      <c r="A27" s="76" t="s">
        <v>101</v>
      </c>
      <c r="B27" s="76" t="s">
        <v>102</v>
      </c>
      <c r="C27" s="216">
        <v>1486</v>
      </c>
      <c r="D27" s="216">
        <v>1545</v>
      </c>
      <c r="E27" s="216"/>
      <c r="F27" s="221"/>
      <c r="G27" s="215">
        <v>131</v>
      </c>
      <c r="H27" s="216">
        <v>1355</v>
      </c>
      <c r="I27" s="217">
        <f t="shared" si="0"/>
        <v>0.91184387617765816</v>
      </c>
      <c r="J27" s="218" t="str">
        <f t="shared" si="1"/>
        <v>89.6% - 92.5%</v>
      </c>
      <c r="K27" s="216">
        <v>164</v>
      </c>
      <c r="L27" s="216">
        <v>1381</v>
      </c>
      <c r="M27" s="217">
        <f t="shared" si="2"/>
        <v>0.89385113268608418</v>
      </c>
      <c r="N27" s="218" t="str">
        <f t="shared" si="3"/>
        <v>87.8% - 90.8%</v>
      </c>
      <c r="O27" s="212"/>
      <c r="P27" s="212"/>
      <c r="Q27" s="217"/>
      <c r="R27" s="218"/>
      <c r="S27" s="216"/>
      <c r="T27" s="216"/>
      <c r="U27" s="217"/>
      <c r="V27" s="219"/>
      <c r="W27" s="214">
        <v>0</v>
      </c>
      <c r="X27" s="217">
        <f t="shared" si="4"/>
        <v>0</v>
      </c>
      <c r="Y27" s="212">
        <v>0</v>
      </c>
      <c r="Z27" s="217">
        <f t="shared" si="5"/>
        <v>0</v>
      </c>
      <c r="AA27" s="212"/>
      <c r="AB27" s="217"/>
      <c r="AC27" s="212"/>
      <c r="AD27" s="223"/>
      <c r="AE27" s="132">
        <v>0</v>
      </c>
      <c r="AF27" s="132">
        <v>0</v>
      </c>
      <c r="AG27" s="132">
        <v>0</v>
      </c>
      <c r="AH27" s="132">
        <v>0</v>
      </c>
    </row>
    <row r="28" spans="1:34" s="77" customFormat="1" x14ac:dyDescent="0.2">
      <c r="A28" s="76" t="s">
        <v>103</v>
      </c>
      <c r="B28" s="76" t="s">
        <v>104</v>
      </c>
      <c r="C28" s="216">
        <v>731</v>
      </c>
      <c r="D28" s="216">
        <v>715</v>
      </c>
      <c r="E28" s="216"/>
      <c r="F28" s="221"/>
      <c r="G28" s="215">
        <v>176</v>
      </c>
      <c r="H28" s="216">
        <v>555</v>
      </c>
      <c r="I28" s="217">
        <f t="shared" si="0"/>
        <v>0.75923392612859097</v>
      </c>
      <c r="J28" s="218" t="str">
        <f t="shared" si="1"/>
        <v>72.7% - 78.9%</v>
      </c>
      <c r="K28" s="216">
        <v>149</v>
      </c>
      <c r="L28" s="216">
        <v>566</v>
      </c>
      <c r="M28" s="217">
        <f t="shared" si="2"/>
        <v>0.79160839160839158</v>
      </c>
      <c r="N28" s="218" t="str">
        <f t="shared" si="3"/>
        <v>76.0% - 82.0%</v>
      </c>
      <c r="O28" s="212"/>
      <c r="P28" s="212"/>
      <c r="Q28" s="217"/>
      <c r="R28" s="218"/>
      <c r="S28" s="216"/>
      <c r="T28" s="216"/>
      <c r="U28" s="217"/>
      <c r="V28" s="219"/>
      <c r="W28" s="214">
        <v>0</v>
      </c>
      <c r="X28" s="217">
        <f t="shared" si="4"/>
        <v>0</v>
      </c>
      <c r="Y28" s="212">
        <v>0</v>
      </c>
      <c r="Z28" s="217">
        <f t="shared" si="5"/>
        <v>0</v>
      </c>
      <c r="AA28" s="212"/>
      <c r="AB28" s="217"/>
      <c r="AC28" s="212"/>
      <c r="AD28" s="223"/>
      <c r="AE28" s="132">
        <v>0</v>
      </c>
      <c r="AF28" s="132">
        <v>0</v>
      </c>
      <c r="AG28" s="132">
        <v>0</v>
      </c>
      <c r="AH28" s="132">
        <v>0</v>
      </c>
    </row>
    <row r="29" spans="1:34" s="77" customFormat="1" x14ac:dyDescent="0.2">
      <c r="A29" s="76" t="s">
        <v>105</v>
      </c>
      <c r="B29" s="76" t="s">
        <v>1353</v>
      </c>
      <c r="C29" s="216">
        <v>703</v>
      </c>
      <c r="D29" s="216">
        <v>755</v>
      </c>
      <c r="E29" s="216"/>
      <c r="F29" s="221"/>
      <c r="G29" s="215">
        <v>301</v>
      </c>
      <c r="H29" s="216">
        <v>402</v>
      </c>
      <c r="I29" s="217">
        <f t="shared" si="0"/>
        <v>0.57183499288762452</v>
      </c>
      <c r="J29" s="218" t="str">
        <f t="shared" si="1"/>
        <v>53.5% - 60.8%</v>
      </c>
      <c r="K29" s="216">
        <v>320</v>
      </c>
      <c r="L29" s="216">
        <v>435</v>
      </c>
      <c r="M29" s="217">
        <f t="shared" si="2"/>
        <v>0.57615894039735094</v>
      </c>
      <c r="N29" s="218" t="str">
        <f t="shared" si="3"/>
        <v>54.1% - 61.1%</v>
      </c>
      <c r="O29" s="212"/>
      <c r="P29" s="212"/>
      <c r="Q29" s="217"/>
      <c r="R29" s="218"/>
      <c r="S29" s="216"/>
      <c r="T29" s="216"/>
      <c r="U29" s="217"/>
      <c r="V29" s="219"/>
      <c r="W29" s="214">
        <v>0</v>
      </c>
      <c r="X29" s="217">
        <f t="shared" si="4"/>
        <v>0</v>
      </c>
      <c r="Y29" s="212">
        <v>0</v>
      </c>
      <c r="Z29" s="217">
        <f t="shared" si="5"/>
        <v>0</v>
      </c>
      <c r="AA29" s="212"/>
      <c r="AB29" s="217"/>
      <c r="AC29" s="212"/>
      <c r="AD29" s="223"/>
      <c r="AE29" s="132">
        <v>0</v>
      </c>
      <c r="AF29" s="132">
        <v>0</v>
      </c>
      <c r="AG29" s="132">
        <v>0</v>
      </c>
      <c r="AH29" s="132">
        <v>0</v>
      </c>
    </row>
    <row r="30" spans="1:34" s="77" customFormat="1" x14ac:dyDescent="0.2">
      <c r="A30" s="76" t="s">
        <v>106</v>
      </c>
      <c r="B30" s="76" t="s">
        <v>107</v>
      </c>
      <c r="C30" s="216">
        <v>955</v>
      </c>
      <c r="D30" s="216">
        <v>957</v>
      </c>
      <c r="E30" s="216"/>
      <c r="F30" s="221"/>
      <c r="G30" s="215">
        <v>203</v>
      </c>
      <c r="H30" s="216">
        <v>749</v>
      </c>
      <c r="I30" s="217">
        <f t="shared" si="0"/>
        <v>0.78429319371727746</v>
      </c>
      <c r="J30" s="218" t="str">
        <f t="shared" si="1"/>
        <v>75.7% - 80.9%</v>
      </c>
      <c r="K30" s="216">
        <v>227</v>
      </c>
      <c r="L30" s="216">
        <v>728</v>
      </c>
      <c r="M30" s="217">
        <f t="shared" si="2"/>
        <v>0.7607105538140021</v>
      </c>
      <c r="N30" s="218" t="str">
        <f t="shared" si="3"/>
        <v>73.3% - 78.7%</v>
      </c>
      <c r="O30" s="212"/>
      <c r="P30" s="212"/>
      <c r="Q30" s="217"/>
      <c r="R30" s="218"/>
      <c r="S30" s="216"/>
      <c r="T30" s="216"/>
      <c r="U30" s="217"/>
      <c r="V30" s="219"/>
      <c r="W30" s="214">
        <v>3</v>
      </c>
      <c r="X30" s="217">
        <f t="shared" si="4"/>
        <v>3.1413612565445027E-3</v>
      </c>
      <c r="Y30" s="212">
        <v>2</v>
      </c>
      <c r="Z30" s="217">
        <f t="shared" si="5"/>
        <v>2.0898641588296763E-3</v>
      </c>
      <c r="AA30" s="212"/>
      <c r="AB30" s="217"/>
      <c r="AC30" s="212"/>
      <c r="AD30" s="223"/>
      <c r="AE30" s="132">
        <v>0</v>
      </c>
      <c r="AF30" s="132">
        <v>0</v>
      </c>
      <c r="AG30" s="132">
        <v>0</v>
      </c>
      <c r="AH30" s="132">
        <v>0</v>
      </c>
    </row>
    <row r="31" spans="1:34" s="77" customFormat="1" x14ac:dyDescent="0.2">
      <c r="A31" s="76" t="s">
        <v>108</v>
      </c>
      <c r="B31" s="76" t="s">
        <v>109</v>
      </c>
      <c r="C31" s="216">
        <v>597</v>
      </c>
      <c r="D31" s="216">
        <v>599</v>
      </c>
      <c r="E31" s="216"/>
      <c r="F31" s="221"/>
      <c r="G31" s="215">
        <v>178</v>
      </c>
      <c r="H31" s="216">
        <v>419</v>
      </c>
      <c r="I31" s="217">
        <f t="shared" si="0"/>
        <v>0.7018425460636516</v>
      </c>
      <c r="J31" s="218" t="str">
        <f t="shared" si="1"/>
        <v>66.4% - 73.7%</v>
      </c>
      <c r="K31" s="216">
        <v>205</v>
      </c>
      <c r="L31" s="216">
        <v>394</v>
      </c>
      <c r="M31" s="217">
        <f t="shared" si="2"/>
        <v>0.65776293823038401</v>
      </c>
      <c r="N31" s="218" t="str">
        <f t="shared" si="3"/>
        <v>61.9% - 69.5%</v>
      </c>
      <c r="O31" s="212"/>
      <c r="P31" s="212"/>
      <c r="Q31" s="217"/>
      <c r="R31" s="218"/>
      <c r="S31" s="216"/>
      <c r="T31" s="216"/>
      <c r="U31" s="217"/>
      <c r="V31" s="219"/>
      <c r="W31" s="214">
        <v>0</v>
      </c>
      <c r="X31" s="217">
        <f t="shared" si="4"/>
        <v>0</v>
      </c>
      <c r="Y31" s="212">
        <v>0</v>
      </c>
      <c r="Z31" s="217">
        <f t="shared" si="5"/>
        <v>0</v>
      </c>
      <c r="AA31" s="212"/>
      <c r="AB31" s="217"/>
      <c r="AC31" s="212"/>
      <c r="AD31" s="223"/>
      <c r="AE31" s="132">
        <v>0</v>
      </c>
      <c r="AF31" s="132">
        <v>0</v>
      </c>
      <c r="AG31" s="132">
        <v>0</v>
      </c>
      <c r="AH31" s="132">
        <v>0</v>
      </c>
    </row>
    <row r="32" spans="1:34" s="77" customFormat="1" x14ac:dyDescent="0.2">
      <c r="A32" s="76" t="s">
        <v>110</v>
      </c>
      <c r="B32" s="76" t="s">
        <v>111</v>
      </c>
      <c r="C32" s="216">
        <v>1310</v>
      </c>
      <c r="D32" s="216">
        <v>1322</v>
      </c>
      <c r="E32" s="216"/>
      <c r="F32" s="221"/>
      <c r="G32" s="215">
        <v>544</v>
      </c>
      <c r="H32" s="216">
        <v>766</v>
      </c>
      <c r="I32" s="217">
        <f t="shared" si="0"/>
        <v>0.58473282442748087</v>
      </c>
      <c r="J32" s="218" t="str">
        <f t="shared" si="1"/>
        <v>55.8% - 61.1%</v>
      </c>
      <c r="K32" s="216">
        <v>540</v>
      </c>
      <c r="L32" s="216">
        <v>782</v>
      </c>
      <c r="M32" s="217">
        <f t="shared" si="2"/>
        <v>0.59152798789712557</v>
      </c>
      <c r="N32" s="218" t="str">
        <f t="shared" si="3"/>
        <v>56.5% - 61.8%</v>
      </c>
      <c r="O32" s="212"/>
      <c r="P32" s="212"/>
      <c r="Q32" s="217"/>
      <c r="R32" s="218"/>
      <c r="S32" s="216"/>
      <c r="T32" s="216"/>
      <c r="U32" s="217"/>
      <c r="V32" s="219"/>
      <c r="W32" s="214">
        <v>0</v>
      </c>
      <c r="X32" s="217">
        <f t="shared" si="4"/>
        <v>0</v>
      </c>
      <c r="Y32" s="212">
        <v>0</v>
      </c>
      <c r="Z32" s="217">
        <f t="shared" si="5"/>
        <v>0</v>
      </c>
      <c r="AA32" s="212"/>
      <c r="AB32" s="217"/>
      <c r="AC32" s="212"/>
      <c r="AD32" s="223"/>
      <c r="AE32" s="132">
        <v>0</v>
      </c>
      <c r="AF32" s="132">
        <v>0</v>
      </c>
      <c r="AG32" s="132">
        <v>0</v>
      </c>
      <c r="AH32" s="132">
        <v>0</v>
      </c>
    </row>
    <row r="33" spans="1:34" s="77" customFormat="1" x14ac:dyDescent="0.2">
      <c r="A33" s="76" t="s">
        <v>112</v>
      </c>
      <c r="B33" s="76" t="s">
        <v>113</v>
      </c>
      <c r="C33" s="216">
        <v>951</v>
      </c>
      <c r="D33" s="216">
        <v>969</v>
      </c>
      <c r="E33" s="216"/>
      <c r="F33" s="221"/>
      <c r="G33" s="215">
        <v>91</v>
      </c>
      <c r="H33" s="216">
        <v>840</v>
      </c>
      <c r="I33" s="217">
        <f t="shared" si="0"/>
        <v>0.88328075709779175</v>
      </c>
      <c r="J33" s="218" t="str">
        <f t="shared" si="1"/>
        <v>86.1% - 90.2%</v>
      </c>
      <c r="K33" s="216">
        <v>113</v>
      </c>
      <c r="L33" s="216">
        <v>836</v>
      </c>
      <c r="M33" s="217">
        <f t="shared" si="2"/>
        <v>0.86274509803921573</v>
      </c>
      <c r="N33" s="218" t="str">
        <f t="shared" si="3"/>
        <v>84.0% - 88.3%</v>
      </c>
      <c r="O33" s="212"/>
      <c r="P33" s="212"/>
      <c r="Q33" s="217"/>
      <c r="R33" s="218"/>
      <c r="S33" s="216"/>
      <c r="T33" s="216"/>
      <c r="U33" s="217"/>
      <c r="V33" s="219"/>
      <c r="W33" s="214">
        <v>20</v>
      </c>
      <c r="X33" s="217">
        <f t="shared" si="4"/>
        <v>2.1030494216614092E-2</v>
      </c>
      <c r="Y33" s="212">
        <v>20</v>
      </c>
      <c r="Z33" s="217">
        <f t="shared" si="5"/>
        <v>2.063983488132095E-2</v>
      </c>
      <c r="AA33" s="212"/>
      <c r="AB33" s="217"/>
      <c r="AC33" s="212"/>
      <c r="AD33" s="223"/>
      <c r="AE33" s="132">
        <v>0</v>
      </c>
      <c r="AF33" s="132">
        <v>0</v>
      </c>
      <c r="AG33" s="132">
        <v>0</v>
      </c>
      <c r="AH33" s="132">
        <v>0</v>
      </c>
    </row>
    <row r="34" spans="1:34" s="77" customFormat="1" x14ac:dyDescent="0.2">
      <c r="A34" s="76" t="s">
        <v>114</v>
      </c>
      <c r="B34" s="76" t="s">
        <v>1354</v>
      </c>
      <c r="C34" s="216">
        <v>1295</v>
      </c>
      <c r="D34" s="216">
        <v>1294</v>
      </c>
      <c r="E34" s="216"/>
      <c r="F34" s="221"/>
      <c r="G34" s="215">
        <v>382</v>
      </c>
      <c r="H34" s="216">
        <v>808</v>
      </c>
      <c r="I34" s="217"/>
      <c r="J34" s="218" t="str">
        <f t="shared" si="1"/>
        <v/>
      </c>
      <c r="K34" s="216">
        <v>357</v>
      </c>
      <c r="L34" s="216">
        <v>743</v>
      </c>
      <c r="M34" s="217"/>
      <c r="N34" s="218" t="str">
        <f t="shared" si="3"/>
        <v/>
      </c>
      <c r="O34" s="212"/>
      <c r="P34" s="212"/>
      <c r="Q34" s="217"/>
      <c r="R34" s="218"/>
      <c r="S34" s="216"/>
      <c r="T34" s="216"/>
      <c r="U34" s="217"/>
      <c r="V34" s="219"/>
      <c r="W34" s="214">
        <v>105</v>
      </c>
      <c r="X34" s="217">
        <f t="shared" si="4"/>
        <v>8.1081081081081086E-2</v>
      </c>
      <c r="Y34" s="212">
        <v>194</v>
      </c>
      <c r="Z34" s="217">
        <f t="shared" si="5"/>
        <v>0.14992272024729522</v>
      </c>
      <c r="AA34" s="212"/>
      <c r="AB34" s="217"/>
      <c r="AC34" s="212"/>
      <c r="AD34" s="223"/>
      <c r="AE34" s="132">
        <v>0</v>
      </c>
      <c r="AF34" s="132">
        <v>0</v>
      </c>
      <c r="AG34" s="132">
        <v>0</v>
      </c>
      <c r="AH34" s="132">
        <v>0</v>
      </c>
    </row>
    <row r="35" spans="1:34" s="77" customFormat="1" x14ac:dyDescent="0.2">
      <c r="A35" s="76" t="s">
        <v>115</v>
      </c>
      <c r="B35" s="76" t="s">
        <v>116</v>
      </c>
      <c r="C35" s="216">
        <v>1521</v>
      </c>
      <c r="D35" s="216">
        <v>1494</v>
      </c>
      <c r="E35" s="216"/>
      <c r="F35" s="221"/>
      <c r="G35" s="215">
        <v>411</v>
      </c>
      <c r="H35" s="216">
        <v>1110</v>
      </c>
      <c r="I35" s="217">
        <f t="shared" si="0"/>
        <v>0.72978303747534512</v>
      </c>
      <c r="J35" s="218" t="str">
        <f t="shared" si="1"/>
        <v>70.7% - 75.2%</v>
      </c>
      <c r="K35" s="216">
        <v>410</v>
      </c>
      <c r="L35" s="216">
        <v>1084</v>
      </c>
      <c r="M35" s="217">
        <f t="shared" si="2"/>
        <v>0.72556894243641235</v>
      </c>
      <c r="N35" s="218" t="str">
        <f t="shared" si="3"/>
        <v>70.2% - 74.8%</v>
      </c>
      <c r="O35" s="212"/>
      <c r="P35" s="212"/>
      <c r="Q35" s="217"/>
      <c r="R35" s="218"/>
      <c r="S35" s="216"/>
      <c r="T35" s="216"/>
      <c r="U35" s="217"/>
      <c r="V35" s="219"/>
      <c r="W35" s="214">
        <v>0</v>
      </c>
      <c r="X35" s="217">
        <f t="shared" si="4"/>
        <v>0</v>
      </c>
      <c r="Y35" s="212">
        <v>0</v>
      </c>
      <c r="Z35" s="217">
        <f t="shared" si="5"/>
        <v>0</v>
      </c>
      <c r="AA35" s="212"/>
      <c r="AB35" s="217"/>
      <c r="AC35" s="212"/>
      <c r="AD35" s="223"/>
      <c r="AE35" s="132">
        <v>0</v>
      </c>
      <c r="AF35" s="132">
        <v>0</v>
      </c>
      <c r="AG35" s="132">
        <v>0</v>
      </c>
      <c r="AH35" s="132">
        <v>0</v>
      </c>
    </row>
    <row r="36" spans="1:34" s="77" customFormat="1" x14ac:dyDescent="0.2">
      <c r="A36" s="76" t="s">
        <v>117</v>
      </c>
      <c r="B36" s="76" t="s">
        <v>1355</v>
      </c>
      <c r="C36" s="216">
        <v>1315</v>
      </c>
      <c r="D36" s="216">
        <v>1287</v>
      </c>
      <c r="E36" s="216"/>
      <c r="F36" s="221"/>
      <c r="G36" s="215">
        <v>442</v>
      </c>
      <c r="H36" s="216">
        <v>873</v>
      </c>
      <c r="I36" s="217">
        <f t="shared" si="0"/>
        <v>0.66387832699619775</v>
      </c>
      <c r="J36" s="218" t="str">
        <f t="shared" si="1"/>
        <v>63.8% - 68.9%</v>
      </c>
      <c r="K36" s="216">
        <v>446</v>
      </c>
      <c r="L36" s="216">
        <v>829</v>
      </c>
      <c r="M36" s="217">
        <f t="shared" si="2"/>
        <v>0.64413364413364416</v>
      </c>
      <c r="N36" s="218" t="str">
        <f t="shared" si="3"/>
        <v>61.8% - 67.0%</v>
      </c>
      <c r="O36" s="212"/>
      <c r="P36" s="212"/>
      <c r="Q36" s="217"/>
      <c r="R36" s="218"/>
      <c r="S36" s="216"/>
      <c r="T36" s="216"/>
      <c r="U36" s="217"/>
      <c r="V36" s="219"/>
      <c r="W36" s="214">
        <v>0</v>
      </c>
      <c r="X36" s="217">
        <f t="shared" si="4"/>
        <v>0</v>
      </c>
      <c r="Y36" s="212">
        <v>12</v>
      </c>
      <c r="Z36" s="217">
        <f t="shared" si="5"/>
        <v>9.324009324009324E-3</v>
      </c>
      <c r="AA36" s="212"/>
      <c r="AB36" s="217"/>
      <c r="AC36" s="212"/>
      <c r="AD36" s="223"/>
      <c r="AE36" s="132">
        <v>0</v>
      </c>
      <c r="AF36" s="132">
        <v>0</v>
      </c>
      <c r="AG36" s="132">
        <v>0</v>
      </c>
      <c r="AH36" s="132">
        <v>0</v>
      </c>
    </row>
    <row r="37" spans="1:34" s="77" customFormat="1" x14ac:dyDescent="0.2">
      <c r="A37" s="76" t="s">
        <v>118</v>
      </c>
      <c r="B37" s="76" t="s">
        <v>119</v>
      </c>
      <c r="C37" s="216">
        <v>448</v>
      </c>
      <c r="D37" s="216">
        <v>509</v>
      </c>
      <c r="E37" s="216"/>
      <c r="F37" s="221"/>
      <c r="G37" s="215">
        <v>88</v>
      </c>
      <c r="H37" s="216">
        <v>348</v>
      </c>
      <c r="I37" s="217">
        <f t="shared" si="0"/>
        <v>0.7767857142857143</v>
      </c>
      <c r="J37" s="218" t="str">
        <f t="shared" si="1"/>
        <v>73.6% - 81.3%</v>
      </c>
      <c r="K37" s="216">
        <v>91</v>
      </c>
      <c r="L37" s="216">
        <v>405</v>
      </c>
      <c r="M37" s="217">
        <f t="shared" si="2"/>
        <v>0.79567779960707274</v>
      </c>
      <c r="N37" s="218" t="str">
        <f t="shared" si="3"/>
        <v>75.8% - 82.8%</v>
      </c>
      <c r="O37" s="212"/>
      <c r="P37" s="212"/>
      <c r="Q37" s="217"/>
      <c r="R37" s="218"/>
      <c r="S37" s="216"/>
      <c r="T37" s="216"/>
      <c r="U37" s="217"/>
      <c r="V37" s="219"/>
      <c r="W37" s="214">
        <v>12</v>
      </c>
      <c r="X37" s="217">
        <f t="shared" si="4"/>
        <v>2.6785714285714284E-2</v>
      </c>
      <c r="Y37" s="212">
        <v>13</v>
      </c>
      <c r="Z37" s="217">
        <f t="shared" si="5"/>
        <v>2.5540275049115914E-2</v>
      </c>
      <c r="AA37" s="212"/>
      <c r="AB37" s="217"/>
      <c r="AC37" s="212"/>
      <c r="AD37" s="223"/>
      <c r="AE37" s="132">
        <v>0</v>
      </c>
      <c r="AF37" s="132">
        <v>0</v>
      </c>
      <c r="AG37" s="132">
        <v>0</v>
      </c>
      <c r="AH37" s="132">
        <v>0</v>
      </c>
    </row>
    <row r="38" spans="1:34" s="77" customFormat="1" x14ac:dyDescent="0.2">
      <c r="A38" s="76" t="s">
        <v>120</v>
      </c>
      <c r="B38" s="76" t="s">
        <v>121</v>
      </c>
      <c r="C38" s="216">
        <v>687</v>
      </c>
      <c r="D38" s="216">
        <v>727</v>
      </c>
      <c r="E38" s="216"/>
      <c r="F38" s="221"/>
      <c r="G38" s="215">
        <v>81</v>
      </c>
      <c r="H38" s="216">
        <v>604</v>
      </c>
      <c r="I38" s="217">
        <f t="shared" si="0"/>
        <v>0.87918486171761279</v>
      </c>
      <c r="J38" s="218" t="str">
        <f t="shared" si="1"/>
        <v>85.3% - 90.1%</v>
      </c>
      <c r="K38" s="216">
        <v>65</v>
      </c>
      <c r="L38" s="216">
        <v>635</v>
      </c>
      <c r="M38" s="217">
        <f t="shared" si="2"/>
        <v>0.87345254470426414</v>
      </c>
      <c r="N38" s="218" t="str">
        <f t="shared" si="3"/>
        <v>84.7% - 89.6%</v>
      </c>
      <c r="O38" s="212"/>
      <c r="P38" s="212"/>
      <c r="Q38" s="217"/>
      <c r="R38" s="218"/>
      <c r="S38" s="216"/>
      <c r="T38" s="216"/>
      <c r="U38" s="217"/>
      <c r="V38" s="219"/>
      <c r="W38" s="214">
        <v>2</v>
      </c>
      <c r="X38" s="217">
        <f t="shared" si="4"/>
        <v>2.911208151382824E-3</v>
      </c>
      <c r="Y38" s="212">
        <v>27</v>
      </c>
      <c r="Z38" s="217">
        <f t="shared" si="5"/>
        <v>3.7138927097661624E-2</v>
      </c>
      <c r="AA38" s="212"/>
      <c r="AB38" s="217"/>
      <c r="AC38" s="212"/>
      <c r="AD38" s="223"/>
      <c r="AE38" s="132">
        <v>0</v>
      </c>
      <c r="AF38" s="132">
        <v>0</v>
      </c>
      <c r="AG38" s="132">
        <v>0</v>
      </c>
      <c r="AH38" s="132">
        <v>0</v>
      </c>
    </row>
    <row r="39" spans="1:34" s="77" customFormat="1" x14ac:dyDescent="0.2">
      <c r="A39" s="76" t="s">
        <v>122</v>
      </c>
      <c r="B39" s="76" t="s">
        <v>1356</v>
      </c>
      <c r="C39" s="216">
        <v>1332</v>
      </c>
      <c r="D39" s="216">
        <v>1405</v>
      </c>
      <c r="E39" s="216"/>
      <c r="F39" s="221"/>
      <c r="G39" s="215">
        <v>265</v>
      </c>
      <c r="H39" s="216">
        <v>1067</v>
      </c>
      <c r="I39" s="217">
        <f t="shared" si="0"/>
        <v>0.80105105105105101</v>
      </c>
      <c r="J39" s="218" t="str">
        <f t="shared" si="1"/>
        <v>77.9% - 82.2%</v>
      </c>
      <c r="K39" s="216">
        <v>296</v>
      </c>
      <c r="L39" s="216">
        <v>1109</v>
      </c>
      <c r="M39" s="217">
        <f t="shared" si="2"/>
        <v>0.78932384341637007</v>
      </c>
      <c r="N39" s="218" t="str">
        <f t="shared" si="3"/>
        <v>76.7% - 81.0%</v>
      </c>
      <c r="O39" s="212"/>
      <c r="P39" s="212"/>
      <c r="Q39" s="217"/>
      <c r="R39" s="218"/>
      <c r="S39" s="216"/>
      <c r="T39" s="216"/>
      <c r="U39" s="217"/>
      <c r="V39" s="219"/>
      <c r="W39" s="214">
        <v>0</v>
      </c>
      <c r="X39" s="217">
        <f t="shared" si="4"/>
        <v>0</v>
      </c>
      <c r="Y39" s="212">
        <v>0</v>
      </c>
      <c r="Z39" s="217">
        <f t="shared" si="5"/>
        <v>0</v>
      </c>
      <c r="AA39" s="212"/>
      <c r="AB39" s="217"/>
      <c r="AC39" s="212"/>
      <c r="AD39" s="223"/>
      <c r="AE39" s="132">
        <v>0</v>
      </c>
      <c r="AF39" s="132">
        <v>0</v>
      </c>
      <c r="AG39" s="132">
        <v>0</v>
      </c>
      <c r="AH39" s="132">
        <v>0</v>
      </c>
    </row>
    <row r="40" spans="1:34" s="77" customFormat="1" x14ac:dyDescent="0.2">
      <c r="A40" s="76" t="s">
        <v>123</v>
      </c>
      <c r="B40" s="76" t="s">
        <v>1357</v>
      </c>
      <c r="C40" s="216">
        <v>427</v>
      </c>
      <c r="D40" s="216">
        <v>430</v>
      </c>
      <c r="E40" s="216"/>
      <c r="F40" s="221"/>
      <c r="G40" s="215">
        <v>99</v>
      </c>
      <c r="H40" s="216">
        <v>314</v>
      </c>
      <c r="I40" s="217">
        <f t="shared" si="0"/>
        <v>0.73536299765807966</v>
      </c>
      <c r="J40" s="218" t="str">
        <f t="shared" si="1"/>
        <v>69.2% - 77.5%</v>
      </c>
      <c r="K40" s="216">
        <v>98</v>
      </c>
      <c r="L40" s="216">
        <v>310</v>
      </c>
      <c r="M40" s="217"/>
      <c r="N40" s="218" t="str">
        <f t="shared" si="3"/>
        <v/>
      </c>
      <c r="O40" s="212"/>
      <c r="P40" s="212"/>
      <c r="Q40" s="217"/>
      <c r="R40" s="218"/>
      <c r="S40" s="216"/>
      <c r="T40" s="216"/>
      <c r="U40" s="217"/>
      <c r="V40" s="219"/>
      <c r="W40" s="214">
        <v>14</v>
      </c>
      <c r="X40" s="217">
        <f t="shared" si="4"/>
        <v>3.2786885245901641E-2</v>
      </c>
      <c r="Y40" s="212">
        <v>22</v>
      </c>
      <c r="Z40" s="217">
        <f t="shared" si="5"/>
        <v>5.1162790697674418E-2</v>
      </c>
      <c r="AA40" s="212"/>
      <c r="AB40" s="217"/>
      <c r="AC40" s="212"/>
      <c r="AD40" s="223"/>
      <c r="AE40" s="132">
        <v>0</v>
      </c>
      <c r="AF40" s="132">
        <v>0</v>
      </c>
      <c r="AG40" s="132">
        <v>0</v>
      </c>
      <c r="AH40" s="132">
        <v>0</v>
      </c>
    </row>
    <row r="41" spans="1:34" s="77" customFormat="1" x14ac:dyDescent="0.2">
      <c r="A41" s="76" t="s">
        <v>124</v>
      </c>
      <c r="B41" s="76" t="s">
        <v>125</v>
      </c>
      <c r="C41" s="216">
        <v>1764</v>
      </c>
      <c r="D41" s="216">
        <v>1747</v>
      </c>
      <c r="E41" s="216"/>
      <c r="F41" s="221"/>
      <c r="G41" s="215">
        <v>445</v>
      </c>
      <c r="H41" s="216">
        <v>1242</v>
      </c>
      <c r="I41" s="217">
        <f t="shared" si="0"/>
        <v>0.70408163265306123</v>
      </c>
      <c r="J41" s="218" t="str">
        <f t="shared" si="1"/>
        <v>68.2% - 72.5%</v>
      </c>
      <c r="K41" s="216">
        <v>408</v>
      </c>
      <c r="L41" s="216">
        <v>1175</v>
      </c>
      <c r="M41" s="217"/>
      <c r="N41" s="218" t="str">
        <f t="shared" si="3"/>
        <v/>
      </c>
      <c r="O41" s="212"/>
      <c r="P41" s="212"/>
      <c r="Q41" s="217"/>
      <c r="R41" s="218"/>
      <c r="S41" s="216"/>
      <c r="T41" s="216"/>
      <c r="U41" s="217"/>
      <c r="V41" s="219"/>
      <c r="W41" s="214">
        <v>77</v>
      </c>
      <c r="X41" s="217">
        <f t="shared" si="4"/>
        <v>4.3650793650793648E-2</v>
      </c>
      <c r="Y41" s="212">
        <v>164</v>
      </c>
      <c r="Z41" s="217">
        <f t="shared" si="5"/>
        <v>9.3875214653692043E-2</v>
      </c>
      <c r="AA41" s="212"/>
      <c r="AB41" s="217"/>
      <c r="AC41" s="212"/>
      <c r="AD41" s="223"/>
      <c r="AE41" s="132">
        <v>0</v>
      </c>
      <c r="AF41" s="132">
        <v>0</v>
      </c>
      <c r="AG41" s="132">
        <v>0</v>
      </c>
      <c r="AH41" s="132">
        <v>0</v>
      </c>
    </row>
    <row r="42" spans="1:34" s="77" customFormat="1" x14ac:dyDescent="0.2">
      <c r="A42" s="76" t="s">
        <v>126</v>
      </c>
      <c r="B42" s="76" t="s">
        <v>127</v>
      </c>
      <c r="C42" s="216">
        <v>1531</v>
      </c>
      <c r="D42" s="216">
        <v>1731</v>
      </c>
      <c r="E42" s="216"/>
      <c r="F42" s="221"/>
      <c r="G42" s="215">
        <v>444</v>
      </c>
      <c r="H42" s="216">
        <v>1087</v>
      </c>
      <c r="I42" s="217">
        <f t="shared" si="0"/>
        <v>0.70999346832135857</v>
      </c>
      <c r="J42" s="218" t="str">
        <f t="shared" si="1"/>
        <v>68.7% - 73.2%</v>
      </c>
      <c r="K42" s="216">
        <v>487</v>
      </c>
      <c r="L42" s="216">
        <v>1240</v>
      </c>
      <c r="M42" s="217">
        <f t="shared" si="2"/>
        <v>0.71634893125361065</v>
      </c>
      <c r="N42" s="218" t="str">
        <f t="shared" si="3"/>
        <v>69.5% - 73.7%</v>
      </c>
      <c r="O42" s="212"/>
      <c r="P42" s="212"/>
      <c r="Q42" s="217"/>
      <c r="R42" s="218"/>
      <c r="S42" s="216"/>
      <c r="T42" s="216"/>
      <c r="U42" s="217"/>
      <c r="V42" s="219"/>
      <c r="W42" s="214">
        <v>0</v>
      </c>
      <c r="X42" s="217">
        <f t="shared" si="4"/>
        <v>0</v>
      </c>
      <c r="Y42" s="212">
        <v>4</v>
      </c>
      <c r="Z42" s="217">
        <f t="shared" si="5"/>
        <v>2.3108030040439051E-3</v>
      </c>
      <c r="AA42" s="212"/>
      <c r="AB42" s="217"/>
      <c r="AC42" s="212"/>
      <c r="AD42" s="223"/>
      <c r="AE42" s="132">
        <v>0</v>
      </c>
      <c r="AF42" s="132">
        <v>0</v>
      </c>
      <c r="AG42" s="132">
        <v>0</v>
      </c>
      <c r="AH42" s="132">
        <v>0</v>
      </c>
    </row>
    <row r="43" spans="1:34" s="77" customFormat="1" x14ac:dyDescent="0.2">
      <c r="A43" s="76" t="s">
        <v>128</v>
      </c>
      <c r="B43" s="76" t="s">
        <v>1358</v>
      </c>
      <c r="C43" s="216">
        <v>1062</v>
      </c>
      <c r="D43" s="216">
        <v>906</v>
      </c>
      <c r="E43" s="216"/>
      <c r="F43" s="221"/>
      <c r="G43" s="215">
        <v>277</v>
      </c>
      <c r="H43" s="216">
        <v>785</v>
      </c>
      <c r="I43" s="217">
        <f t="shared" si="0"/>
        <v>0.73917137476459516</v>
      </c>
      <c r="J43" s="218" t="str">
        <f t="shared" si="1"/>
        <v>71.2% - 76.5%</v>
      </c>
      <c r="K43" s="216">
        <v>238</v>
      </c>
      <c r="L43" s="216">
        <v>668</v>
      </c>
      <c r="M43" s="217">
        <f t="shared" si="2"/>
        <v>0.73730684326710816</v>
      </c>
      <c r="N43" s="218" t="str">
        <f t="shared" si="3"/>
        <v>70.8% - 76.5%</v>
      </c>
      <c r="O43" s="212"/>
      <c r="P43" s="212"/>
      <c r="Q43" s="217"/>
      <c r="R43" s="218"/>
      <c r="S43" s="216"/>
      <c r="T43" s="216"/>
      <c r="U43" s="217"/>
      <c r="V43" s="219"/>
      <c r="W43" s="214">
        <v>0</v>
      </c>
      <c r="X43" s="217">
        <f t="shared" si="4"/>
        <v>0</v>
      </c>
      <c r="Y43" s="212">
        <v>0</v>
      </c>
      <c r="Z43" s="217">
        <f t="shared" si="5"/>
        <v>0</v>
      </c>
      <c r="AA43" s="212"/>
      <c r="AB43" s="217"/>
      <c r="AC43" s="212"/>
      <c r="AD43" s="223"/>
      <c r="AE43" s="132">
        <v>0</v>
      </c>
      <c r="AF43" s="132">
        <v>0</v>
      </c>
      <c r="AG43" s="132">
        <v>0</v>
      </c>
      <c r="AH43" s="132">
        <v>0</v>
      </c>
    </row>
    <row r="44" spans="1:34" s="77" customFormat="1" x14ac:dyDescent="0.2">
      <c r="A44" s="76" t="s">
        <v>129</v>
      </c>
      <c r="B44" s="76" t="s">
        <v>130</v>
      </c>
      <c r="C44" s="216">
        <v>1153</v>
      </c>
      <c r="D44" s="216">
        <v>1264</v>
      </c>
      <c r="E44" s="216"/>
      <c r="F44" s="221"/>
      <c r="G44" s="215">
        <v>186</v>
      </c>
      <c r="H44" s="216">
        <v>967</v>
      </c>
      <c r="I44" s="217">
        <f t="shared" si="0"/>
        <v>0.83868169991326968</v>
      </c>
      <c r="J44" s="218" t="str">
        <f t="shared" si="1"/>
        <v>81.6% - 85.9%</v>
      </c>
      <c r="K44" s="216">
        <v>206</v>
      </c>
      <c r="L44" s="216">
        <v>1058</v>
      </c>
      <c r="M44" s="217">
        <f t="shared" si="2"/>
        <v>0.83702531645569622</v>
      </c>
      <c r="N44" s="218" t="str">
        <f t="shared" si="3"/>
        <v>81.6% - 85.6%</v>
      </c>
      <c r="O44" s="212"/>
      <c r="P44" s="212"/>
      <c r="Q44" s="217"/>
      <c r="R44" s="218"/>
      <c r="S44" s="216"/>
      <c r="T44" s="216"/>
      <c r="U44" s="217"/>
      <c r="V44" s="219"/>
      <c r="W44" s="214">
        <v>0</v>
      </c>
      <c r="X44" s="217">
        <f t="shared" si="4"/>
        <v>0</v>
      </c>
      <c r="Y44" s="212">
        <v>0</v>
      </c>
      <c r="Z44" s="217">
        <f t="shared" si="5"/>
        <v>0</v>
      </c>
      <c r="AA44" s="212"/>
      <c r="AB44" s="217"/>
      <c r="AC44" s="212"/>
      <c r="AD44" s="223"/>
      <c r="AE44" s="132">
        <v>0</v>
      </c>
      <c r="AF44" s="132">
        <v>0</v>
      </c>
      <c r="AG44" s="132">
        <v>0</v>
      </c>
      <c r="AH44" s="132">
        <v>0</v>
      </c>
    </row>
    <row r="45" spans="1:34" s="77" customFormat="1" x14ac:dyDescent="0.2">
      <c r="A45" s="76" t="s">
        <v>131</v>
      </c>
      <c r="B45" s="76" t="s">
        <v>132</v>
      </c>
      <c r="C45" s="216">
        <v>1360</v>
      </c>
      <c r="D45" s="216">
        <v>1392</v>
      </c>
      <c r="E45" s="216"/>
      <c r="F45" s="221"/>
      <c r="G45" s="215">
        <v>181</v>
      </c>
      <c r="H45" s="216">
        <v>1164</v>
      </c>
      <c r="I45" s="217">
        <f t="shared" si="0"/>
        <v>0.85588235294117643</v>
      </c>
      <c r="J45" s="218" t="str">
        <f t="shared" si="1"/>
        <v>83.6% - 87.4%</v>
      </c>
      <c r="K45" s="216">
        <v>208</v>
      </c>
      <c r="L45" s="216">
        <v>1163</v>
      </c>
      <c r="M45" s="217">
        <f t="shared" si="2"/>
        <v>0.83548850574712641</v>
      </c>
      <c r="N45" s="218" t="str">
        <f t="shared" si="3"/>
        <v>81.5% - 85.4%</v>
      </c>
      <c r="O45" s="212"/>
      <c r="P45" s="212"/>
      <c r="Q45" s="217"/>
      <c r="R45" s="218"/>
      <c r="S45" s="216"/>
      <c r="T45" s="216"/>
      <c r="U45" s="217"/>
      <c r="V45" s="219"/>
      <c r="W45" s="214">
        <v>15</v>
      </c>
      <c r="X45" s="217">
        <f t="shared" si="4"/>
        <v>1.1029411764705883E-2</v>
      </c>
      <c r="Y45" s="212">
        <v>21</v>
      </c>
      <c r="Z45" s="217">
        <f t="shared" si="5"/>
        <v>1.5086206896551725E-2</v>
      </c>
      <c r="AA45" s="212"/>
      <c r="AB45" s="217"/>
      <c r="AC45" s="212"/>
      <c r="AD45" s="223"/>
      <c r="AE45" s="132">
        <v>0</v>
      </c>
      <c r="AF45" s="132">
        <v>0</v>
      </c>
      <c r="AG45" s="132">
        <v>0</v>
      </c>
      <c r="AH45" s="132">
        <v>0</v>
      </c>
    </row>
    <row r="46" spans="1:34" s="77" customFormat="1" x14ac:dyDescent="0.2">
      <c r="A46" s="76" t="s">
        <v>133</v>
      </c>
      <c r="B46" s="76" t="s">
        <v>134</v>
      </c>
      <c r="C46" s="216">
        <v>428</v>
      </c>
      <c r="D46" s="216">
        <v>469</v>
      </c>
      <c r="E46" s="216"/>
      <c r="F46" s="221"/>
      <c r="G46" s="215">
        <v>132</v>
      </c>
      <c r="H46" s="216">
        <v>296</v>
      </c>
      <c r="I46" s="217">
        <f t="shared" si="0"/>
        <v>0.69158878504672894</v>
      </c>
      <c r="J46" s="218" t="str">
        <f t="shared" si="1"/>
        <v>64.6% - 73.3%</v>
      </c>
      <c r="K46" s="216">
        <v>139</v>
      </c>
      <c r="L46" s="216">
        <v>330</v>
      </c>
      <c r="M46" s="217">
        <f t="shared" si="2"/>
        <v>0.70362473347547971</v>
      </c>
      <c r="N46" s="218" t="str">
        <f t="shared" si="3"/>
        <v>66.1% - 74.3%</v>
      </c>
      <c r="O46" s="212"/>
      <c r="P46" s="212"/>
      <c r="Q46" s="217"/>
      <c r="R46" s="218"/>
      <c r="S46" s="216"/>
      <c r="T46" s="216"/>
      <c r="U46" s="217"/>
      <c r="V46" s="219"/>
      <c r="W46" s="214">
        <v>0</v>
      </c>
      <c r="X46" s="217">
        <f t="shared" si="4"/>
        <v>0</v>
      </c>
      <c r="Y46" s="212">
        <v>0</v>
      </c>
      <c r="Z46" s="217">
        <f t="shared" si="5"/>
        <v>0</v>
      </c>
      <c r="AA46" s="212"/>
      <c r="AB46" s="217"/>
      <c r="AC46" s="212"/>
      <c r="AD46" s="223"/>
      <c r="AE46" s="132">
        <v>0</v>
      </c>
      <c r="AF46" s="132">
        <v>0</v>
      </c>
      <c r="AG46" s="132">
        <v>0</v>
      </c>
      <c r="AH46" s="132">
        <v>0</v>
      </c>
    </row>
    <row r="47" spans="1:34" s="77" customFormat="1" x14ac:dyDescent="0.2">
      <c r="A47" s="76" t="s">
        <v>135</v>
      </c>
      <c r="B47" s="76" t="s">
        <v>136</v>
      </c>
      <c r="C47" s="216">
        <v>422</v>
      </c>
      <c r="D47" s="216">
        <v>509</v>
      </c>
      <c r="E47" s="216"/>
      <c r="F47" s="221"/>
      <c r="G47" s="215">
        <v>171</v>
      </c>
      <c r="H47" s="216">
        <v>250</v>
      </c>
      <c r="I47" s="217">
        <f t="shared" si="0"/>
        <v>0.59241706161137442</v>
      </c>
      <c r="J47" s="218" t="str">
        <f t="shared" si="1"/>
        <v>54.5% - 63.8%</v>
      </c>
      <c r="K47" s="216">
        <v>212</v>
      </c>
      <c r="L47" s="216">
        <v>297</v>
      </c>
      <c r="M47" s="217">
        <f t="shared" si="2"/>
        <v>0.58349705304518662</v>
      </c>
      <c r="N47" s="218" t="str">
        <f t="shared" si="3"/>
        <v>54.0% - 62.6%</v>
      </c>
      <c r="O47" s="212"/>
      <c r="P47" s="212"/>
      <c r="Q47" s="217"/>
      <c r="R47" s="218"/>
      <c r="S47" s="216"/>
      <c r="T47" s="216"/>
      <c r="U47" s="217"/>
      <c r="V47" s="219"/>
      <c r="W47" s="214">
        <v>1</v>
      </c>
      <c r="X47" s="217">
        <f t="shared" si="4"/>
        <v>2.3696682464454978E-3</v>
      </c>
      <c r="Y47" s="212">
        <v>0</v>
      </c>
      <c r="Z47" s="217">
        <f t="shared" si="5"/>
        <v>0</v>
      </c>
      <c r="AA47" s="212"/>
      <c r="AB47" s="217"/>
      <c r="AC47" s="212"/>
      <c r="AD47" s="223"/>
      <c r="AE47" s="132">
        <v>0</v>
      </c>
      <c r="AF47" s="132">
        <v>0</v>
      </c>
      <c r="AG47" s="132">
        <v>0</v>
      </c>
      <c r="AH47" s="132">
        <v>0</v>
      </c>
    </row>
    <row r="48" spans="1:34" s="77" customFormat="1" x14ac:dyDescent="0.2">
      <c r="A48" s="76" t="s">
        <v>137</v>
      </c>
      <c r="B48" s="76" t="s">
        <v>138</v>
      </c>
      <c r="C48" s="216">
        <v>1568</v>
      </c>
      <c r="D48" s="216">
        <v>1597</v>
      </c>
      <c r="E48" s="216"/>
      <c r="F48" s="221"/>
      <c r="G48" s="215">
        <v>334</v>
      </c>
      <c r="H48" s="216">
        <v>1234</v>
      </c>
      <c r="I48" s="217">
        <f t="shared" si="0"/>
        <v>0.78698979591836737</v>
      </c>
      <c r="J48" s="218" t="str">
        <f t="shared" si="1"/>
        <v>76.6% - 80.7%</v>
      </c>
      <c r="K48" s="216">
        <v>355</v>
      </c>
      <c r="L48" s="216">
        <v>1242</v>
      </c>
      <c r="M48" s="217">
        <f t="shared" si="2"/>
        <v>0.77770820288040077</v>
      </c>
      <c r="N48" s="218" t="str">
        <f t="shared" si="3"/>
        <v>75.7% - 79.7%</v>
      </c>
      <c r="O48" s="212"/>
      <c r="P48" s="212"/>
      <c r="Q48" s="217"/>
      <c r="R48" s="218"/>
      <c r="S48" s="216"/>
      <c r="T48" s="216"/>
      <c r="U48" s="217"/>
      <c r="V48" s="219"/>
      <c r="W48" s="214">
        <v>0</v>
      </c>
      <c r="X48" s="217">
        <f t="shared" si="4"/>
        <v>0</v>
      </c>
      <c r="Y48" s="212">
        <v>0</v>
      </c>
      <c r="Z48" s="217">
        <f t="shared" si="5"/>
        <v>0</v>
      </c>
      <c r="AA48" s="212"/>
      <c r="AB48" s="217"/>
      <c r="AC48" s="212"/>
      <c r="AD48" s="223"/>
      <c r="AE48" s="132">
        <v>0</v>
      </c>
      <c r="AF48" s="132">
        <v>0</v>
      </c>
      <c r="AG48" s="132">
        <v>0</v>
      </c>
      <c r="AH48" s="132">
        <v>0</v>
      </c>
    </row>
    <row r="49" spans="1:34" s="77" customFormat="1" x14ac:dyDescent="0.2">
      <c r="A49" s="76" t="s">
        <v>139</v>
      </c>
      <c r="B49" s="76" t="s">
        <v>1471</v>
      </c>
      <c r="C49" s="216">
        <v>1941</v>
      </c>
      <c r="D49" s="216">
        <v>1161</v>
      </c>
      <c r="E49" s="216"/>
      <c r="F49" s="221"/>
      <c r="G49" s="215">
        <v>349</v>
      </c>
      <c r="H49" s="216">
        <v>1583</v>
      </c>
      <c r="I49" s="217">
        <f t="shared" si="0"/>
        <v>0.81555899021123135</v>
      </c>
      <c r="J49" s="218" t="str">
        <f t="shared" si="1"/>
        <v>79.8% - 83.2%</v>
      </c>
      <c r="K49" s="216">
        <v>235</v>
      </c>
      <c r="L49" s="216">
        <v>920</v>
      </c>
      <c r="M49" s="217">
        <f t="shared" si="2"/>
        <v>0.79242032730404821</v>
      </c>
      <c r="N49" s="218" t="str">
        <f t="shared" si="3"/>
        <v>76.8% - 81.5%</v>
      </c>
      <c r="O49" s="212"/>
      <c r="P49" s="212"/>
      <c r="Q49" s="217"/>
      <c r="R49" s="218"/>
      <c r="S49" s="216"/>
      <c r="T49" s="216"/>
      <c r="U49" s="217"/>
      <c r="V49" s="219"/>
      <c r="W49" s="214">
        <v>9</v>
      </c>
      <c r="X49" s="217">
        <f t="shared" si="4"/>
        <v>4.6367851622874804E-3</v>
      </c>
      <c r="Y49" s="212">
        <v>6</v>
      </c>
      <c r="Z49" s="217">
        <f t="shared" si="5"/>
        <v>5.1679586563307496E-3</v>
      </c>
      <c r="AA49" s="212"/>
      <c r="AB49" s="217"/>
      <c r="AC49" s="212"/>
      <c r="AD49" s="223"/>
      <c r="AE49" s="132">
        <v>0</v>
      </c>
      <c r="AF49" s="132">
        <v>0</v>
      </c>
      <c r="AG49" s="132">
        <v>0</v>
      </c>
      <c r="AH49" s="132">
        <v>0</v>
      </c>
    </row>
    <row r="50" spans="1:34" s="77" customFormat="1" x14ac:dyDescent="0.2">
      <c r="A50" s="76" t="s">
        <v>140</v>
      </c>
      <c r="B50" s="76" t="s">
        <v>141</v>
      </c>
      <c r="C50" s="216">
        <v>1547</v>
      </c>
      <c r="D50" s="216">
        <v>1527</v>
      </c>
      <c r="E50" s="216"/>
      <c r="F50" s="221"/>
      <c r="G50" s="215">
        <v>126</v>
      </c>
      <c r="H50" s="216">
        <v>1421</v>
      </c>
      <c r="I50" s="217">
        <f t="shared" si="0"/>
        <v>0.91855203619909498</v>
      </c>
      <c r="J50" s="218" t="str">
        <f t="shared" si="1"/>
        <v>90.4% - 93.1%</v>
      </c>
      <c r="K50" s="216">
        <v>126</v>
      </c>
      <c r="L50" s="216">
        <v>1401</v>
      </c>
      <c r="M50" s="217">
        <f t="shared" si="2"/>
        <v>0.91748526522593321</v>
      </c>
      <c r="N50" s="218" t="str">
        <f t="shared" si="3"/>
        <v>90.3% - 93.0%</v>
      </c>
      <c r="O50" s="212"/>
      <c r="P50" s="212"/>
      <c r="Q50" s="217"/>
      <c r="R50" s="218"/>
      <c r="S50" s="216"/>
      <c r="T50" s="216"/>
      <c r="U50" s="217"/>
      <c r="V50" s="219"/>
      <c r="W50" s="214">
        <v>0</v>
      </c>
      <c r="X50" s="217">
        <f t="shared" si="4"/>
        <v>0</v>
      </c>
      <c r="Y50" s="212">
        <v>0</v>
      </c>
      <c r="Z50" s="217">
        <f t="shared" si="5"/>
        <v>0</v>
      </c>
      <c r="AA50" s="212"/>
      <c r="AB50" s="217"/>
      <c r="AC50" s="212"/>
      <c r="AD50" s="223"/>
      <c r="AE50" s="132">
        <v>0</v>
      </c>
      <c r="AF50" s="132">
        <v>0</v>
      </c>
      <c r="AG50" s="132">
        <v>0</v>
      </c>
      <c r="AH50" s="132">
        <v>0</v>
      </c>
    </row>
    <row r="51" spans="1:34" s="77" customFormat="1" x14ac:dyDescent="0.2">
      <c r="A51" s="76" t="s">
        <v>142</v>
      </c>
      <c r="B51" s="76" t="s">
        <v>1359</v>
      </c>
      <c r="C51" s="216">
        <v>1358</v>
      </c>
      <c r="D51" s="216">
        <v>1486</v>
      </c>
      <c r="E51" s="216"/>
      <c r="F51" s="221"/>
      <c r="G51" s="215">
        <v>234</v>
      </c>
      <c r="H51" s="216">
        <v>1091</v>
      </c>
      <c r="I51" s="217">
        <f t="shared" si="0"/>
        <v>0.8033873343151694</v>
      </c>
      <c r="J51" s="218" t="str">
        <f t="shared" si="1"/>
        <v>78.1% - 82.4%</v>
      </c>
      <c r="K51" s="216">
        <v>280</v>
      </c>
      <c r="L51" s="216">
        <v>1191</v>
      </c>
      <c r="M51" s="217">
        <f t="shared" si="2"/>
        <v>0.80148048452220721</v>
      </c>
      <c r="N51" s="218" t="str">
        <f t="shared" si="3"/>
        <v>78.0% - 82.1%</v>
      </c>
      <c r="O51" s="212"/>
      <c r="P51" s="212"/>
      <c r="Q51" s="217"/>
      <c r="R51" s="218"/>
      <c r="S51" s="216"/>
      <c r="T51" s="216"/>
      <c r="U51" s="217"/>
      <c r="V51" s="219"/>
      <c r="W51" s="214">
        <v>33</v>
      </c>
      <c r="X51" s="217">
        <f t="shared" si="4"/>
        <v>2.4300441826215022E-2</v>
      </c>
      <c r="Y51" s="212">
        <v>15</v>
      </c>
      <c r="Z51" s="217">
        <f t="shared" si="5"/>
        <v>1.0094212651413189E-2</v>
      </c>
      <c r="AA51" s="212"/>
      <c r="AB51" s="217"/>
      <c r="AC51" s="212"/>
      <c r="AD51" s="223"/>
      <c r="AE51" s="132">
        <v>0</v>
      </c>
      <c r="AF51" s="132">
        <v>0</v>
      </c>
      <c r="AG51" s="132">
        <v>0</v>
      </c>
      <c r="AH51" s="132">
        <v>0</v>
      </c>
    </row>
    <row r="52" spans="1:34" s="77" customFormat="1" x14ac:dyDescent="0.2">
      <c r="A52" s="76" t="s">
        <v>143</v>
      </c>
      <c r="B52" s="76" t="s">
        <v>144</v>
      </c>
      <c r="C52" s="216">
        <v>449</v>
      </c>
      <c r="D52" s="216">
        <v>476</v>
      </c>
      <c r="E52" s="216"/>
      <c r="F52" s="221"/>
      <c r="G52" s="215">
        <v>62</v>
      </c>
      <c r="H52" s="216">
        <v>384</v>
      </c>
      <c r="I52" s="217">
        <f t="shared" si="0"/>
        <v>0.85523385300668153</v>
      </c>
      <c r="J52" s="218" t="str">
        <f t="shared" si="1"/>
        <v>82.0% - 88.5%</v>
      </c>
      <c r="K52" s="216">
        <v>76</v>
      </c>
      <c r="L52" s="216">
        <v>395</v>
      </c>
      <c r="M52" s="217">
        <f t="shared" si="2"/>
        <v>0.82983193277310929</v>
      </c>
      <c r="N52" s="218" t="str">
        <f t="shared" si="3"/>
        <v>79.3% - 86.1%</v>
      </c>
      <c r="O52" s="212"/>
      <c r="P52" s="212"/>
      <c r="Q52" s="217"/>
      <c r="R52" s="218"/>
      <c r="S52" s="216"/>
      <c r="T52" s="216"/>
      <c r="U52" s="217"/>
      <c r="V52" s="219"/>
      <c r="W52" s="214">
        <v>3</v>
      </c>
      <c r="X52" s="217">
        <f t="shared" si="4"/>
        <v>6.6815144766146995E-3</v>
      </c>
      <c r="Y52" s="212">
        <v>5</v>
      </c>
      <c r="Z52" s="217">
        <f t="shared" si="5"/>
        <v>1.050420168067227E-2</v>
      </c>
      <c r="AA52" s="212"/>
      <c r="AB52" s="217"/>
      <c r="AC52" s="212"/>
      <c r="AD52" s="223"/>
      <c r="AE52" s="132">
        <v>0</v>
      </c>
      <c r="AF52" s="132">
        <v>0</v>
      </c>
      <c r="AG52" s="132">
        <v>0</v>
      </c>
      <c r="AH52" s="132">
        <v>0</v>
      </c>
    </row>
    <row r="53" spans="1:34" s="77" customFormat="1" x14ac:dyDescent="0.2">
      <c r="A53" s="76" t="s">
        <v>145</v>
      </c>
      <c r="B53" s="76" t="s">
        <v>146</v>
      </c>
      <c r="C53" s="216">
        <v>2441</v>
      </c>
      <c r="D53" s="216">
        <v>2527</v>
      </c>
      <c r="E53" s="216"/>
      <c r="F53" s="221"/>
      <c r="G53" s="215">
        <v>716</v>
      </c>
      <c r="H53" s="216">
        <v>1718</v>
      </c>
      <c r="I53" s="217">
        <f t="shared" si="0"/>
        <v>0.70380991396968451</v>
      </c>
      <c r="J53" s="218" t="str">
        <f t="shared" si="1"/>
        <v>68.5% - 72.2%</v>
      </c>
      <c r="K53" s="216">
        <v>760</v>
      </c>
      <c r="L53" s="216">
        <v>1761</v>
      </c>
      <c r="M53" s="217">
        <f t="shared" si="2"/>
        <v>0.69687376335575779</v>
      </c>
      <c r="N53" s="218" t="str">
        <f t="shared" si="3"/>
        <v>67.9% - 71.4%</v>
      </c>
      <c r="O53" s="212"/>
      <c r="P53" s="212"/>
      <c r="Q53" s="217"/>
      <c r="R53" s="218"/>
      <c r="S53" s="216"/>
      <c r="T53" s="216"/>
      <c r="U53" s="217"/>
      <c r="V53" s="219"/>
      <c r="W53" s="214">
        <v>7</v>
      </c>
      <c r="X53" s="217">
        <f t="shared" si="4"/>
        <v>2.8676771814829987E-3</v>
      </c>
      <c r="Y53" s="212">
        <v>6</v>
      </c>
      <c r="Z53" s="217">
        <f t="shared" si="5"/>
        <v>2.3743569449940641E-3</v>
      </c>
      <c r="AA53" s="212"/>
      <c r="AB53" s="217"/>
      <c r="AC53" s="212"/>
      <c r="AD53" s="223"/>
      <c r="AE53" s="132">
        <v>0</v>
      </c>
      <c r="AF53" s="132">
        <v>0</v>
      </c>
      <c r="AG53" s="132">
        <v>0</v>
      </c>
      <c r="AH53" s="132">
        <v>0</v>
      </c>
    </row>
    <row r="54" spans="1:34" s="77" customFormat="1" x14ac:dyDescent="0.2">
      <c r="A54" s="76" t="s">
        <v>147</v>
      </c>
      <c r="B54" s="76" t="s">
        <v>1462</v>
      </c>
      <c r="C54" s="216">
        <v>1066</v>
      </c>
      <c r="D54" s="216">
        <v>1114</v>
      </c>
      <c r="E54" s="216"/>
      <c r="F54" s="221"/>
      <c r="G54" s="215">
        <v>235</v>
      </c>
      <c r="H54" s="216">
        <v>823</v>
      </c>
      <c r="I54" s="217">
        <f t="shared" si="0"/>
        <v>0.77204502814258913</v>
      </c>
      <c r="J54" s="218" t="str">
        <f t="shared" si="1"/>
        <v>74.6% - 79.6%</v>
      </c>
      <c r="K54" s="216">
        <v>254</v>
      </c>
      <c r="L54" s="216">
        <v>860</v>
      </c>
      <c r="M54" s="217">
        <f t="shared" si="2"/>
        <v>0.7719928186714542</v>
      </c>
      <c r="N54" s="218" t="str">
        <f t="shared" si="3"/>
        <v>74.6% - 79.6%</v>
      </c>
      <c r="O54" s="212"/>
      <c r="P54" s="212"/>
      <c r="Q54" s="217"/>
      <c r="R54" s="218"/>
      <c r="S54" s="216"/>
      <c r="T54" s="216"/>
      <c r="U54" s="217"/>
      <c r="V54" s="219"/>
      <c r="W54" s="214">
        <v>8</v>
      </c>
      <c r="X54" s="217">
        <f t="shared" si="4"/>
        <v>7.5046904315196998E-3</v>
      </c>
      <c r="Y54" s="212">
        <v>0</v>
      </c>
      <c r="Z54" s="217">
        <f t="shared" si="5"/>
        <v>0</v>
      </c>
      <c r="AA54" s="212"/>
      <c r="AB54" s="217"/>
      <c r="AC54" s="212"/>
      <c r="AD54" s="223"/>
      <c r="AE54" s="132">
        <v>0</v>
      </c>
      <c r="AF54" s="132">
        <v>0</v>
      </c>
      <c r="AG54" s="132">
        <v>0</v>
      </c>
      <c r="AH54" s="132">
        <v>0</v>
      </c>
    </row>
    <row r="55" spans="1:34" s="77" customFormat="1" x14ac:dyDescent="0.2">
      <c r="A55" s="76" t="s">
        <v>148</v>
      </c>
      <c r="B55" s="76" t="s">
        <v>149</v>
      </c>
      <c r="C55" s="216">
        <v>612</v>
      </c>
      <c r="D55" s="216">
        <v>578</v>
      </c>
      <c r="E55" s="216"/>
      <c r="F55" s="221"/>
      <c r="G55" s="215">
        <v>114</v>
      </c>
      <c r="H55" s="216">
        <v>497</v>
      </c>
      <c r="I55" s="217">
        <f t="shared" si="0"/>
        <v>0.81209150326797386</v>
      </c>
      <c r="J55" s="218" t="str">
        <f t="shared" si="1"/>
        <v>77.9% - 84.1%</v>
      </c>
      <c r="K55" s="216">
        <v>116</v>
      </c>
      <c r="L55" s="216">
        <v>462</v>
      </c>
      <c r="M55" s="217">
        <f t="shared" si="2"/>
        <v>0.79930795847750868</v>
      </c>
      <c r="N55" s="218" t="str">
        <f t="shared" si="3"/>
        <v>76.5% - 83.0%</v>
      </c>
      <c r="O55" s="212"/>
      <c r="P55" s="212"/>
      <c r="Q55" s="217"/>
      <c r="R55" s="218"/>
      <c r="S55" s="216"/>
      <c r="T55" s="216"/>
      <c r="U55" s="217"/>
      <c r="V55" s="219"/>
      <c r="W55" s="214">
        <v>1</v>
      </c>
      <c r="X55" s="217">
        <f t="shared" si="4"/>
        <v>1.6339869281045752E-3</v>
      </c>
      <c r="Y55" s="212">
        <v>0</v>
      </c>
      <c r="Z55" s="217">
        <f t="shared" si="5"/>
        <v>0</v>
      </c>
      <c r="AA55" s="212"/>
      <c r="AB55" s="217"/>
      <c r="AC55" s="212"/>
      <c r="AD55" s="223"/>
      <c r="AE55" s="132">
        <v>0</v>
      </c>
      <c r="AF55" s="132">
        <v>0</v>
      </c>
      <c r="AG55" s="132">
        <v>0</v>
      </c>
      <c r="AH55" s="132">
        <v>0</v>
      </c>
    </row>
    <row r="56" spans="1:34" s="77" customFormat="1" x14ac:dyDescent="0.2">
      <c r="A56" s="76" t="s">
        <v>150</v>
      </c>
      <c r="B56" s="76" t="s">
        <v>151</v>
      </c>
      <c r="C56" s="216">
        <v>1359</v>
      </c>
      <c r="D56" s="216">
        <v>1519</v>
      </c>
      <c r="E56" s="216"/>
      <c r="F56" s="221"/>
      <c r="G56" s="215">
        <v>124</v>
      </c>
      <c r="H56" s="216">
        <v>1235</v>
      </c>
      <c r="I56" s="217">
        <f t="shared" si="0"/>
        <v>0.90875643855776311</v>
      </c>
      <c r="J56" s="218" t="str">
        <f t="shared" si="1"/>
        <v>89.2% - 92.3%</v>
      </c>
      <c r="K56" s="216">
        <v>137</v>
      </c>
      <c r="L56" s="216">
        <v>1382</v>
      </c>
      <c r="M56" s="217">
        <f t="shared" si="2"/>
        <v>0.90980908492429224</v>
      </c>
      <c r="N56" s="218" t="str">
        <f t="shared" si="3"/>
        <v>89.4% - 92.3%</v>
      </c>
      <c r="O56" s="212"/>
      <c r="P56" s="212"/>
      <c r="Q56" s="217"/>
      <c r="R56" s="218"/>
      <c r="S56" s="216"/>
      <c r="T56" s="216"/>
      <c r="U56" s="217"/>
      <c r="V56" s="219"/>
      <c r="W56" s="214">
        <v>0</v>
      </c>
      <c r="X56" s="217">
        <f t="shared" si="4"/>
        <v>0</v>
      </c>
      <c r="Y56" s="212">
        <v>0</v>
      </c>
      <c r="Z56" s="217">
        <f t="shared" si="5"/>
        <v>0</v>
      </c>
      <c r="AA56" s="212"/>
      <c r="AB56" s="217"/>
      <c r="AC56" s="212"/>
      <c r="AD56" s="223"/>
      <c r="AE56" s="132">
        <v>0</v>
      </c>
      <c r="AF56" s="132">
        <v>0</v>
      </c>
      <c r="AG56" s="132">
        <v>0</v>
      </c>
      <c r="AH56" s="132">
        <v>0</v>
      </c>
    </row>
    <row r="57" spans="1:34" s="77" customFormat="1" x14ac:dyDescent="0.2">
      <c r="A57" s="76" t="s">
        <v>152</v>
      </c>
      <c r="B57" s="76" t="s">
        <v>1360</v>
      </c>
      <c r="C57" s="216">
        <v>1402</v>
      </c>
      <c r="D57" s="216">
        <v>1399</v>
      </c>
      <c r="E57" s="216"/>
      <c r="F57" s="221"/>
      <c r="G57" s="215">
        <v>457</v>
      </c>
      <c r="H57" s="216">
        <v>945</v>
      </c>
      <c r="I57" s="217">
        <f t="shared" si="0"/>
        <v>0.67403708987161193</v>
      </c>
      <c r="J57" s="218" t="str">
        <f t="shared" si="1"/>
        <v>64.9% - 69.8%</v>
      </c>
      <c r="K57" s="216">
        <v>457</v>
      </c>
      <c r="L57" s="216">
        <v>942</v>
      </c>
      <c r="M57" s="217">
        <f t="shared" si="2"/>
        <v>0.6733380986418871</v>
      </c>
      <c r="N57" s="218" t="str">
        <f t="shared" si="3"/>
        <v>64.8% - 69.7%</v>
      </c>
      <c r="O57" s="212"/>
      <c r="P57" s="212"/>
      <c r="Q57" s="217"/>
      <c r="R57" s="218"/>
      <c r="S57" s="216"/>
      <c r="T57" s="216"/>
      <c r="U57" s="217"/>
      <c r="V57" s="219"/>
      <c r="W57" s="214">
        <v>0</v>
      </c>
      <c r="X57" s="217">
        <f t="shared" si="4"/>
        <v>0</v>
      </c>
      <c r="Y57" s="212">
        <v>0</v>
      </c>
      <c r="Z57" s="217">
        <f t="shared" si="5"/>
        <v>0</v>
      </c>
      <c r="AA57" s="212"/>
      <c r="AB57" s="217"/>
      <c r="AC57" s="212"/>
      <c r="AD57" s="223"/>
      <c r="AE57" s="132">
        <v>0</v>
      </c>
      <c r="AF57" s="132">
        <v>0</v>
      </c>
      <c r="AG57" s="132">
        <v>0</v>
      </c>
      <c r="AH57" s="132">
        <v>0</v>
      </c>
    </row>
    <row r="58" spans="1:34" s="77" customFormat="1" x14ac:dyDescent="0.2">
      <c r="A58" s="76" t="s">
        <v>153</v>
      </c>
      <c r="B58" s="76" t="s">
        <v>1463</v>
      </c>
      <c r="C58" s="216">
        <v>1931</v>
      </c>
      <c r="D58" s="216">
        <v>2111</v>
      </c>
      <c r="E58" s="216"/>
      <c r="F58" s="221"/>
      <c r="G58" s="215">
        <v>219</v>
      </c>
      <c r="H58" s="216">
        <v>1581</v>
      </c>
      <c r="I58" s="217"/>
      <c r="J58" s="218" t="str">
        <f t="shared" si="1"/>
        <v/>
      </c>
      <c r="K58" s="216">
        <v>137</v>
      </c>
      <c r="L58" s="216">
        <v>1811</v>
      </c>
      <c r="M58" s="217"/>
      <c r="N58" s="218" t="str">
        <f t="shared" si="3"/>
        <v/>
      </c>
      <c r="O58" s="212"/>
      <c r="P58" s="212"/>
      <c r="Q58" s="217"/>
      <c r="R58" s="218"/>
      <c r="S58" s="216"/>
      <c r="T58" s="216"/>
      <c r="U58" s="217"/>
      <c r="V58" s="219"/>
      <c r="W58" s="214">
        <v>131</v>
      </c>
      <c r="X58" s="217">
        <f t="shared" si="4"/>
        <v>6.7840497151734847E-2</v>
      </c>
      <c r="Y58" s="212">
        <v>163</v>
      </c>
      <c r="Z58" s="217">
        <f t="shared" si="5"/>
        <v>7.7214590241591663E-2</v>
      </c>
      <c r="AA58" s="212"/>
      <c r="AB58" s="217"/>
      <c r="AC58" s="212"/>
      <c r="AD58" s="223"/>
      <c r="AE58" s="132">
        <v>0</v>
      </c>
      <c r="AF58" s="132">
        <v>0</v>
      </c>
      <c r="AG58" s="132">
        <v>0</v>
      </c>
      <c r="AH58" s="132">
        <v>0</v>
      </c>
    </row>
    <row r="59" spans="1:34" s="77" customFormat="1" x14ac:dyDescent="0.2">
      <c r="A59" s="76" t="s">
        <v>154</v>
      </c>
      <c r="B59" s="76" t="s">
        <v>1361</v>
      </c>
      <c r="C59" s="216">
        <v>938</v>
      </c>
      <c r="D59" s="216">
        <v>952</v>
      </c>
      <c r="E59" s="216"/>
      <c r="F59" s="221"/>
      <c r="G59" s="215">
        <v>215</v>
      </c>
      <c r="H59" s="216">
        <v>714</v>
      </c>
      <c r="I59" s="217">
        <f t="shared" si="0"/>
        <v>0.76119402985074625</v>
      </c>
      <c r="J59" s="218" t="str">
        <f t="shared" si="1"/>
        <v>73.3% - 78.7%</v>
      </c>
      <c r="K59" s="216">
        <v>206</v>
      </c>
      <c r="L59" s="216">
        <v>743</v>
      </c>
      <c r="M59" s="217">
        <f t="shared" si="2"/>
        <v>0.78046218487394958</v>
      </c>
      <c r="N59" s="218" t="str">
        <f t="shared" si="3"/>
        <v>75.3% - 80.6%</v>
      </c>
      <c r="O59" s="212"/>
      <c r="P59" s="212"/>
      <c r="Q59" s="217"/>
      <c r="R59" s="218"/>
      <c r="S59" s="216"/>
      <c r="T59" s="216"/>
      <c r="U59" s="217"/>
      <c r="V59" s="219"/>
      <c r="W59" s="214">
        <v>9</v>
      </c>
      <c r="X59" s="217">
        <f t="shared" si="4"/>
        <v>9.5948827292110881E-3</v>
      </c>
      <c r="Y59" s="212">
        <v>3</v>
      </c>
      <c r="Z59" s="217">
        <f t="shared" si="5"/>
        <v>3.1512605042016808E-3</v>
      </c>
      <c r="AA59" s="212"/>
      <c r="AB59" s="217"/>
      <c r="AC59" s="212"/>
      <c r="AD59" s="223"/>
      <c r="AE59" s="132">
        <v>0</v>
      </c>
      <c r="AF59" s="132">
        <v>0</v>
      </c>
      <c r="AG59" s="132">
        <v>0</v>
      </c>
      <c r="AH59" s="132">
        <v>0</v>
      </c>
    </row>
    <row r="60" spans="1:34" s="77" customFormat="1" x14ac:dyDescent="0.2">
      <c r="A60" s="76" t="s">
        <v>155</v>
      </c>
      <c r="B60" s="76" t="s">
        <v>1468</v>
      </c>
      <c r="C60" s="216">
        <v>292</v>
      </c>
      <c r="D60" s="216">
        <v>345</v>
      </c>
      <c r="E60" s="216"/>
      <c r="F60" s="221"/>
      <c r="G60" s="215">
        <v>66</v>
      </c>
      <c r="H60" s="216">
        <v>226</v>
      </c>
      <c r="I60" s="217">
        <f t="shared" si="0"/>
        <v>0.77397260273972601</v>
      </c>
      <c r="J60" s="218" t="str">
        <f t="shared" si="1"/>
        <v>72.3% - 81.8%</v>
      </c>
      <c r="K60" s="216">
        <v>76</v>
      </c>
      <c r="L60" s="216">
        <v>247</v>
      </c>
      <c r="M60" s="217"/>
      <c r="N60" s="218" t="str">
        <f t="shared" si="3"/>
        <v/>
      </c>
      <c r="O60" s="212"/>
      <c r="P60" s="212"/>
      <c r="Q60" s="217"/>
      <c r="R60" s="218"/>
      <c r="S60" s="216"/>
      <c r="T60" s="216"/>
      <c r="U60" s="217"/>
      <c r="V60" s="219"/>
      <c r="W60" s="214">
        <v>0</v>
      </c>
      <c r="X60" s="217">
        <f t="shared" si="4"/>
        <v>0</v>
      </c>
      <c r="Y60" s="212">
        <v>22</v>
      </c>
      <c r="Z60" s="217">
        <f t="shared" si="5"/>
        <v>6.3768115942028983E-2</v>
      </c>
      <c r="AA60" s="212"/>
      <c r="AB60" s="217"/>
      <c r="AC60" s="212"/>
      <c r="AD60" s="223"/>
      <c r="AE60" s="132">
        <v>0</v>
      </c>
      <c r="AF60" s="132">
        <v>0</v>
      </c>
      <c r="AG60" s="132">
        <v>0</v>
      </c>
      <c r="AH60" s="132">
        <v>0</v>
      </c>
    </row>
    <row r="61" spans="1:34" s="77" customFormat="1" x14ac:dyDescent="0.2">
      <c r="A61" s="76" t="s">
        <v>156</v>
      </c>
      <c r="B61" s="76" t="s">
        <v>157</v>
      </c>
      <c r="C61" s="216">
        <v>534</v>
      </c>
      <c r="D61" s="216">
        <v>550</v>
      </c>
      <c r="E61" s="216"/>
      <c r="F61" s="221"/>
      <c r="G61" s="215">
        <v>150</v>
      </c>
      <c r="H61" s="216">
        <v>381</v>
      </c>
      <c r="I61" s="217">
        <f t="shared" si="0"/>
        <v>0.7134831460674157</v>
      </c>
      <c r="J61" s="218" t="str">
        <f t="shared" si="1"/>
        <v>67.4% - 75.0%</v>
      </c>
      <c r="K61" s="216">
        <v>167</v>
      </c>
      <c r="L61" s="216">
        <v>378</v>
      </c>
      <c r="M61" s="217">
        <f t="shared" si="2"/>
        <v>0.68727272727272726</v>
      </c>
      <c r="N61" s="218" t="str">
        <f t="shared" si="3"/>
        <v>64.7% - 72.5%</v>
      </c>
      <c r="O61" s="212"/>
      <c r="P61" s="212"/>
      <c r="Q61" s="217"/>
      <c r="R61" s="218"/>
      <c r="S61" s="216"/>
      <c r="T61" s="216"/>
      <c r="U61" s="217"/>
      <c r="V61" s="219"/>
      <c r="W61" s="214">
        <v>3</v>
      </c>
      <c r="X61" s="217">
        <f t="shared" si="4"/>
        <v>5.6179775280898875E-3</v>
      </c>
      <c r="Y61" s="212">
        <v>5</v>
      </c>
      <c r="Z61" s="217">
        <f t="shared" si="5"/>
        <v>9.0909090909090905E-3</v>
      </c>
      <c r="AA61" s="212"/>
      <c r="AB61" s="217"/>
      <c r="AC61" s="212"/>
      <c r="AD61" s="223"/>
      <c r="AE61" s="132">
        <v>0</v>
      </c>
      <c r="AF61" s="132">
        <v>0</v>
      </c>
      <c r="AG61" s="132">
        <v>0</v>
      </c>
      <c r="AH61" s="132">
        <v>0</v>
      </c>
    </row>
    <row r="62" spans="1:34" s="77" customFormat="1" x14ac:dyDescent="0.2">
      <c r="A62" s="76" t="s">
        <v>158</v>
      </c>
      <c r="B62" s="76" t="s">
        <v>1470</v>
      </c>
      <c r="C62" s="216">
        <v>865</v>
      </c>
      <c r="D62" s="216">
        <v>915</v>
      </c>
      <c r="E62" s="216"/>
      <c r="F62" s="221"/>
      <c r="G62" s="215">
        <v>322</v>
      </c>
      <c r="H62" s="216">
        <v>531</v>
      </c>
      <c r="I62" s="217">
        <f t="shared" si="0"/>
        <v>0.61387283236994217</v>
      </c>
      <c r="J62" s="218" t="str">
        <f t="shared" si="1"/>
        <v>58.1% - 64.6%</v>
      </c>
      <c r="K62" s="216">
        <v>252</v>
      </c>
      <c r="L62" s="216">
        <v>643</v>
      </c>
      <c r="M62" s="217">
        <f t="shared" si="2"/>
        <v>0.70273224043715843</v>
      </c>
      <c r="N62" s="218" t="str">
        <f t="shared" si="3"/>
        <v>67.2% - 73.1%</v>
      </c>
      <c r="O62" s="212"/>
      <c r="P62" s="212"/>
      <c r="Q62" s="217"/>
      <c r="R62" s="218"/>
      <c r="S62" s="216"/>
      <c r="T62" s="216"/>
      <c r="U62" s="217"/>
      <c r="V62" s="219"/>
      <c r="W62" s="214">
        <v>12</v>
      </c>
      <c r="X62" s="217">
        <f t="shared" si="4"/>
        <v>1.3872832369942197E-2</v>
      </c>
      <c r="Y62" s="212">
        <v>20</v>
      </c>
      <c r="Z62" s="217">
        <f t="shared" si="5"/>
        <v>2.185792349726776E-2</v>
      </c>
      <c r="AA62" s="212"/>
      <c r="AB62" s="217"/>
      <c r="AC62" s="212"/>
      <c r="AD62" s="223"/>
      <c r="AE62" s="132">
        <v>0</v>
      </c>
      <c r="AF62" s="132">
        <v>0</v>
      </c>
      <c r="AG62" s="132">
        <v>0</v>
      </c>
      <c r="AH62" s="132">
        <v>0</v>
      </c>
    </row>
    <row r="63" spans="1:34" s="77" customFormat="1" x14ac:dyDescent="0.2">
      <c r="A63" s="76" t="s">
        <v>159</v>
      </c>
      <c r="B63" s="76" t="s">
        <v>1473</v>
      </c>
      <c r="C63" s="216">
        <v>1337</v>
      </c>
      <c r="D63" s="216">
        <v>1249</v>
      </c>
      <c r="E63" s="216"/>
      <c r="F63" s="221"/>
      <c r="G63" s="215">
        <v>155</v>
      </c>
      <c r="H63" s="216">
        <v>1067</v>
      </c>
      <c r="I63" s="217"/>
      <c r="J63" s="218" t="str">
        <f t="shared" si="1"/>
        <v/>
      </c>
      <c r="K63" s="216">
        <v>153</v>
      </c>
      <c r="L63" s="216">
        <v>1033</v>
      </c>
      <c r="M63" s="217"/>
      <c r="N63" s="218" t="str">
        <f t="shared" si="3"/>
        <v/>
      </c>
      <c r="O63" s="212"/>
      <c r="P63" s="212"/>
      <c r="Q63" s="217"/>
      <c r="R63" s="218"/>
      <c r="S63" s="216"/>
      <c r="T63" s="216"/>
      <c r="U63" s="217"/>
      <c r="V63" s="219"/>
      <c r="W63" s="214">
        <v>115</v>
      </c>
      <c r="X63" s="217">
        <f t="shared" si="4"/>
        <v>8.6013462976813768E-2</v>
      </c>
      <c r="Y63" s="212">
        <v>63</v>
      </c>
      <c r="Z63" s="217">
        <f t="shared" si="5"/>
        <v>5.044035228182546E-2</v>
      </c>
      <c r="AA63" s="212"/>
      <c r="AB63" s="217"/>
      <c r="AC63" s="212"/>
      <c r="AD63" s="223"/>
      <c r="AE63" s="132">
        <v>0</v>
      </c>
      <c r="AF63" s="132">
        <v>0</v>
      </c>
      <c r="AG63" s="132">
        <v>0</v>
      </c>
      <c r="AH63" s="132">
        <v>0</v>
      </c>
    </row>
    <row r="64" spans="1:34" s="77" customFormat="1" x14ac:dyDescent="0.2">
      <c r="A64" s="76" t="s">
        <v>160</v>
      </c>
      <c r="B64" s="76" t="s">
        <v>161</v>
      </c>
      <c r="C64" s="216">
        <v>1440</v>
      </c>
      <c r="D64" s="216">
        <v>1476</v>
      </c>
      <c r="E64" s="216"/>
      <c r="F64" s="221"/>
      <c r="G64" s="215">
        <v>136</v>
      </c>
      <c r="H64" s="216">
        <v>1263</v>
      </c>
      <c r="I64" s="217">
        <f t="shared" si="0"/>
        <v>0.87708333333333333</v>
      </c>
      <c r="J64" s="218" t="str">
        <f t="shared" si="1"/>
        <v>85.9% - 89.3%</v>
      </c>
      <c r="K64" s="216">
        <v>146</v>
      </c>
      <c r="L64" s="216">
        <v>1287</v>
      </c>
      <c r="M64" s="217">
        <f t="shared" si="2"/>
        <v>0.87195121951219512</v>
      </c>
      <c r="N64" s="218" t="str">
        <f t="shared" si="3"/>
        <v>85.4% - 88.8%</v>
      </c>
      <c r="O64" s="212"/>
      <c r="P64" s="212"/>
      <c r="Q64" s="217"/>
      <c r="R64" s="218"/>
      <c r="S64" s="216"/>
      <c r="T64" s="216"/>
      <c r="U64" s="217"/>
      <c r="V64" s="219"/>
      <c r="W64" s="214">
        <v>41</v>
      </c>
      <c r="X64" s="217">
        <f t="shared" si="4"/>
        <v>2.8472222222222222E-2</v>
      </c>
      <c r="Y64" s="212">
        <v>43</v>
      </c>
      <c r="Z64" s="217">
        <f t="shared" si="5"/>
        <v>2.9132791327913278E-2</v>
      </c>
      <c r="AA64" s="212"/>
      <c r="AB64" s="217"/>
      <c r="AC64" s="212"/>
      <c r="AD64" s="223"/>
      <c r="AE64" s="132">
        <v>0</v>
      </c>
      <c r="AF64" s="132">
        <v>0</v>
      </c>
      <c r="AG64" s="132">
        <v>0</v>
      </c>
      <c r="AH64" s="132">
        <v>0</v>
      </c>
    </row>
    <row r="65" spans="1:37" s="77" customFormat="1" x14ac:dyDescent="0.2">
      <c r="A65" s="76" t="s">
        <v>162</v>
      </c>
      <c r="B65" s="76" t="s">
        <v>1362</v>
      </c>
      <c r="C65" s="216">
        <v>1102</v>
      </c>
      <c r="D65" s="216">
        <v>1207</v>
      </c>
      <c r="E65" s="216"/>
      <c r="F65" s="221"/>
      <c r="G65" s="215">
        <v>334</v>
      </c>
      <c r="H65" s="216">
        <v>768</v>
      </c>
      <c r="I65" s="217">
        <f t="shared" si="0"/>
        <v>0.69691470054446458</v>
      </c>
      <c r="J65" s="218" t="str">
        <f t="shared" si="1"/>
        <v>66.9% - 72.3%</v>
      </c>
      <c r="K65" s="216">
        <v>342</v>
      </c>
      <c r="L65" s="216">
        <v>865</v>
      </c>
      <c r="M65" s="217">
        <f t="shared" si="2"/>
        <v>0.71665285832642911</v>
      </c>
      <c r="N65" s="218" t="str">
        <f t="shared" si="3"/>
        <v>69.1% - 74.1%</v>
      </c>
      <c r="O65" s="212"/>
      <c r="P65" s="212"/>
      <c r="Q65" s="217"/>
      <c r="R65" s="218"/>
      <c r="S65" s="216"/>
      <c r="T65" s="216"/>
      <c r="U65" s="217"/>
      <c r="V65" s="219"/>
      <c r="W65" s="214">
        <v>0</v>
      </c>
      <c r="X65" s="217">
        <f t="shared" si="4"/>
        <v>0</v>
      </c>
      <c r="Y65" s="212">
        <v>0</v>
      </c>
      <c r="Z65" s="217">
        <f t="shared" si="5"/>
        <v>0</v>
      </c>
      <c r="AA65" s="212"/>
      <c r="AB65" s="217"/>
      <c r="AC65" s="212"/>
      <c r="AD65" s="223"/>
      <c r="AE65" s="132">
        <v>0</v>
      </c>
      <c r="AF65" s="132">
        <v>0</v>
      </c>
      <c r="AG65" s="132">
        <v>0</v>
      </c>
      <c r="AH65" s="132">
        <v>0</v>
      </c>
    </row>
    <row r="66" spans="1:37" s="77" customFormat="1" x14ac:dyDescent="0.2">
      <c r="A66" s="76" t="s">
        <v>163</v>
      </c>
      <c r="B66" s="76" t="s">
        <v>164</v>
      </c>
      <c r="C66" s="216">
        <v>2229</v>
      </c>
      <c r="D66" s="216">
        <v>2450</v>
      </c>
      <c r="E66" s="216"/>
      <c r="F66" s="221"/>
      <c r="G66" s="215">
        <v>558</v>
      </c>
      <c r="H66" s="216">
        <v>1671</v>
      </c>
      <c r="I66" s="217">
        <f t="shared" si="0"/>
        <v>0.74966352624495292</v>
      </c>
      <c r="J66" s="218" t="str">
        <f t="shared" si="1"/>
        <v>73.1% - 76.7%</v>
      </c>
      <c r="K66" s="216">
        <v>981</v>
      </c>
      <c r="L66" s="216">
        <v>1469</v>
      </c>
      <c r="M66" s="217">
        <f t="shared" si="2"/>
        <v>0.59959183673469385</v>
      </c>
      <c r="N66" s="218" t="str">
        <f t="shared" si="3"/>
        <v>58.0% - 61.9%</v>
      </c>
      <c r="O66" s="212"/>
      <c r="P66" s="212"/>
      <c r="Q66" s="217"/>
      <c r="R66" s="218"/>
      <c r="S66" s="216"/>
      <c r="T66" s="216"/>
      <c r="U66" s="217"/>
      <c r="V66" s="219"/>
      <c r="W66" s="214">
        <v>0</v>
      </c>
      <c r="X66" s="217">
        <f t="shared" si="4"/>
        <v>0</v>
      </c>
      <c r="Y66" s="212">
        <v>0</v>
      </c>
      <c r="Z66" s="217">
        <f t="shared" si="5"/>
        <v>0</v>
      </c>
      <c r="AA66" s="212"/>
      <c r="AB66" s="217"/>
      <c r="AC66" s="212"/>
      <c r="AD66" s="223"/>
      <c r="AE66" s="132">
        <v>0</v>
      </c>
      <c r="AF66" s="132">
        <v>0</v>
      </c>
      <c r="AG66" s="132">
        <v>0</v>
      </c>
      <c r="AH66" s="132">
        <v>0</v>
      </c>
    </row>
    <row r="67" spans="1:37" x14ac:dyDescent="0.2">
      <c r="A67" s="76" t="s">
        <v>165</v>
      </c>
      <c r="B67" s="76" t="s">
        <v>1474</v>
      </c>
      <c r="C67" s="216">
        <v>1900</v>
      </c>
      <c r="D67" s="216">
        <v>1963</v>
      </c>
      <c r="E67" s="216"/>
      <c r="F67" s="221"/>
      <c r="G67" s="215">
        <v>276</v>
      </c>
      <c r="H67" s="216">
        <v>1554</v>
      </c>
      <c r="I67" s="217">
        <f t="shared" si="0"/>
        <v>0.81789473684210523</v>
      </c>
      <c r="J67" s="218" t="str">
        <f t="shared" si="1"/>
        <v>80.0% - 83.5%</v>
      </c>
      <c r="K67" s="216">
        <v>147</v>
      </c>
      <c r="L67" s="216">
        <v>1396</v>
      </c>
      <c r="M67" s="217"/>
      <c r="N67" s="218" t="str">
        <f t="shared" si="3"/>
        <v/>
      </c>
      <c r="O67" s="212"/>
      <c r="P67" s="212"/>
      <c r="Q67" s="217"/>
      <c r="R67" s="218"/>
      <c r="S67" s="216"/>
      <c r="T67" s="216"/>
      <c r="U67" s="217"/>
      <c r="V67" s="219"/>
      <c r="W67" s="214">
        <v>70</v>
      </c>
      <c r="X67" s="217">
        <f t="shared" si="4"/>
        <v>3.6842105263157891E-2</v>
      </c>
      <c r="Y67" s="212">
        <v>420</v>
      </c>
      <c r="Z67" s="217">
        <f t="shared" si="5"/>
        <v>0.21395822720326033</v>
      </c>
      <c r="AA67" s="212"/>
      <c r="AB67" s="217"/>
      <c r="AC67" s="212"/>
      <c r="AD67" s="223"/>
      <c r="AE67" s="132">
        <v>0</v>
      </c>
      <c r="AF67" s="132">
        <v>0</v>
      </c>
      <c r="AG67" s="132">
        <v>0</v>
      </c>
      <c r="AH67" s="132">
        <v>0</v>
      </c>
      <c r="AI67" s="77"/>
      <c r="AJ67" s="77"/>
      <c r="AK67" s="77"/>
    </row>
    <row r="68" spans="1:37" x14ac:dyDescent="0.2">
      <c r="A68" s="76" t="s">
        <v>166</v>
      </c>
      <c r="B68" s="76" t="s">
        <v>167</v>
      </c>
      <c r="C68" s="216">
        <v>1993</v>
      </c>
      <c r="D68" s="216">
        <v>2115</v>
      </c>
      <c r="E68" s="216"/>
      <c r="F68" s="221"/>
      <c r="G68" s="215">
        <v>932</v>
      </c>
      <c r="H68" s="216">
        <v>1061</v>
      </c>
      <c r="I68" s="217">
        <f t="shared" si="0"/>
        <v>0.53236327145007523</v>
      </c>
      <c r="J68" s="218" t="str">
        <f t="shared" si="1"/>
        <v>51.0% - 55.4%</v>
      </c>
      <c r="K68" s="216">
        <v>983</v>
      </c>
      <c r="L68" s="216">
        <v>1132</v>
      </c>
      <c r="M68" s="217">
        <f t="shared" si="2"/>
        <v>0.53522458628841607</v>
      </c>
      <c r="N68" s="218" t="str">
        <f t="shared" si="3"/>
        <v>51.4% - 55.6%</v>
      </c>
      <c r="O68" s="212"/>
      <c r="P68" s="212"/>
      <c r="Q68" s="217"/>
      <c r="R68" s="218"/>
      <c r="S68" s="216"/>
      <c r="T68" s="216"/>
      <c r="U68" s="217"/>
      <c r="V68" s="219"/>
      <c r="W68" s="214">
        <v>0</v>
      </c>
      <c r="X68" s="217">
        <f t="shared" si="4"/>
        <v>0</v>
      </c>
      <c r="Y68" s="212">
        <v>0</v>
      </c>
      <c r="Z68" s="217">
        <f t="shared" si="5"/>
        <v>0</v>
      </c>
      <c r="AA68" s="212"/>
      <c r="AB68" s="217"/>
      <c r="AC68" s="212"/>
      <c r="AD68" s="223"/>
      <c r="AE68" s="132">
        <v>0</v>
      </c>
      <c r="AF68" s="132">
        <v>0</v>
      </c>
      <c r="AG68" s="132">
        <v>0</v>
      </c>
      <c r="AH68" s="132">
        <v>0</v>
      </c>
      <c r="AI68" s="77"/>
      <c r="AJ68" s="77"/>
      <c r="AK68" s="77"/>
    </row>
    <row r="69" spans="1:37" x14ac:dyDescent="0.2">
      <c r="A69" s="76" t="s">
        <v>168</v>
      </c>
      <c r="B69" s="76" t="s">
        <v>169</v>
      </c>
      <c r="C69" s="216">
        <v>1268</v>
      </c>
      <c r="D69" s="216">
        <v>1339</v>
      </c>
      <c r="E69" s="216"/>
      <c r="F69" s="221"/>
      <c r="G69" s="215">
        <v>291</v>
      </c>
      <c r="H69" s="216">
        <v>977</v>
      </c>
      <c r="I69" s="217">
        <f t="shared" si="0"/>
        <v>0.77050473186119872</v>
      </c>
      <c r="J69" s="218" t="str">
        <f t="shared" si="1"/>
        <v>74.7% - 79.3%</v>
      </c>
      <c r="K69" s="216">
        <v>328</v>
      </c>
      <c r="L69" s="216">
        <v>1011</v>
      </c>
      <c r="M69" s="217">
        <f t="shared" si="2"/>
        <v>0.75504107542942489</v>
      </c>
      <c r="N69" s="218" t="str">
        <f t="shared" si="3"/>
        <v>73.1% - 77.7%</v>
      </c>
      <c r="O69" s="212"/>
      <c r="P69" s="212"/>
      <c r="Q69" s="217"/>
      <c r="R69" s="218"/>
      <c r="S69" s="216"/>
      <c r="T69" s="216"/>
      <c r="U69" s="217"/>
      <c r="V69" s="219"/>
      <c r="W69" s="214">
        <v>0</v>
      </c>
      <c r="X69" s="217">
        <f t="shared" si="4"/>
        <v>0</v>
      </c>
      <c r="Y69" s="212">
        <v>0</v>
      </c>
      <c r="Z69" s="217">
        <f t="shared" si="5"/>
        <v>0</v>
      </c>
      <c r="AA69" s="212"/>
      <c r="AB69" s="217"/>
      <c r="AC69" s="212"/>
      <c r="AD69" s="223"/>
      <c r="AE69" s="132">
        <v>0</v>
      </c>
      <c r="AF69" s="132">
        <v>0</v>
      </c>
      <c r="AG69" s="132">
        <v>0</v>
      </c>
      <c r="AH69" s="132">
        <v>0</v>
      </c>
      <c r="AI69" s="77"/>
      <c r="AJ69" s="77"/>
      <c r="AK69" s="77"/>
    </row>
    <row r="70" spans="1:37" x14ac:dyDescent="0.2">
      <c r="A70" s="76" t="s">
        <v>170</v>
      </c>
      <c r="B70" s="76" t="s">
        <v>171</v>
      </c>
      <c r="C70" s="216">
        <v>1402</v>
      </c>
      <c r="D70" s="216">
        <v>1470</v>
      </c>
      <c r="E70" s="216"/>
      <c r="F70" s="221"/>
      <c r="G70" s="215">
        <v>246</v>
      </c>
      <c r="H70" s="216">
        <v>1128</v>
      </c>
      <c r="I70" s="217">
        <f t="shared" si="0"/>
        <v>0.80456490727532093</v>
      </c>
      <c r="J70" s="218" t="str">
        <f t="shared" si="1"/>
        <v>78.3% - 82.4%</v>
      </c>
      <c r="K70" s="216">
        <v>237</v>
      </c>
      <c r="L70" s="216">
        <v>1201</v>
      </c>
      <c r="M70" s="217">
        <f t="shared" si="2"/>
        <v>0.81700680272108839</v>
      </c>
      <c r="N70" s="218" t="str">
        <f t="shared" si="3"/>
        <v>79.6% - 83.6%</v>
      </c>
      <c r="O70" s="212"/>
      <c r="P70" s="212"/>
      <c r="Q70" s="217"/>
      <c r="R70" s="218"/>
      <c r="S70" s="216"/>
      <c r="T70" s="216"/>
      <c r="U70" s="217"/>
      <c r="V70" s="219"/>
      <c r="W70" s="214">
        <v>28</v>
      </c>
      <c r="X70" s="217">
        <f t="shared" si="4"/>
        <v>1.9971469329529243E-2</v>
      </c>
      <c r="Y70" s="212">
        <v>32</v>
      </c>
      <c r="Z70" s="217">
        <f t="shared" si="5"/>
        <v>2.1768707482993196E-2</v>
      </c>
      <c r="AA70" s="212"/>
      <c r="AB70" s="217"/>
      <c r="AC70" s="212"/>
      <c r="AD70" s="223"/>
      <c r="AE70" s="132">
        <v>0</v>
      </c>
      <c r="AF70" s="132">
        <v>0</v>
      </c>
      <c r="AG70" s="132">
        <v>0</v>
      </c>
      <c r="AH70" s="132">
        <v>0</v>
      </c>
      <c r="AI70" s="77"/>
      <c r="AJ70" s="77"/>
      <c r="AK70" s="77"/>
    </row>
    <row r="71" spans="1:37" x14ac:dyDescent="0.2">
      <c r="A71" s="76" t="s">
        <v>172</v>
      </c>
      <c r="B71" s="76" t="s">
        <v>1363</v>
      </c>
      <c r="C71" s="216">
        <v>1244</v>
      </c>
      <c r="D71" s="216">
        <v>1204</v>
      </c>
      <c r="E71" s="216"/>
      <c r="F71" s="221"/>
      <c r="G71" s="215">
        <v>383</v>
      </c>
      <c r="H71" s="216">
        <v>861</v>
      </c>
      <c r="I71" s="217">
        <f t="shared" si="0"/>
        <v>0.69212218649517687</v>
      </c>
      <c r="J71" s="218" t="str">
        <f t="shared" si="1"/>
        <v>66.6% - 71.7%</v>
      </c>
      <c r="K71" s="216">
        <v>380</v>
      </c>
      <c r="L71" s="216">
        <v>824</v>
      </c>
      <c r="M71" s="217">
        <f t="shared" si="2"/>
        <v>0.68438538205980071</v>
      </c>
      <c r="N71" s="218" t="str">
        <f t="shared" si="3"/>
        <v>65.8% - 71.0%</v>
      </c>
      <c r="O71" s="212"/>
      <c r="P71" s="212"/>
      <c r="Q71" s="217"/>
      <c r="R71" s="218"/>
      <c r="S71" s="216"/>
      <c r="T71" s="216"/>
      <c r="U71" s="217"/>
      <c r="V71" s="219"/>
      <c r="W71" s="214">
        <v>0</v>
      </c>
      <c r="X71" s="217">
        <f t="shared" si="4"/>
        <v>0</v>
      </c>
      <c r="Y71" s="212">
        <v>0</v>
      </c>
      <c r="Z71" s="217">
        <f t="shared" si="5"/>
        <v>0</v>
      </c>
      <c r="AA71" s="212"/>
      <c r="AB71" s="217"/>
      <c r="AC71" s="212"/>
      <c r="AD71" s="223"/>
      <c r="AE71" s="132">
        <v>0</v>
      </c>
      <c r="AF71" s="132">
        <v>0</v>
      </c>
      <c r="AG71" s="132">
        <v>0</v>
      </c>
      <c r="AH71" s="132">
        <v>0</v>
      </c>
      <c r="AI71" s="77"/>
      <c r="AJ71" s="77"/>
      <c r="AK71" s="77"/>
    </row>
    <row r="72" spans="1:37" x14ac:dyDescent="0.2">
      <c r="A72" s="76" t="s">
        <v>173</v>
      </c>
      <c r="B72" s="76" t="s">
        <v>174</v>
      </c>
      <c r="C72" s="216">
        <v>675</v>
      </c>
      <c r="D72" s="216">
        <v>823</v>
      </c>
      <c r="E72" s="216"/>
      <c r="F72" s="221"/>
      <c r="G72" s="215">
        <v>214</v>
      </c>
      <c r="H72" s="216">
        <v>461</v>
      </c>
      <c r="I72" s="217">
        <f t="shared" si="0"/>
        <v>0.68296296296296299</v>
      </c>
      <c r="J72" s="218" t="str">
        <f t="shared" si="1"/>
        <v>64.7% - 71.7%</v>
      </c>
      <c r="K72" s="216">
        <v>123</v>
      </c>
      <c r="L72" s="216">
        <v>700</v>
      </c>
      <c r="M72" s="217">
        <f t="shared" si="2"/>
        <v>0.85054678007290396</v>
      </c>
      <c r="N72" s="218" t="str">
        <f t="shared" si="3"/>
        <v>82.5% - 87.3%</v>
      </c>
      <c r="O72" s="212"/>
      <c r="P72" s="212"/>
      <c r="Q72" s="217"/>
      <c r="R72" s="218"/>
      <c r="S72" s="216"/>
      <c r="T72" s="216"/>
      <c r="U72" s="217"/>
      <c r="V72" s="219"/>
      <c r="W72" s="214">
        <v>0</v>
      </c>
      <c r="X72" s="217">
        <f t="shared" si="4"/>
        <v>0</v>
      </c>
      <c r="Y72" s="212">
        <v>0</v>
      </c>
      <c r="Z72" s="217">
        <f t="shared" si="5"/>
        <v>0</v>
      </c>
      <c r="AA72" s="212"/>
      <c r="AB72" s="217"/>
      <c r="AC72" s="212"/>
      <c r="AD72" s="223"/>
      <c r="AE72" s="132">
        <v>0</v>
      </c>
      <c r="AF72" s="132">
        <v>0</v>
      </c>
      <c r="AG72" s="132">
        <v>0</v>
      </c>
      <c r="AH72" s="132">
        <v>0</v>
      </c>
      <c r="AI72" s="77"/>
      <c r="AJ72" s="77"/>
      <c r="AK72" s="77"/>
    </row>
    <row r="73" spans="1:37" x14ac:dyDescent="0.2">
      <c r="A73" s="76" t="s">
        <v>175</v>
      </c>
      <c r="B73" s="76" t="s">
        <v>176</v>
      </c>
      <c r="C73" s="216">
        <v>1163</v>
      </c>
      <c r="D73" s="216">
        <v>1212</v>
      </c>
      <c r="E73" s="216"/>
      <c r="F73" s="221"/>
      <c r="G73" s="215">
        <v>279</v>
      </c>
      <c r="H73" s="216">
        <v>842</v>
      </c>
      <c r="I73" s="217">
        <f t="shared" si="0"/>
        <v>0.72398968185726564</v>
      </c>
      <c r="J73" s="218" t="str">
        <f t="shared" si="1"/>
        <v>69.8% - 74.9%</v>
      </c>
      <c r="K73" s="216">
        <v>279</v>
      </c>
      <c r="L73" s="216">
        <v>915</v>
      </c>
      <c r="M73" s="217">
        <f t="shared" si="2"/>
        <v>0.75495049504950495</v>
      </c>
      <c r="N73" s="218" t="str">
        <f t="shared" si="3"/>
        <v>73.0% - 77.8%</v>
      </c>
      <c r="O73" s="212"/>
      <c r="P73" s="212"/>
      <c r="Q73" s="217"/>
      <c r="R73" s="218"/>
      <c r="S73" s="216"/>
      <c r="T73" s="216"/>
      <c r="U73" s="217"/>
      <c r="V73" s="219"/>
      <c r="W73" s="214">
        <v>42</v>
      </c>
      <c r="X73" s="217">
        <f t="shared" si="4"/>
        <v>3.6113499570077388E-2</v>
      </c>
      <c r="Y73" s="212">
        <v>18</v>
      </c>
      <c r="Z73" s="217">
        <f t="shared" si="5"/>
        <v>1.4851485148514851E-2</v>
      </c>
      <c r="AA73" s="212"/>
      <c r="AB73" s="217"/>
      <c r="AC73" s="212"/>
      <c r="AD73" s="223"/>
      <c r="AE73" s="132">
        <v>0</v>
      </c>
      <c r="AF73" s="132">
        <v>0</v>
      </c>
      <c r="AG73" s="132">
        <v>0</v>
      </c>
      <c r="AH73" s="132">
        <v>0</v>
      </c>
      <c r="AI73" s="77"/>
      <c r="AJ73" s="77"/>
      <c r="AK73" s="77"/>
    </row>
    <row r="74" spans="1:37" x14ac:dyDescent="0.2">
      <c r="A74" s="76" t="s">
        <v>177</v>
      </c>
      <c r="B74" s="76" t="s">
        <v>1469</v>
      </c>
      <c r="C74" s="216">
        <v>403</v>
      </c>
      <c r="D74" s="216">
        <v>411</v>
      </c>
      <c r="E74" s="216"/>
      <c r="F74" s="221"/>
      <c r="G74" s="215">
        <v>117</v>
      </c>
      <c r="H74" s="216">
        <v>286</v>
      </c>
      <c r="I74" s="217">
        <f t="shared" ref="I74:I137" si="6">H74/C74</f>
        <v>0.70967741935483875</v>
      </c>
      <c r="J74" s="218" t="str">
        <f t="shared" ref="J74:J137" si="7">IF(ISNUMBER(I74),TEXT(((2*H74)+(1.96^2)-(1.96*((1.96^2)+(4*H74*(100%-I74)))^0.5))/(2*(C74+(1.96^2))),"0.0%")&amp;" - "&amp;TEXT(((2*H74)+(1.96^2)+(1.96*((1.96^2)+(4*H74*(100%-I74)))^0.5))/(2*(C74+(1.96^2))),"0.0%"),"")</f>
        <v>66.4% - 75.2%</v>
      </c>
      <c r="K74" s="216">
        <v>109</v>
      </c>
      <c r="L74" s="216">
        <v>302</v>
      </c>
      <c r="M74" s="217">
        <f t="shared" ref="M74:M137" si="8">L74/D74</f>
        <v>0.73479318734793186</v>
      </c>
      <c r="N74" s="218" t="str">
        <f t="shared" ref="N74:N137" si="9">IF(ISNUMBER(M74),TEXT(((2*L74)+(1.96^2)-(1.96*((1.96^2)+(4*L74*(100%-M74)))^0.5))/(2*(D74+(1.96^2))),"0.0%")&amp;" - "&amp;TEXT(((2*L74)+(1.96^2)+(1.96*((1.96^2)+(4*L74*(100%-M74)))^0.5))/(2*(D74+(1.96^2))),"0.0%"),"")</f>
        <v>69.0% - 77.5%</v>
      </c>
      <c r="O74" s="212"/>
      <c r="P74" s="212"/>
      <c r="Q74" s="217"/>
      <c r="R74" s="218"/>
      <c r="S74" s="216"/>
      <c r="T74" s="216"/>
      <c r="U74" s="217"/>
      <c r="V74" s="219"/>
      <c r="W74" s="214">
        <v>0</v>
      </c>
      <c r="X74" s="217">
        <f t="shared" ref="X74:X137" si="10">W74/C74</f>
        <v>0</v>
      </c>
      <c r="Y74" s="212">
        <v>0</v>
      </c>
      <c r="Z74" s="217">
        <f t="shared" ref="Z74:Z137" si="11">Y74/D74</f>
        <v>0</v>
      </c>
      <c r="AA74" s="212"/>
      <c r="AB74" s="217"/>
      <c r="AC74" s="212"/>
      <c r="AD74" s="223"/>
      <c r="AE74" s="132">
        <v>0</v>
      </c>
      <c r="AF74" s="132">
        <v>0</v>
      </c>
      <c r="AG74" s="132">
        <v>0</v>
      </c>
      <c r="AH74" s="132">
        <v>0</v>
      </c>
      <c r="AI74" s="77"/>
      <c r="AJ74" s="77"/>
      <c r="AK74" s="77"/>
    </row>
    <row r="75" spans="1:37" x14ac:dyDescent="0.2">
      <c r="A75" s="76" t="s">
        <v>178</v>
      </c>
      <c r="B75" s="76" t="s">
        <v>179</v>
      </c>
      <c r="C75" s="216">
        <v>1533</v>
      </c>
      <c r="D75" s="216">
        <v>1657</v>
      </c>
      <c r="E75" s="216"/>
      <c r="F75" s="221"/>
      <c r="G75" s="215">
        <v>647</v>
      </c>
      <c r="H75" s="216">
        <v>886</v>
      </c>
      <c r="I75" s="217">
        <f t="shared" si="6"/>
        <v>0.57795172863666011</v>
      </c>
      <c r="J75" s="218" t="str">
        <f t="shared" si="7"/>
        <v>55.3% - 60.2%</v>
      </c>
      <c r="K75" s="216">
        <v>531</v>
      </c>
      <c r="L75" s="216">
        <v>1126</v>
      </c>
      <c r="M75" s="217">
        <f t="shared" si="8"/>
        <v>0.67954133977066988</v>
      </c>
      <c r="N75" s="218" t="str">
        <f t="shared" si="9"/>
        <v>65.7% - 70.2%</v>
      </c>
      <c r="O75" s="212"/>
      <c r="P75" s="212"/>
      <c r="Q75" s="217"/>
      <c r="R75" s="218"/>
      <c r="S75" s="216"/>
      <c r="T75" s="216"/>
      <c r="U75" s="217"/>
      <c r="V75" s="219"/>
      <c r="W75" s="214">
        <v>0</v>
      </c>
      <c r="X75" s="217">
        <f t="shared" si="10"/>
        <v>0</v>
      </c>
      <c r="Y75" s="212">
        <v>0</v>
      </c>
      <c r="Z75" s="217">
        <f t="shared" si="11"/>
        <v>0</v>
      </c>
      <c r="AA75" s="212"/>
      <c r="AB75" s="217"/>
      <c r="AC75" s="212"/>
      <c r="AD75" s="223"/>
      <c r="AE75" s="132">
        <v>0</v>
      </c>
      <c r="AF75" s="132">
        <v>0</v>
      </c>
      <c r="AG75" s="132">
        <v>0</v>
      </c>
      <c r="AH75" s="132">
        <v>0</v>
      </c>
      <c r="AI75" s="77"/>
      <c r="AJ75" s="77"/>
      <c r="AK75" s="77"/>
    </row>
    <row r="76" spans="1:37" x14ac:dyDescent="0.2">
      <c r="A76" s="76" t="s">
        <v>180</v>
      </c>
      <c r="B76" s="76" t="s">
        <v>181</v>
      </c>
      <c r="C76" s="216">
        <v>922</v>
      </c>
      <c r="D76" s="216">
        <v>954</v>
      </c>
      <c r="E76" s="216"/>
      <c r="F76" s="221"/>
      <c r="G76" s="215">
        <v>135</v>
      </c>
      <c r="H76" s="216">
        <v>691</v>
      </c>
      <c r="I76" s="217"/>
      <c r="J76" s="218" t="str">
        <f t="shared" si="7"/>
        <v/>
      </c>
      <c r="K76" s="216">
        <v>168</v>
      </c>
      <c r="L76" s="216">
        <v>705</v>
      </c>
      <c r="M76" s="217"/>
      <c r="N76" s="218" t="str">
        <f t="shared" si="9"/>
        <v/>
      </c>
      <c r="O76" s="212"/>
      <c r="P76" s="212"/>
      <c r="Q76" s="217"/>
      <c r="R76" s="218"/>
      <c r="S76" s="216"/>
      <c r="T76" s="216"/>
      <c r="U76" s="217"/>
      <c r="V76" s="219"/>
      <c r="W76" s="214">
        <v>96</v>
      </c>
      <c r="X76" s="217">
        <f t="shared" si="10"/>
        <v>0.10412147505422993</v>
      </c>
      <c r="Y76" s="212">
        <v>81</v>
      </c>
      <c r="Z76" s="217">
        <f t="shared" si="11"/>
        <v>8.4905660377358486E-2</v>
      </c>
      <c r="AA76" s="212"/>
      <c r="AB76" s="217"/>
      <c r="AC76" s="212"/>
      <c r="AD76" s="223"/>
      <c r="AE76" s="132">
        <v>0</v>
      </c>
      <c r="AF76" s="132">
        <v>0</v>
      </c>
      <c r="AG76" s="132">
        <v>0</v>
      </c>
      <c r="AH76" s="132">
        <v>0</v>
      </c>
      <c r="AI76" s="77"/>
      <c r="AJ76" s="77"/>
      <c r="AK76" s="77"/>
    </row>
    <row r="77" spans="1:37" s="77" customFormat="1" x14ac:dyDescent="0.2">
      <c r="A77" s="76" t="s">
        <v>182</v>
      </c>
      <c r="B77" s="76" t="s">
        <v>1364</v>
      </c>
      <c r="C77" s="216">
        <v>1453</v>
      </c>
      <c r="D77" s="216">
        <v>1503</v>
      </c>
      <c r="E77" s="216"/>
      <c r="F77" s="221"/>
      <c r="G77" s="215">
        <v>264</v>
      </c>
      <c r="H77" s="216">
        <v>1189</v>
      </c>
      <c r="I77" s="217">
        <f t="shared" si="6"/>
        <v>0.81830695113558161</v>
      </c>
      <c r="J77" s="218" t="str">
        <f t="shared" si="7"/>
        <v>79.8% - 83.7%</v>
      </c>
      <c r="K77" s="216">
        <v>269</v>
      </c>
      <c r="L77" s="216">
        <v>1234</v>
      </c>
      <c r="M77" s="217">
        <f t="shared" si="8"/>
        <v>0.82102461743180311</v>
      </c>
      <c r="N77" s="218" t="str">
        <f t="shared" si="9"/>
        <v>80.1% - 84.0%</v>
      </c>
      <c r="O77" s="212"/>
      <c r="P77" s="212"/>
      <c r="Q77" s="217"/>
      <c r="R77" s="218"/>
      <c r="S77" s="216"/>
      <c r="T77" s="216"/>
      <c r="U77" s="217"/>
      <c r="V77" s="219"/>
      <c r="W77" s="214">
        <v>0</v>
      </c>
      <c r="X77" s="217">
        <f t="shared" si="10"/>
        <v>0</v>
      </c>
      <c r="Y77" s="212">
        <v>0</v>
      </c>
      <c r="Z77" s="217">
        <f t="shared" si="11"/>
        <v>0</v>
      </c>
      <c r="AA77" s="212"/>
      <c r="AB77" s="217"/>
      <c r="AC77" s="212"/>
      <c r="AD77" s="223"/>
      <c r="AE77" s="132">
        <v>0</v>
      </c>
      <c r="AF77" s="132">
        <v>0</v>
      </c>
      <c r="AG77" s="132">
        <v>0</v>
      </c>
      <c r="AH77" s="132">
        <v>0</v>
      </c>
    </row>
    <row r="78" spans="1:37" s="77" customFormat="1" x14ac:dyDescent="0.2">
      <c r="A78" s="76" t="s">
        <v>183</v>
      </c>
      <c r="B78" s="76" t="s">
        <v>184</v>
      </c>
      <c r="C78" s="216">
        <v>1584</v>
      </c>
      <c r="D78" s="216">
        <v>1606</v>
      </c>
      <c r="E78" s="216"/>
      <c r="F78" s="221"/>
      <c r="G78" s="215">
        <v>254</v>
      </c>
      <c r="H78" s="216">
        <v>1267</v>
      </c>
      <c r="I78" s="217">
        <f t="shared" si="6"/>
        <v>0.79987373737373735</v>
      </c>
      <c r="J78" s="218" t="str">
        <f t="shared" si="7"/>
        <v>77.9% - 81.9%</v>
      </c>
      <c r="K78" s="216">
        <v>306</v>
      </c>
      <c r="L78" s="216">
        <v>1283</v>
      </c>
      <c r="M78" s="217">
        <f t="shared" si="8"/>
        <v>0.798879202988792</v>
      </c>
      <c r="N78" s="218" t="str">
        <f t="shared" si="9"/>
        <v>77.9% - 81.8%</v>
      </c>
      <c r="O78" s="212"/>
      <c r="P78" s="212"/>
      <c r="Q78" s="217"/>
      <c r="R78" s="218"/>
      <c r="S78" s="216"/>
      <c r="T78" s="216"/>
      <c r="U78" s="217"/>
      <c r="V78" s="219"/>
      <c r="W78" s="214">
        <v>63</v>
      </c>
      <c r="X78" s="217">
        <f t="shared" si="10"/>
        <v>3.9772727272727272E-2</v>
      </c>
      <c r="Y78" s="212">
        <v>17</v>
      </c>
      <c r="Z78" s="217">
        <f t="shared" si="11"/>
        <v>1.0585305105853052E-2</v>
      </c>
      <c r="AA78" s="212"/>
      <c r="AB78" s="217"/>
      <c r="AC78" s="212"/>
      <c r="AD78" s="223"/>
      <c r="AE78" s="132">
        <v>0</v>
      </c>
      <c r="AF78" s="132">
        <v>0</v>
      </c>
      <c r="AG78" s="132">
        <v>0</v>
      </c>
      <c r="AH78" s="132">
        <v>0</v>
      </c>
    </row>
    <row r="79" spans="1:37" s="77" customFormat="1" x14ac:dyDescent="0.2">
      <c r="A79" s="76" t="s">
        <v>185</v>
      </c>
      <c r="B79" s="76" t="s">
        <v>186</v>
      </c>
      <c r="C79" s="216">
        <v>775</v>
      </c>
      <c r="D79" s="216">
        <v>787</v>
      </c>
      <c r="E79" s="216"/>
      <c r="F79" s="221"/>
      <c r="G79" s="215">
        <v>284</v>
      </c>
      <c r="H79" s="216">
        <v>491</v>
      </c>
      <c r="I79" s="217">
        <f t="shared" si="6"/>
        <v>0.63354838709677419</v>
      </c>
      <c r="J79" s="218" t="str">
        <f t="shared" si="7"/>
        <v>59.9% - 66.7%</v>
      </c>
      <c r="K79" s="216">
        <v>307</v>
      </c>
      <c r="L79" s="216">
        <v>480</v>
      </c>
      <c r="M79" s="217">
        <f t="shared" si="8"/>
        <v>0.60991105463786532</v>
      </c>
      <c r="N79" s="218" t="str">
        <f t="shared" si="9"/>
        <v>57.5% - 64.3%</v>
      </c>
      <c r="O79" s="212"/>
      <c r="P79" s="212"/>
      <c r="Q79" s="217"/>
      <c r="R79" s="218"/>
      <c r="S79" s="216"/>
      <c r="T79" s="216"/>
      <c r="U79" s="217"/>
      <c r="V79" s="219"/>
      <c r="W79" s="214">
        <v>0</v>
      </c>
      <c r="X79" s="217">
        <f t="shared" si="10"/>
        <v>0</v>
      </c>
      <c r="Y79" s="212">
        <v>0</v>
      </c>
      <c r="Z79" s="217">
        <f t="shared" si="11"/>
        <v>0</v>
      </c>
      <c r="AA79" s="212"/>
      <c r="AB79" s="217"/>
      <c r="AC79" s="212"/>
      <c r="AD79" s="223"/>
      <c r="AE79" s="132">
        <v>0</v>
      </c>
      <c r="AF79" s="132">
        <v>0</v>
      </c>
      <c r="AG79" s="132">
        <v>0</v>
      </c>
      <c r="AH79" s="132">
        <v>0</v>
      </c>
    </row>
    <row r="80" spans="1:37" s="77" customFormat="1" x14ac:dyDescent="0.2">
      <c r="A80" s="76" t="s">
        <v>187</v>
      </c>
      <c r="B80" s="76" t="s">
        <v>188</v>
      </c>
      <c r="C80" s="216">
        <v>1214</v>
      </c>
      <c r="D80" s="216">
        <v>1313</v>
      </c>
      <c r="E80" s="216"/>
      <c r="F80" s="221"/>
      <c r="G80" s="215">
        <v>97</v>
      </c>
      <c r="H80" s="216">
        <v>1079</v>
      </c>
      <c r="I80" s="217">
        <f t="shared" si="6"/>
        <v>0.88879736408566723</v>
      </c>
      <c r="J80" s="218" t="str">
        <f t="shared" si="7"/>
        <v>87.0% - 90.5%</v>
      </c>
      <c r="K80" s="216">
        <v>100</v>
      </c>
      <c r="L80" s="216">
        <v>1177</v>
      </c>
      <c r="M80" s="217">
        <f t="shared" si="8"/>
        <v>0.89642041127189642</v>
      </c>
      <c r="N80" s="218" t="str">
        <f t="shared" si="9"/>
        <v>87.9% - 91.2%</v>
      </c>
      <c r="O80" s="212"/>
      <c r="P80" s="212"/>
      <c r="Q80" s="217"/>
      <c r="R80" s="218"/>
      <c r="S80" s="216"/>
      <c r="T80" s="216"/>
      <c r="U80" s="217"/>
      <c r="V80" s="219"/>
      <c r="W80" s="214">
        <v>38</v>
      </c>
      <c r="X80" s="217">
        <f t="shared" si="10"/>
        <v>3.130148270181219E-2</v>
      </c>
      <c r="Y80" s="212">
        <v>36</v>
      </c>
      <c r="Z80" s="217">
        <f t="shared" si="11"/>
        <v>2.7418126428027417E-2</v>
      </c>
      <c r="AA80" s="212"/>
      <c r="AB80" s="217"/>
      <c r="AC80" s="212"/>
      <c r="AD80" s="223"/>
      <c r="AE80" s="132">
        <v>0</v>
      </c>
      <c r="AF80" s="132">
        <v>0</v>
      </c>
      <c r="AG80" s="132">
        <v>0</v>
      </c>
      <c r="AH80" s="132">
        <v>0</v>
      </c>
    </row>
    <row r="81" spans="1:34" s="77" customFormat="1" x14ac:dyDescent="0.2">
      <c r="A81" s="76" t="s">
        <v>189</v>
      </c>
      <c r="B81" s="76" t="s">
        <v>1365</v>
      </c>
      <c r="C81" s="216">
        <v>793</v>
      </c>
      <c r="D81" s="216">
        <v>768</v>
      </c>
      <c r="E81" s="216"/>
      <c r="F81" s="221"/>
      <c r="G81" s="215">
        <v>351</v>
      </c>
      <c r="H81" s="216">
        <v>442</v>
      </c>
      <c r="I81" s="217">
        <f t="shared" si="6"/>
        <v>0.55737704918032782</v>
      </c>
      <c r="J81" s="218" t="str">
        <f t="shared" si="7"/>
        <v>52.3% - 59.2%</v>
      </c>
      <c r="K81" s="216">
        <v>380</v>
      </c>
      <c r="L81" s="216">
        <v>388</v>
      </c>
      <c r="M81" s="217">
        <f t="shared" si="8"/>
        <v>0.50520833333333337</v>
      </c>
      <c r="N81" s="218" t="str">
        <f t="shared" si="9"/>
        <v>47.0% - 54.0%</v>
      </c>
      <c r="O81" s="212"/>
      <c r="P81" s="212"/>
      <c r="Q81" s="217"/>
      <c r="R81" s="218"/>
      <c r="S81" s="216"/>
      <c r="T81" s="216"/>
      <c r="U81" s="217"/>
      <c r="V81" s="219"/>
      <c r="W81" s="214">
        <v>0</v>
      </c>
      <c r="X81" s="217">
        <f t="shared" si="10"/>
        <v>0</v>
      </c>
      <c r="Y81" s="212">
        <v>0</v>
      </c>
      <c r="Z81" s="217">
        <f t="shared" si="11"/>
        <v>0</v>
      </c>
      <c r="AA81" s="212"/>
      <c r="AB81" s="217"/>
      <c r="AC81" s="212"/>
      <c r="AD81" s="223"/>
      <c r="AE81" s="132">
        <v>0</v>
      </c>
      <c r="AF81" s="132">
        <v>0</v>
      </c>
      <c r="AG81" s="132">
        <v>0</v>
      </c>
      <c r="AH81" s="132">
        <v>0</v>
      </c>
    </row>
    <row r="82" spans="1:34" s="77" customFormat="1" x14ac:dyDescent="0.2">
      <c r="A82" s="76" t="s">
        <v>190</v>
      </c>
      <c r="B82" s="76" t="s">
        <v>191</v>
      </c>
      <c r="C82" s="216">
        <v>1162</v>
      </c>
      <c r="D82" s="216">
        <v>1197</v>
      </c>
      <c r="E82" s="216"/>
      <c r="F82" s="221"/>
      <c r="G82" s="215">
        <v>109</v>
      </c>
      <c r="H82" s="216">
        <v>1048</v>
      </c>
      <c r="I82" s="217">
        <f t="shared" si="6"/>
        <v>0.90189328743545616</v>
      </c>
      <c r="J82" s="218" t="str">
        <f t="shared" si="7"/>
        <v>88.3% - 91.8%</v>
      </c>
      <c r="K82" s="216">
        <v>116</v>
      </c>
      <c r="L82" s="216">
        <v>1072</v>
      </c>
      <c r="M82" s="217">
        <f t="shared" si="8"/>
        <v>0.89557226399331658</v>
      </c>
      <c r="N82" s="218" t="str">
        <f t="shared" si="9"/>
        <v>87.7% - 91.2%</v>
      </c>
      <c r="O82" s="212"/>
      <c r="P82" s="212"/>
      <c r="Q82" s="217"/>
      <c r="R82" s="218"/>
      <c r="S82" s="216"/>
      <c r="T82" s="216"/>
      <c r="U82" s="217"/>
      <c r="V82" s="219"/>
      <c r="W82" s="214">
        <v>5</v>
      </c>
      <c r="X82" s="217">
        <f t="shared" si="10"/>
        <v>4.3029259896729772E-3</v>
      </c>
      <c r="Y82" s="212">
        <v>9</v>
      </c>
      <c r="Z82" s="217">
        <f t="shared" si="11"/>
        <v>7.5187969924812026E-3</v>
      </c>
      <c r="AA82" s="212"/>
      <c r="AB82" s="217"/>
      <c r="AC82" s="212"/>
      <c r="AD82" s="223"/>
      <c r="AE82" s="132">
        <v>0</v>
      </c>
      <c r="AF82" s="132">
        <v>0</v>
      </c>
      <c r="AG82" s="132">
        <v>0</v>
      </c>
      <c r="AH82" s="132">
        <v>0</v>
      </c>
    </row>
    <row r="83" spans="1:34" s="77" customFormat="1" x14ac:dyDescent="0.2">
      <c r="A83" s="76" t="s">
        <v>192</v>
      </c>
      <c r="B83" s="76" t="s">
        <v>193</v>
      </c>
      <c r="C83" s="216">
        <v>1114</v>
      </c>
      <c r="D83" s="216">
        <v>1219</v>
      </c>
      <c r="E83" s="216"/>
      <c r="F83" s="221"/>
      <c r="G83" s="215">
        <v>198</v>
      </c>
      <c r="H83" s="216">
        <v>873</v>
      </c>
      <c r="I83" s="217">
        <f t="shared" si="6"/>
        <v>0.78366247755834828</v>
      </c>
      <c r="J83" s="218" t="str">
        <f t="shared" si="7"/>
        <v>75.9% - 80.7%</v>
      </c>
      <c r="K83" s="216">
        <v>259</v>
      </c>
      <c r="L83" s="216">
        <v>944</v>
      </c>
      <c r="M83" s="217">
        <f t="shared" si="8"/>
        <v>0.7744052502050861</v>
      </c>
      <c r="N83" s="218" t="str">
        <f t="shared" si="9"/>
        <v>75.0% - 79.7%</v>
      </c>
      <c r="O83" s="212"/>
      <c r="P83" s="212"/>
      <c r="Q83" s="217"/>
      <c r="R83" s="218"/>
      <c r="S83" s="216"/>
      <c r="T83" s="216"/>
      <c r="U83" s="217"/>
      <c r="V83" s="219"/>
      <c r="W83" s="214">
        <v>43</v>
      </c>
      <c r="X83" s="217">
        <f t="shared" si="10"/>
        <v>3.859964093357271E-2</v>
      </c>
      <c r="Y83" s="212">
        <v>16</v>
      </c>
      <c r="Z83" s="217">
        <f t="shared" si="11"/>
        <v>1.3125512715340444E-2</v>
      </c>
      <c r="AA83" s="212"/>
      <c r="AB83" s="217"/>
      <c r="AC83" s="212"/>
      <c r="AD83" s="223"/>
      <c r="AE83" s="132">
        <v>0</v>
      </c>
      <c r="AF83" s="132">
        <v>0</v>
      </c>
      <c r="AG83" s="132">
        <v>0</v>
      </c>
      <c r="AH83" s="132">
        <v>0</v>
      </c>
    </row>
    <row r="84" spans="1:34" s="77" customFormat="1" x14ac:dyDescent="0.2">
      <c r="A84" s="76" t="s">
        <v>194</v>
      </c>
      <c r="B84" s="76" t="s">
        <v>1366</v>
      </c>
      <c r="C84" s="216">
        <v>366</v>
      </c>
      <c r="D84" s="216">
        <v>384</v>
      </c>
      <c r="E84" s="216"/>
      <c r="F84" s="221"/>
      <c r="G84" s="215">
        <v>65</v>
      </c>
      <c r="H84" s="216">
        <v>287</v>
      </c>
      <c r="I84" s="217">
        <f t="shared" si="6"/>
        <v>0.78415300546448086</v>
      </c>
      <c r="J84" s="218" t="str">
        <f t="shared" si="7"/>
        <v>73.9% - 82.3%</v>
      </c>
      <c r="K84" s="216">
        <v>64</v>
      </c>
      <c r="L84" s="216">
        <v>309</v>
      </c>
      <c r="M84" s="217">
        <f t="shared" si="8"/>
        <v>0.8046875</v>
      </c>
      <c r="N84" s="218" t="str">
        <f t="shared" si="9"/>
        <v>76.2% - 84.1%</v>
      </c>
      <c r="O84" s="212"/>
      <c r="P84" s="212"/>
      <c r="Q84" s="217"/>
      <c r="R84" s="218"/>
      <c r="S84" s="216"/>
      <c r="T84" s="216"/>
      <c r="U84" s="217"/>
      <c r="V84" s="219"/>
      <c r="W84" s="214">
        <v>14</v>
      </c>
      <c r="X84" s="217">
        <f t="shared" si="10"/>
        <v>3.825136612021858E-2</v>
      </c>
      <c r="Y84" s="212">
        <v>11</v>
      </c>
      <c r="Z84" s="217">
        <f t="shared" si="11"/>
        <v>2.8645833333333332E-2</v>
      </c>
      <c r="AA84" s="212"/>
      <c r="AB84" s="217"/>
      <c r="AC84" s="212"/>
      <c r="AD84" s="223"/>
      <c r="AE84" s="132">
        <v>0</v>
      </c>
      <c r="AF84" s="132">
        <v>0</v>
      </c>
      <c r="AG84" s="132">
        <v>0</v>
      </c>
      <c r="AH84" s="132">
        <v>0</v>
      </c>
    </row>
    <row r="85" spans="1:34" s="77" customFormat="1" x14ac:dyDescent="0.2">
      <c r="A85" s="76" t="s">
        <v>195</v>
      </c>
      <c r="B85" s="76" t="s">
        <v>1367</v>
      </c>
      <c r="C85" s="216">
        <v>1098</v>
      </c>
      <c r="D85" s="216">
        <v>1156</v>
      </c>
      <c r="E85" s="216"/>
      <c r="F85" s="221"/>
      <c r="G85" s="215">
        <v>364</v>
      </c>
      <c r="H85" s="216">
        <v>719</v>
      </c>
      <c r="I85" s="217">
        <f t="shared" si="6"/>
        <v>0.65482695810564662</v>
      </c>
      <c r="J85" s="218" t="str">
        <f t="shared" si="7"/>
        <v>62.6% - 68.2%</v>
      </c>
      <c r="K85" s="216">
        <v>409</v>
      </c>
      <c r="L85" s="216">
        <v>732</v>
      </c>
      <c r="M85" s="217">
        <f t="shared" si="8"/>
        <v>0.63321799307958482</v>
      </c>
      <c r="N85" s="218" t="str">
        <f t="shared" si="9"/>
        <v>60.5% - 66.1%</v>
      </c>
      <c r="O85" s="212"/>
      <c r="P85" s="212"/>
      <c r="Q85" s="217"/>
      <c r="R85" s="218"/>
      <c r="S85" s="216"/>
      <c r="T85" s="216"/>
      <c r="U85" s="217"/>
      <c r="V85" s="219"/>
      <c r="W85" s="214">
        <v>15</v>
      </c>
      <c r="X85" s="217">
        <f t="shared" si="10"/>
        <v>1.3661202185792349E-2</v>
      </c>
      <c r="Y85" s="212">
        <v>15</v>
      </c>
      <c r="Z85" s="217">
        <f t="shared" si="11"/>
        <v>1.2975778546712802E-2</v>
      </c>
      <c r="AA85" s="212"/>
      <c r="AB85" s="217"/>
      <c r="AC85" s="212"/>
      <c r="AD85" s="223"/>
      <c r="AE85" s="132">
        <v>0</v>
      </c>
      <c r="AF85" s="132">
        <v>0</v>
      </c>
      <c r="AG85" s="132">
        <v>0</v>
      </c>
      <c r="AH85" s="132">
        <v>0</v>
      </c>
    </row>
    <row r="86" spans="1:34" s="77" customFormat="1" x14ac:dyDescent="0.2">
      <c r="A86" s="76" t="s">
        <v>196</v>
      </c>
      <c r="B86" s="76" t="s">
        <v>197</v>
      </c>
      <c r="C86" s="216">
        <v>567</v>
      </c>
      <c r="D86" s="216">
        <v>572</v>
      </c>
      <c r="E86" s="216"/>
      <c r="F86" s="221"/>
      <c r="G86" s="215">
        <v>221</v>
      </c>
      <c r="H86" s="216">
        <v>343</v>
      </c>
      <c r="I86" s="217">
        <f t="shared" si="6"/>
        <v>0.60493827160493829</v>
      </c>
      <c r="J86" s="218" t="str">
        <f t="shared" si="7"/>
        <v>56.4% - 64.4%</v>
      </c>
      <c r="K86" s="216">
        <v>212</v>
      </c>
      <c r="L86" s="216">
        <v>360</v>
      </c>
      <c r="M86" s="217">
        <f t="shared" si="8"/>
        <v>0.62937062937062938</v>
      </c>
      <c r="N86" s="218" t="str">
        <f t="shared" si="9"/>
        <v>58.9% - 66.8%</v>
      </c>
      <c r="O86" s="212"/>
      <c r="P86" s="212"/>
      <c r="Q86" s="217"/>
      <c r="R86" s="218"/>
      <c r="S86" s="216"/>
      <c r="T86" s="216"/>
      <c r="U86" s="217"/>
      <c r="V86" s="219"/>
      <c r="W86" s="214">
        <v>3</v>
      </c>
      <c r="X86" s="217">
        <f t="shared" si="10"/>
        <v>5.2910052910052907E-3</v>
      </c>
      <c r="Y86" s="212">
        <v>0</v>
      </c>
      <c r="Z86" s="217">
        <f t="shared" si="11"/>
        <v>0</v>
      </c>
      <c r="AA86" s="212"/>
      <c r="AB86" s="217"/>
      <c r="AC86" s="212"/>
      <c r="AD86" s="223"/>
      <c r="AE86" s="132">
        <v>0</v>
      </c>
      <c r="AF86" s="132">
        <v>0</v>
      </c>
      <c r="AG86" s="132">
        <v>0</v>
      </c>
      <c r="AH86" s="132">
        <v>0</v>
      </c>
    </row>
    <row r="87" spans="1:34" s="77" customFormat="1" x14ac:dyDescent="0.2">
      <c r="A87" s="76" t="s">
        <v>198</v>
      </c>
      <c r="B87" s="76" t="s">
        <v>199</v>
      </c>
      <c r="C87" s="216">
        <v>2306</v>
      </c>
      <c r="D87" s="216">
        <v>2480</v>
      </c>
      <c r="E87" s="216"/>
      <c r="F87" s="221"/>
      <c r="G87" s="215">
        <v>603</v>
      </c>
      <c r="H87" s="216">
        <v>1654</v>
      </c>
      <c r="I87" s="217">
        <f t="shared" si="6"/>
        <v>0.71725932350390287</v>
      </c>
      <c r="J87" s="218" t="str">
        <f t="shared" si="7"/>
        <v>69.9% - 73.5%</v>
      </c>
      <c r="K87" s="216">
        <v>635</v>
      </c>
      <c r="L87" s="216">
        <v>1833</v>
      </c>
      <c r="M87" s="217">
        <f t="shared" si="8"/>
        <v>0.73911290322580647</v>
      </c>
      <c r="N87" s="218" t="str">
        <f t="shared" si="9"/>
        <v>72.1% - 75.6%</v>
      </c>
      <c r="O87" s="212"/>
      <c r="P87" s="212"/>
      <c r="Q87" s="217"/>
      <c r="R87" s="218"/>
      <c r="S87" s="216"/>
      <c r="T87" s="216"/>
      <c r="U87" s="217"/>
      <c r="V87" s="219"/>
      <c r="W87" s="214">
        <v>49</v>
      </c>
      <c r="X87" s="217">
        <f t="shared" si="10"/>
        <v>2.1248915871639202E-2</v>
      </c>
      <c r="Y87" s="212">
        <v>12</v>
      </c>
      <c r="Z87" s="217">
        <f t="shared" si="11"/>
        <v>4.8387096774193551E-3</v>
      </c>
      <c r="AA87" s="212"/>
      <c r="AB87" s="217"/>
      <c r="AC87" s="212"/>
      <c r="AD87" s="223"/>
      <c r="AE87" s="132">
        <v>0</v>
      </c>
      <c r="AF87" s="132">
        <v>0</v>
      </c>
      <c r="AG87" s="132">
        <v>0</v>
      </c>
      <c r="AH87" s="132">
        <v>0</v>
      </c>
    </row>
    <row r="88" spans="1:34" s="77" customFormat="1" x14ac:dyDescent="0.2">
      <c r="A88" s="76" t="s">
        <v>200</v>
      </c>
      <c r="B88" s="76" t="s">
        <v>201</v>
      </c>
      <c r="C88" s="216">
        <v>2032</v>
      </c>
      <c r="D88" s="216">
        <v>2090</v>
      </c>
      <c r="E88" s="216"/>
      <c r="F88" s="221"/>
      <c r="G88" s="215">
        <v>325</v>
      </c>
      <c r="H88" s="216">
        <v>1676</v>
      </c>
      <c r="I88" s="217">
        <f t="shared" si="6"/>
        <v>0.82480314960629919</v>
      </c>
      <c r="J88" s="218" t="str">
        <f t="shared" si="7"/>
        <v>80.8% - 84.1%</v>
      </c>
      <c r="K88" s="216">
        <v>391</v>
      </c>
      <c r="L88" s="216">
        <v>1675</v>
      </c>
      <c r="M88" s="217">
        <f t="shared" si="8"/>
        <v>0.80143540669856461</v>
      </c>
      <c r="N88" s="218" t="str">
        <f t="shared" si="9"/>
        <v>78.4% - 81.8%</v>
      </c>
      <c r="O88" s="212"/>
      <c r="P88" s="212"/>
      <c r="Q88" s="217"/>
      <c r="R88" s="218"/>
      <c r="S88" s="216"/>
      <c r="T88" s="216"/>
      <c r="U88" s="217"/>
      <c r="V88" s="219"/>
      <c r="W88" s="214">
        <v>31</v>
      </c>
      <c r="X88" s="217">
        <f t="shared" si="10"/>
        <v>1.5255905511811024E-2</v>
      </c>
      <c r="Y88" s="212">
        <v>24</v>
      </c>
      <c r="Z88" s="217">
        <f t="shared" si="11"/>
        <v>1.1483253588516746E-2</v>
      </c>
      <c r="AA88" s="212"/>
      <c r="AB88" s="217"/>
      <c r="AC88" s="212"/>
      <c r="AD88" s="223"/>
      <c r="AE88" s="132">
        <v>0</v>
      </c>
      <c r="AF88" s="132">
        <v>0</v>
      </c>
      <c r="AG88" s="132">
        <v>0</v>
      </c>
      <c r="AH88" s="132">
        <v>0</v>
      </c>
    </row>
    <row r="89" spans="1:34" s="77" customFormat="1" x14ac:dyDescent="0.2">
      <c r="A89" s="76" t="s">
        <v>202</v>
      </c>
      <c r="B89" s="76" t="s">
        <v>203</v>
      </c>
      <c r="C89" s="216">
        <v>2353</v>
      </c>
      <c r="D89" s="216">
        <v>2559</v>
      </c>
      <c r="E89" s="216"/>
      <c r="F89" s="221"/>
      <c r="G89" s="215">
        <v>738</v>
      </c>
      <c r="H89" s="216">
        <v>1562</v>
      </c>
      <c r="I89" s="217">
        <f t="shared" si="6"/>
        <v>0.66383340416489589</v>
      </c>
      <c r="J89" s="218" t="str">
        <f t="shared" si="7"/>
        <v>64.4% - 68.3%</v>
      </c>
      <c r="K89" s="216">
        <v>764</v>
      </c>
      <c r="L89" s="216">
        <v>1677</v>
      </c>
      <c r="M89" s="217">
        <f t="shared" si="8"/>
        <v>0.65533411488862836</v>
      </c>
      <c r="N89" s="218" t="str">
        <f t="shared" si="9"/>
        <v>63.7% - 67.4%</v>
      </c>
      <c r="O89" s="212"/>
      <c r="P89" s="212"/>
      <c r="Q89" s="217"/>
      <c r="R89" s="218"/>
      <c r="S89" s="216"/>
      <c r="T89" s="216"/>
      <c r="U89" s="217"/>
      <c r="V89" s="219"/>
      <c r="W89" s="214">
        <v>53</v>
      </c>
      <c r="X89" s="217">
        <f t="shared" si="10"/>
        <v>2.2524436889077772E-2</v>
      </c>
      <c r="Y89" s="212">
        <v>118</v>
      </c>
      <c r="Z89" s="217">
        <f t="shared" si="11"/>
        <v>4.611176240719031E-2</v>
      </c>
      <c r="AA89" s="212"/>
      <c r="AB89" s="217"/>
      <c r="AC89" s="212"/>
      <c r="AD89" s="223"/>
      <c r="AE89" s="132">
        <v>0</v>
      </c>
      <c r="AF89" s="132">
        <v>0</v>
      </c>
      <c r="AG89" s="132">
        <v>0</v>
      </c>
      <c r="AH89" s="132">
        <v>0</v>
      </c>
    </row>
    <row r="90" spans="1:34" s="77" customFormat="1" x14ac:dyDescent="0.2">
      <c r="A90" s="76" t="s">
        <v>204</v>
      </c>
      <c r="B90" s="76" t="s">
        <v>205</v>
      </c>
      <c r="C90" s="216">
        <v>1208</v>
      </c>
      <c r="D90" s="216">
        <v>1271</v>
      </c>
      <c r="E90" s="216"/>
      <c r="F90" s="221"/>
      <c r="G90" s="215">
        <v>269</v>
      </c>
      <c r="H90" s="216">
        <v>908</v>
      </c>
      <c r="I90" s="217">
        <f t="shared" si="6"/>
        <v>0.7516556291390728</v>
      </c>
      <c r="J90" s="218" t="str">
        <f t="shared" si="7"/>
        <v>72.7% - 77.5%</v>
      </c>
      <c r="K90" s="216">
        <v>317</v>
      </c>
      <c r="L90" s="216">
        <v>930</v>
      </c>
      <c r="M90" s="217">
        <f t="shared" si="8"/>
        <v>0.73170731707317072</v>
      </c>
      <c r="N90" s="218" t="str">
        <f t="shared" si="9"/>
        <v>70.7% - 75.5%</v>
      </c>
      <c r="O90" s="212"/>
      <c r="P90" s="212"/>
      <c r="Q90" s="217"/>
      <c r="R90" s="218"/>
      <c r="S90" s="216"/>
      <c r="T90" s="216"/>
      <c r="U90" s="217"/>
      <c r="V90" s="219"/>
      <c r="W90" s="214">
        <v>31</v>
      </c>
      <c r="X90" s="217">
        <f t="shared" si="10"/>
        <v>2.5662251655629138E-2</v>
      </c>
      <c r="Y90" s="212">
        <v>24</v>
      </c>
      <c r="Z90" s="217">
        <f t="shared" si="11"/>
        <v>1.8882769472856019E-2</v>
      </c>
      <c r="AA90" s="212"/>
      <c r="AB90" s="217"/>
      <c r="AC90" s="212"/>
      <c r="AD90" s="223"/>
      <c r="AE90" s="132">
        <v>0</v>
      </c>
      <c r="AF90" s="132">
        <v>0</v>
      </c>
      <c r="AG90" s="132">
        <v>0</v>
      </c>
      <c r="AH90" s="132">
        <v>0</v>
      </c>
    </row>
    <row r="91" spans="1:34" s="77" customFormat="1" x14ac:dyDescent="0.2">
      <c r="A91" s="76" t="s">
        <v>206</v>
      </c>
      <c r="B91" s="76" t="s">
        <v>207</v>
      </c>
      <c r="C91" s="216">
        <v>1069</v>
      </c>
      <c r="D91" s="216">
        <v>1119</v>
      </c>
      <c r="E91" s="216"/>
      <c r="F91" s="221"/>
      <c r="G91" s="215">
        <v>261</v>
      </c>
      <c r="H91" s="216">
        <v>788</v>
      </c>
      <c r="I91" s="217">
        <f t="shared" si="6"/>
        <v>0.73713751169317121</v>
      </c>
      <c r="J91" s="218" t="str">
        <f t="shared" si="7"/>
        <v>71.0% - 76.3%</v>
      </c>
      <c r="K91" s="216">
        <v>265</v>
      </c>
      <c r="L91" s="216">
        <v>839</v>
      </c>
      <c r="M91" s="217">
        <f t="shared" si="8"/>
        <v>0.74977658623771226</v>
      </c>
      <c r="N91" s="218" t="str">
        <f t="shared" si="9"/>
        <v>72.4% - 77.4%</v>
      </c>
      <c r="O91" s="212"/>
      <c r="P91" s="212"/>
      <c r="Q91" s="217"/>
      <c r="R91" s="218"/>
      <c r="S91" s="216"/>
      <c r="T91" s="216"/>
      <c r="U91" s="217"/>
      <c r="V91" s="219"/>
      <c r="W91" s="214">
        <v>20</v>
      </c>
      <c r="X91" s="217">
        <f t="shared" si="10"/>
        <v>1.8709073900841908E-2</v>
      </c>
      <c r="Y91" s="212">
        <v>15</v>
      </c>
      <c r="Z91" s="217">
        <f t="shared" si="11"/>
        <v>1.3404825737265416E-2</v>
      </c>
      <c r="AA91" s="212"/>
      <c r="AB91" s="217"/>
      <c r="AC91" s="212"/>
      <c r="AD91" s="223"/>
      <c r="AE91" s="132">
        <v>0</v>
      </c>
      <c r="AF91" s="132">
        <v>0</v>
      </c>
      <c r="AG91" s="132">
        <v>0</v>
      </c>
      <c r="AH91" s="132">
        <v>0</v>
      </c>
    </row>
    <row r="92" spans="1:34" s="77" customFormat="1" x14ac:dyDescent="0.2">
      <c r="A92" s="76" t="s">
        <v>208</v>
      </c>
      <c r="B92" s="76" t="s">
        <v>1368</v>
      </c>
      <c r="C92" s="216">
        <v>1140</v>
      </c>
      <c r="D92" s="216">
        <v>1209</v>
      </c>
      <c r="E92" s="216"/>
      <c r="F92" s="221"/>
      <c r="G92" s="215">
        <v>244</v>
      </c>
      <c r="H92" s="216">
        <v>888</v>
      </c>
      <c r="I92" s="217">
        <f t="shared" si="6"/>
        <v>0.77894736842105261</v>
      </c>
      <c r="J92" s="218" t="str">
        <f t="shared" si="7"/>
        <v>75.4% - 80.2%</v>
      </c>
      <c r="K92" s="216">
        <v>240</v>
      </c>
      <c r="L92" s="216">
        <v>956</v>
      </c>
      <c r="M92" s="217">
        <f t="shared" si="8"/>
        <v>0.79073614557485528</v>
      </c>
      <c r="N92" s="218" t="str">
        <f t="shared" si="9"/>
        <v>76.7% - 81.3%</v>
      </c>
      <c r="O92" s="212"/>
      <c r="P92" s="212"/>
      <c r="Q92" s="217"/>
      <c r="R92" s="218"/>
      <c r="S92" s="216"/>
      <c r="T92" s="216"/>
      <c r="U92" s="217"/>
      <c r="V92" s="219"/>
      <c r="W92" s="214">
        <v>8</v>
      </c>
      <c r="X92" s="217">
        <f t="shared" si="10"/>
        <v>7.0175438596491229E-3</v>
      </c>
      <c r="Y92" s="212">
        <v>13</v>
      </c>
      <c r="Z92" s="217">
        <f t="shared" si="11"/>
        <v>1.0752688172043012E-2</v>
      </c>
      <c r="AA92" s="212"/>
      <c r="AB92" s="217"/>
      <c r="AC92" s="212"/>
      <c r="AD92" s="223"/>
      <c r="AE92" s="132">
        <v>0</v>
      </c>
      <c r="AF92" s="132">
        <v>0</v>
      </c>
      <c r="AG92" s="132">
        <v>0</v>
      </c>
      <c r="AH92" s="132">
        <v>0</v>
      </c>
    </row>
    <row r="93" spans="1:34" s="77" customFormat="1" x14ac:dyDescent="0.2">
      <c r="A93" s="76" t="s">
        <v>209</v>
      </c>
      <c r="B93" s="76" t="s">
        <v>210</v>
      </c>
      <c r="C93" s="216">
        <v>1415</v>
      </c>
      <c r="D93" s="216">
        <v>1555</v>
      </c>
      <c r="E93" s="216"/>
      <c r="F93" s="221"/>
      <c r="G93" s="215">
        <v>361</v>
      </c>
      <c r="H93" s="216">
        <v>1042</v>
      </c>
      <c r="I93" s="217">
        <f t="shared" si="6"/>
        <v>0.73639575971731452</v>
      </c>
      <c r="J93" s="218" t="str">
        <f t="shared" si="7"/>
        <v>71.3% - 75.9%</v>
      </c>
      <c r="K93" s="216">
        <v>380</v>
      </c>
      <c r="L93" s="216">
        <v>1168</v>
      </c>
      <c r="M93" s="217">
        <f t="shared" si="8"/>
        <v>0.75112540192926047</v>
      </c>
      <c r="N93" s="218" t="str">
        <f t="shared" si="9"/>
        <v>72.9% - 77.2%</v>
      </c>
      <c r="O93" s="212"/>
      <c r="P93" s="212"/>
      <c r="Q93" s="217"/>
      <c r="R93" s="218"/>
      <c r="S93" s="216"/>
      <c r="T93" s="216"/>
      <c r="U93" s="217"/>
      <c r="V93" s="219"/>
      <c r="W93" s="214">
        <v>12</v>
      </c>
      <c r="X93" s="217">
        <f t="shared" si="10"/>
        <v>8.4805653710247342E-3</v>
      </c>
      <c r="Y93" s="212">
        <v>7</v>
      </c>
      <c r="Z93" s="217">
        <f t="shared" si="11"/>
        <v>4.5016077170418004E-3</v>
      </c>
      <c r="AA93" s="212"/>
      <c r="AB93" s="217"/>
      <c r="AC93" s="212"/>
      <c r="AD93" s="223"/>
      <c r="AE93" s="132">
        <v>0</v>
      </c>
      <c r="AF93" s="132">
        <v>0</v>
      </c>
      <c r="AG93" s="132">
        <v>0</v>
      </c>
      <c r="AH93" s="132">
        <v>0</v>
      </c>
    </row>
    <row r="94" spans="1:34" s="77" customFormat="1" x14ac:dyDescent="0.2">
      <c r="A94" s="76" t="s">
        <v>211</v>
      </c>
      <c r="B94" s="76" t="s">
        <v>212</v>
      </c>
      <c r="C94" s="216">
        <v>1446</v>
      </c>
      <c r="D94" s="216">
        <v>1451</v>
      </c>
      <c r="E94" s="216"/>
      <c r="F94" s="221"/>
      <c r="G94" s="215">
        <v>284</v>
      </c>
      <c r="H94" s="216">
        <v>1151</v>
      </c>
      <c r="I94" s="217">
        <f t="shared" si="6"/>
        <v>0.79598893499308432</v>
      </c>
      <c r="J94" s="218" t="str">
        <f t="shared" si="7"/>
        <v>77.4% - 81.6%</v>
      </c>
      <c r="K94" s="216">
        <v>279</v>
      </c>
      <c r="L94" s="216">
        <v>1161</v>
      </c>
      <c r="M94" s="217">
        <f t="shared" si="8"/>
        <v>0.8001378359751895</v>
      </c>
      <c r="N94" s="218" t="str">
        <f t="shared" si="9"/>
        <v>77.9% - 82.0%</v>
      </c>
      <c r="O94" s="212"/>
      <c r="P94" s="212"/>
      <c r="Q94" s="217"/>
      <c r="R94" s="218"/>
      <c r="S94" s="216"/>
      <c r="T94" s="216"/>
      <c r="U94" s="217"/>
      <c r="V94" s="219"/>
      <c r="W94" s="214">
        <v>11</v>
      </c>
      <c r="X94" s="217">
        <f t="shared" si="10"/>
        <v>7.6071922544951589E-3</v>
      </c>
      <c r="Y94" s="212">
        <v>11</v>
      </c>
      <c r="Z94" s="217">
        <f t="shared" si="11"/>
        <v>7.5809786354238459E-3</v>
      </c>
      <c r="AA94" s="212"/>
      <c r="AB94" s="217"/>
      <c r="AC94" s="212"/>
      <c r="AD94" s="223"/>
      <c r="AE94" s="132">
        <v>0</v>
      </c>
      <c r="AF94" s="132">
        <v>0</v>
      </c>
      <c r="AG94" s="132">
        <v>0</v>
      </c>
      <c r="AH94" s="132">
        <v>0</v>
      </c>
    </row>
    <row r="95" spans="1:34" s="77" customFormat="1" x14ac:dyDescent="0.2">
      <c r="A95" s="76" t="s">
        <v>213</v>
      </c>
      <c r="B95" s="76" t="s">
        <v>214</v>
      </c>
      <c r="C95" s="216">
        <v>1036</v>
      </c>
      <c r="D95" s="216">
        <v>1160</v>
      </c>
      <c r="E95" s="216"/>
      <c r="F95" s="221"/>
      <c r="G95" s="215">
        <v>217</v>
      </c>
      <c r="H95" s="216">
        <v>819</v>
      </c>
      <c r="I95" s="217">
        <f t="shared" si="6"/>
        <v>0.79054054054054057</v>
      </c>
      <c r="J95" s="218" t="str">
        <f t="shared" si="7"/>
        <v>76.5% - 81.4%</v>
      </c>
      <c r="K95" s="216">
        <v>222</v>
      </c>
      <c r="L95" s="216">
        <v>938</v>
      </c>
      <c r="M95" s="217">
        <f t="shared" si="8"/>
        <v>0.80862068965517242</v>
      </c>
      <c r="N95" s="218" t="str">
        <f t="shared" si="9"/>
        <v>78.5% - 83.0%</v>
      </c>
      <c r="O95" s="212"/>
      <c r="P95" s="212"/>
      <c r="Q95" s="217"/>
      <c r="R95" s="218"/>
      <c r="S95" s="216"/>
      <c r="T95" s="216"/>
      <c r="U95" s="217"/>
      <c r="V95" s="219"/>
      <c r="W95" s="214">
        <v>0</v>
      </c>
      <c r="X95" s="217">
        <f t="shared" si="10"/>
        <v>0</v>
      </c>
      <c r="Y95" s="212">
        <v>0</v>
      </c>
      <c r="Z95" s="217">
        <f t="shared" si="11"/>
        <v>0</v>
      </c>
      <c r="AA95" s="212"/>
      <c r="AB95" s="217"/>
      <c r="AC95" s="212"/>
      <c r="AD95" s="223"/>
      <c r="AE95" s="132">
        <v>0</v>
      </c>
      <c r="AF95" s="132">
        <v>0</v>
      </c>
      <c r="AG95" s="132">
        <v>0</v>
      </c>
      <c r="AH95" s="132">
        <v>0</v>
      </c>
    </row>
    <row r="96" spans="1:34" s="77" customFormat="1" x14ac:dyDescent="0.2">
      <c r="A96" s="76" t="s">
        <v>215</v>
      </c>
      <c r="B96" s="76" t="s">
        <v>216</v>
      </c>
      <c r="C96" s="216">
        <v>939</v>
      </c>
      <c r="D96" s="216">
        <v>1044</v>
      </c>
      <c r="E96" s="216"/>
      <c r="F96" s="221"/>
      <c r="G96" s="215">
        <v>181</v>
      </c>
      <c r="H96" s="216">
        <v>738</v>
      </c>
      <c r="I96" s="217">
        <f t="shared" si="6"/>
        <v>0.78594249201277955</v>
      </c>
      <c r="J96" s="218" t="str">
        <f t="shared" si="7"/>
        <v>75.9% - 81.1%</v>
      </c>
      <c r="K96" s="216">
        <v>203</v>
      </c>
      <c r="L96" s="216">
        <v>823</v>
      </c>
      <c r="M96" s="217">
        <f t="shared" si="8"/>
        <v>0.78831417624521072</v>
      </c>
      <c r="N96" s="218" t="str">
        <f t="shared" si="9"/>
        <v>76.3% - 81.2%</v>
      </c>
      <c r="O96" s="212"/>
      <c r="P96" s="212"/>
      <c r="Q96" s="217"/>
      <c r="R96" s="218"/>
      <c r="S96" s="216"/>
      <c r="T96" s="216"/>
      <c r="U96" s="217"/>
      <c r="V96" s="219"/>
      <c r="W96" s="214">
        <v>20</v>
      </c>
      <c r="X96" s="217">
        <f t="shared" si="10"/>
        <v>2.1299254526091587E-2</v>
      </c>
      <c r="Y96" s="212">
        <v>18</v>
      </c>
      <c r="Z96" s="217">
        <f t="shared" si="11"/>
        <v>1.7241379310344827E-2</v>
      </c>
      <c r="AA96" s="212"/>
      <c r="AB96" s="217"/>
      <c r="AC96" s="212"/>
      <c r="AD96" s="223"/>
      <c r="AE96" s="132">
        <v>0</v>
      </c>
      <c r="AF96" s="132">
        <v>0</v>
      </c>
      <c r="AG96" s="132">
        <v>0</v>
      </c>
      <c r="AH96" s="132">
        <v>0</v>
      </c>
    </row>
    <row r="97" spans="1:37" s="77" customFormat="1" x14ac:dyDescent="0.2">
      <c r="A97" s="76" t="s">
        <v>217</v>
      </c>
      <c r="B97" s="76" t="s">
        <v>218</v>
      </c>
      <c r="C97" s="216">
        <v>683</v>
      </c>
      <c r="D97" s="216">
        <v>2117</v>
      </c>
      <c r="E97" s="216"/>
      <c r="F97" s="221"/>
      <c r="G97" s="215">
        <v>75</v>
      </c>
      <c r="H97" s="216">
        <v>608</v>
      </c>
      <c r="I97" s="217">
        <f t="shared" si="6"/>
        <v>0.89019033674963399</v>
      </c>
      <c r="J97" s="218" t="str">
        <f t="shared" si="7"/>
        <v>86.5% - 91.1%</v>
      </c>
      <c r="K97" s="216">
        <v>334</v>
      </c>
      <c r="L97" s="216">
        <v>1747</v>
      </c>
      <c r="M97" s="217">
        <f t="shared" si="8"/>
        <v>0.82522437411431271</v>
      </c>
      <c r="N97" s="218" t="str">
        <f t="shared" si="9"/>
        <v>80.8% - 84.1%</v>
      </c>
      <c r="O97" s="212"/>
      <c r="P97" s="212"/>
      <c r="Q97" s="217"/>
      <c r="R97" s="218"/>
      <c r="S97" s="216"/>
      <c r="T97" s="216"/>
      <c r="U97" s="217"/>
      <c r="V97" s="219"/>
      <c r="W97" s="214">
        <v>0</v>
      </c>
      <c r="X97" s="217">
        <f t="shared" si="10"/>
        <v>0</v>
      </c>
      <c r="Y97" s="212">
        <v>36</v>
      </c>
      <c r="Z97" s="217">
        <f t="shared" si="11"/>
        <v>1.7005196032120924E-2</v>
      </c>
      <c r="AA97" s="212"/>
      <c r="AB97" s="217"/>
      <c r="AC97" s="212"/>
      <c r="AD97" s="223"/>
      <c r="AE97" s="132">
        <v>0</v>
      </c>
      <c r="AF97" s="132">
        <v>0</v>
      </c>
      <c r="AG97" s="132">
        <v>0</v>
      </c>
      <c r="AH97" s="132">
        <v>0</v>
      </c>
    </row>
    <row r="98" spans="1:37" s="77" customFormat="1" x14ac:dyDescent="0.2">
      <c r="A98" s="76" t="s">
        <v>219</v>
      </c>
      <c r="B98" s="76" t="s">
        <v>220</v>
      </c>
      <c r="C98" s="216">
        <v>819</v>
      </c>
      <c r="D98" s="216">
        <v>777</v>
      </c>
      <c r="E98" s="216"/>
      <c r="F98" s="221"/>
      <c r="G98" s="215">
        <v>142</v>
      </c>
      <c r="H98" s="216">
        <v>676</v>
      </c>
      <c r="I98" s="217">
        <f t="shared" si="6"/>
        <v>0.82539682539682535</v>
      </c>
      <c r="J98" s="218" t="str">
        <f t="shared" si="7"/>
        <v>79.8% - 85.0%</v>
      </c>
      <c r="K98" s="216">
        <v>123</v>
      </c>
      <c r="L98" s="216">
        <v>654</v>
      </c>
      <c r="M98" s="217">
        <f t="shared" si="8"/>
        <v>0.84169884169884168</v>
      </c>
      <c r="N98" s="218" t="str">
        <f t="shared" si="9"/>
        <v>81.4% - 86.6%</v>
      </c>
      <c r="O98" s="212"/>
      <c r="P98" s="212"/>
      <c r="Q98" s="217"/>
      <c r="R98" s="218"/>
      <c r="S98" s="216"/>
      <c r="T98" s="216"/>
      <c r="U98" s="217"/>
      <c r="V98" s="219"/>
      <c r="W98" s="214">
        <v>1</v>
      </c>
      <c r="X98" s="217">
        <f t="shared" si="10"/>
        <v>1.221001221001221E-3</v>
      </c>
      <c r="Y98" s="212">
        <v>0</v>
      </c>
      <c r="Z98" s="217">
        <f t="shared" si="11"/>
        <v>0</v>
      </c>
      <c r="AA98" s="212"/>
      <c r="AB98" s="217"/>
      <c r="AC98" s="212"/>
      <c r="AD98" s="223"/>
      <c r="AE98" s="132">
        <v>0</v>
      </c>
      <c r="AF98" s="132">
        <v>0</v>
      </c>
      <c r="AG98" s="132">
        <v>0</v>
      </c>
      <c r="AH98" s="132">
        <v>0</v>
      </c>
    </row>
    <row r="99" spans="1:37" s="77" customFormat="1" x14ac:dyDescent="0.2">
      <c r="A99" s="76" t="s">
        <v>1450</v>
      </c>
      <c r="B99" s="76" t="s">
        <v>1472</v>
      </c>
      <c r="C99" s="216">
        <v>383</v>
      </c>
      <c r="D99" s="216">
        <v>1214</v>
      </c>
      <c r="E99" s="216"/>
      <c r="F99" s="221"/>
      <c r="G99" s="215">
        <v>57</v>
      </c>
      <c r="H99" s="216">
        <v>320</v>
      </c>
      <c r="I99" s="217">
        <f t="shared" si="6"/>
        <v>0.835509138381201</v>
      </c>
      <c r="J99" s="218" t="str">
        <f t="shared" si="7"/>
        <v>79.5% - 86.9%</v>
      </c>
      <c r="K99" s="216">
        <v>194</v>
      </c>
      <c r="L99" s="216">
        <v>1003</v>
      </c>
      <c r="M99" s="217">
        <f t="shared" si="8"/>
        <v>0.82619439868204281</v>
      </c>
      <c r="N99" s="218" t="str">
        <f t="shared" si="9"/>
        <v>80.4% - 84.6%</v>
      </c>
      <c r="O99" s="212"/>
      <c r="P99" s="212"/>
      <c r="Q99" s="217"/>
      <c r="R99" s="218"/>
      <c r="S99" s="216"/>
      <c r="T99" s="216"/>
      <c r="U99" s="217"/>
      <c r="V99" s="219"/>
      <c r="W99" s="214">
        <v>6</v>
      </c>
      <c r="X99" s="217">
        <f t="shared" si="10"/>
        <v>1.5665796344647518E-2</v>
      </c>
      <c r="Y99" s="212">
        <v>17</v>
      </c>
      <c r="Z99" s="217">
        <f t="shared" si="11"/>
        <v>1.400329489291598E-2</v>
      </c>
      <c r="AA99" s="212"/>
      <c r="AB99" s="217"/>
      <c r="AC99" s="212"/>
      <c r="AD99" s="223"/>
      <c r="AE99" s="132"/>
      <c r="AF99" s="132">
        <v>0</v>
      </c>
      <c r="AG99" s="132">
        <v>0</v>
      </c>
      <c r="AH99" s="132">
        <v>0</v>
      </c>
    </row>
    <row r="100" spans="1:37" x14ac:dyDescent="0.2">
      <c r="A100" s="76" t="s">
        <v>221</v>
      </c>
      <c r="B100" s="76" t="s">
        <v>222</v>
      </c>
      <c r="C100" s="216">
        <v>577</v>
      </c>
      <c r="D100" s="216">
        <v>632</v>
      </c>
      <c r="E100" s="216"/>
      <c r="F100" s="221"/>
      <c r="G100" s="215">
        <v>102</v>
      </c>
      <c r="H100" s="216">
        <v>475</v>
      </c>
      <c r="I100" s="217">
        <f t="shared" si="6"/>
        <v>0.8232235701906413</v>
      </c>
      <c r="J100" s="218" t="str">
        <f t="shared" si="7"/>
        <v>79.0% - 85.2%</v>
      </c>
      <c r="K100" s="216">
        <v>132</v>
      </c>
      <c r="L100" s="216">
        <v>500</v>
      </c>
      <c r="M100" s="217">
        <f t="shared" si="8"/>
        <v>0.79113924050632911</v>
      </c>
      <c r="N100" s="218" t="str">
        <f t="shared" si="9"/>
        <v>75.8% - 82.1%</v>
      </c>
      <c r="O100" s="212"/>
      <c r="P100" s="212"/>
      <c r="Q100" s="217"/>
      <c r="R100" s="218"/>
      <c r="S100" s="216"/>
      <c r="T100" s="216"/>
      <c r="U100" s="217"/>
      <c r="V100" s="219"/>
      <c r="W100" s="214">
        <v>0</v>
      </c>
      <c r="X100" s="217">
        <f t="shared" si="10"/>
        <v>0</v>
      </c>
      <c r="Y100" s="212">
        <v>0</v>
      </c>
      <c r="Z100" s="217">
        <f t="shared" si="11"/>
        <v>0</v>
      </c>
      <c r="AA100" s="212"/>
      <c r="AB100" s="217"/>
      <c r="AC100" s="212"/>
      <c r="AD100" s="223"/>
      <c r="AE100" s="132">
        <v>0</v>
      </c>
      <c r="AF100" s="132">
        <v>0</v>
      </c>
      <c r="AG100" s="132">
        <v>0</v>
      </c>
      <c r="AH100" s="132">
        <v>0</v>
      </c>
      <c r="AI100" s="77"/>
      <c r="AJ100" s="77"/>
      <c r="AK100" s="77"/>
    </row>
    <row r="101" spans="1:37" x14ac:dyDescent="0.2">
      <c r="A101" s="76" t="s">
        <v>223</v>
      </c>
      <c r="B101" s="76" t="s">
        <v>1464</v>
      </c>
      <c r="C101" s="216">
        <v>1393</v>
      </c>
      <c r="D101" s="216">
        <v>1512</v>
      </c>
      <c r="E101" s="216"/>
      <c r="F101" s="221"/>
      <c r="G101" s="215">
        <v>0</v>
      </c>
      <c r="H101" s="216">
        <v>0</v>
      </c>
      <c r="I101" s="217"/>
      <c r="J101" s="218" t="str">
        <f t="shared" si="7"/>
        <v/>
      </c>
      <c r="K101" s="216">
        <v>347</v>
      </c>
      <c r="L101" s="216">
        <v>1017</v>
      </c>
      <c r="M101" s="217"/>
      <c r="N101" s="218" t="str">
        <f t="shared" si="9"/>
        <v/>
      </c>
      <c r="O101" s="212"/>
      <c r="P101" s="212"/>
      <c r="Q101" s="217"/>
      <c r="R101" s="218"/>
      <c r="S101" s="216"/>
      <c r="T101" s="216"/>
      <c r="U101" s="217"/>
      <c r="V101" s="219"/>
      <c r="W101" s="214">
        <v>1393</v>
      </c>
      <c r="X101" s="217">
        <f t="shared" si="10"/>
        <v>1</v>
      </c>
      <c r="Y101" s="212">
        <v>148</v>
      </c>
      <c r="Z101" s="217">
        <f t="shared" si="11"/>
        <v>9.7883597883597878E-2</v>
      </c>
      <c r="AA101" s="212"/>
      <c r="AB101" s="217"/>
      <c r="AC101" s="212"/>
      <c r="AD101" s="223"/>
      <c r="AE101" s="132">
        <v>0</v>
      </c>
      <c r="AF101" s="132">
        <v>0</v>
      </c>
      <c r="AG101" s="132">
        <v>0</v>
      </c>
      <c r="AH101" s="132">
        <v>0</v>
      </c>
      <c r="AI101" s="77"/>
      <c r="AJ101" s="77"/>
      <c r="AK101" s="77"/>
    </row>
    <row r="102" spans="1:37" x14ac:dyDescent="0.2">
      <c r="A102" s="76" t="s">
        <v>224</v>
      </c>
      <c r="B102" s="76" t="s">
        <v>1369</v>
      </c>
      <c r="C102" s="216">
        <v>1717</v>
      </c>
      <c r="D102" s="216">
        <v>1819</v>
      </c>
      <c r="E102" s="216"/>
      <c r="F102" s="221"/>
      <c r="G102" s="215">
        <v>332</v>
      </c>
      <c r="H102" s="216">
        <v>1385</v>
      </c>
      <c r="I102" s="217">
        <f t="shared" si="6"/>
        <v>0.80663948747815961</v>
      </c>
      <c r="J102" s="218" t="str">
        <f t="shared" si="7"/>
        <v>78.7% - 82.5%</v>
      </c>
      <c r="K102" s="216">
        <v>340</v>
      </c>
      <c r="L102" s="216">
        <v>1479</v>
      </c>
      <c r="M102" s="217">
        <f t="shared" si="8"/>
        <v>0.81308411214953269</v>
      </c>
      <c r="N102" s="218" t="str">
        <f t="shared" si="9"/>
        <v>79.5% - 83.0%</v>
      </c>
      <c r="O102" s="212"/>
      <c r="P102" s="212"/>
      <c r="Q102" s="217"/>
      <c r="R102" s="218"/>
      <c r="S102" s="216"/>
      <c r="T102" s="216"/>
      <c r="U102" s="217"/>
      <c r="V102" s="219"/>
      <c r="W102" s="214">
        <v>0</v>
      </c>
      <c r="X102" s="217">
        <f t="shared" si="10"/>
        <v>0</v>
      </c>
      <c r="Y102" s="212">
        <v>0</v>
      </c>
      <c r="Z102" s="217">
        <f t="shared" si="11"/>
        <v>0</v>
      </c>
      <c r="AA102" s="212"/>
      <c r="AB102" s="217"/>
      <c r="AC102" s="212"/>
      <c r="AD102" s="223"/>
      <c r="AE102" s="132">
        <v>0</v>
      </c>
      <c r="AF102" s="132">
        <v>0</v>
      </c>
      <c r="AG102" s="132">
        <v>0</v>
      </c>
      <c r="AH102" s="132">
        <v>0</v>
      </c>
      <c r="AI102" s="77"/>
      <c r="AJ102" s="77"/>
      <c r="AK102" s="77"/>
    </row>
    <row r="103" spans="1:37" x14ac:dyDescent="0.2">
      <c r="A103" s="76" t="s">
        <v>225</v>
      </c>
      <c r="B103" s="76" t="s">
        <v>226</v>
      </c>
      <c r="C103" s="216">
        <v>805</v>
      </c>
      <c r="D103" s="216">
        <v>899</v>
      </c>
      <c r="E103" s="216"/>
      <c r="F103" s="221"/>
      <c r="G103" s="215">
        <v>327</v>
      </c>
      <c r="H103" s="216">
        <v>461</v>
      </c>
      <c r="I103" s="217">
        <f t="shared" si="6"/>
        <v>0.57267080745341614</v>
      </c>
      <c r="J103" s="218" t="str">
        <f t="shared" si="7"/>
        <v>53.8% - 60.6%</v>
      </c>
      <c r="K103" s="216">
        <v>319</v>
      </c>
      <c r="L103" s="216">
        <v>580</v>
      </c>
      <c r="M103" s="217">
        <f t="shared" si="8"/>
        <v>0.64516129032258063</v>
      </c>
      <c r="N103" s="218" t="str">
        <f t="shared" si="9"/>
        <v>61.3% - 67.6%</v>
      </c>
      <c r="O103" s="212"/>
      <c r="P103" s="212"/>
      <c r="Q103" s="217"/>
      <c r="R103" s="218"/>
      <c r="S103" s="216"/>
      <c r="T103" s="216"/>
      <c r="U103" s="217"/>
      <c r="V103" s="219"/>
      <c r="W103" s="214">
        <v>17</v>
      </c>
      <c r="X103" s="217">
        <f t="shared" si="10"/>
        <v>2.1118012422360249E-2</v>
      </c>
      <c r="Y103" s="212">
        <v>0</v>
      </c>
      <c r="Z103" s="217">
        <f t="shared" si="11"/>
        <v>0</v>
      </c>
      <c r="AA103" s="212"/>
      <c r="AB103" s="217"/>
      <c r="AC103" s="212"/>
      <c r="AD103" s="223"/>
      <c r="AE103" s="132">
        <v>0</v>
      </c>
      <c r="AF103" s="132">
        <v>0</v>
      </c>
      <c r="AG103" s="132">
        <v>0</v>
      </c>
      <c r="AH103" s="132">
        <v>0</v>
      </c>
      <c r="AI103" s="77"/>
      <c r="AJ103" s="77"/>
      <c r="AK103" s="77"/>
    </row>
    <row r="104" spans="1:37" x14ac:dyDescent="0.2">
      <c r="A104" s="76" t="s">
        <v>227</v>
      </c>
      <c r="B104" s="76" t="s">
        <v>1370</v>
      </c>
      <c r="C104" s="216">
        <v>1104</v>
      </c>
      <c r="D104" s="216">
        <v>1109</v>
      </c>
      <c r="E104" s="216"/>
      <c r="F104" s="221"/>
      <c r="G104" s="215">
        <v>280</v>
      </c>
      <c r="H104" s="216">
        <v>805</v>
      </c>
      <c r="I104" s="217">
        <f t="shared" si="6"/>
        <v>0.72916666666666663</v>
      </c>
      <c r="J104" s="218" t="str">
        <f t="shared" si="7"/>
        <v>70.2% - 75.5%</v>
      </c>
      <c r="K104" s="216">
        <v>303</v>
      </c>
      <c r="L104" s="216">
        <v>793</v>
      </c>
      <c r="M104" s="217">
        <f t="shared" si="8"/>
        <v>0.71505861136158699</v>
      </c>
      <c r="N104" s="218" t="str">
        <f t="shared" si="9"/>
        <v>68.8% - 74.1%</v>
      </c>
      <c r="O104" s="212"/>
      <c r="P104" s="212"/>
      <c r="Q104" s="217"/>
      <c r="R104" s="218"/>
      <c r="S104" s="216"/>
      <c r="T104" s="216"/>
      <c r="U104" s="217"/>
      <c r="V104" s="219"/>
      <c r="W104" s="214">
        <v>19</v>
      </c>
      <c r="X104" s="217">
        <f t="shared" si="10"/>
        <v>1.7210144927536232E-2</v>
      </c>
      <c r="Y104" s="212">
        <v>13</v>
      </c>
      <c r="Z104" s="217">
        <f t="shared" si="11"/>
        <v>1.1722272317403066E-2</v>
      </c>
      <c r="AA104" s="212"/>
      <c r="AB104" s="217"/>
      <c r="AC104" s="212"/>
      <c r="AD104" s="223"/>
      <c r="AE104" s="132">
        <v>0</v>
      </c>
      <c r="AF104" s="132">
        <v>0</v>
      </c>
      <c r="AG104" s="132">
        <v>0</v>
      </c>
      <c r="AH104" s="132">
        <v>0</v>
      </c>
      <c r="AI104" s="77"/>
      <c r="AJ104" s="77"/>
      <c r="AK104" s="77"/>
    </row>
    <row r="105" spans="1:37" x14ac:dyDescent="0.2">
      <c r="A105" s="76" t="s">
        <v>228</v>
      </c>
      <c r="B105" s="76" t="s">
        <v>1371</v>
      </c>
      <c r="C105" s="216">
        <v>565</v>
      </c>
      <c r="D105" s="216">
        <v>672</v>
      </c>
      <c r="E105" s="216"/>
      <c r="F105" s="221"/>
      <c r="G105" s="215">
        <v>127</v>
      </c>
      <c r="H105" s="216">
        <v>423</v>
      </c>
      <c r="I105" s="217">
        <f t="shared" si="6"/>
        <v>0.74867256637168145</v>
      </c>
      <c r="J105" s="218" t="str">
        <f t="shared" si="7"/>
        <v>71.1% - 78.3%</v>
      </c>
      <c r="K105" s="216">
        <v>171</v>
      </c>
      <c r="L105" s="216">
        <v>477</v>
      </c>
      <c r="M105" s="217">
        <f t="shared" si="8"/>
        <v>0.7098214285714286</v>
      </c>
      <c r="N105" s="218" t="str">
        <f t="shared" si="9"/>
        <v>67.4% - 74.3%</v>
      </c>
      <c r="O105" s="212"/>
      <c r="P105" s="212"/>
      <c r="Q105" s="217"/>
      <c r="R105" s="218"/>
      <c r="S105" s="216"/>
      <c r="T105" s="216"/>
      <c r="U105" s="217"/>
      <c r="V105" s="219"/>
      <c r="W105" s="214">
        <v>15</v>
      </c>
      <c r="X105" s="217">
        <f t="shared" si="10"/>
        <v>2.6548672566371681E-2</v>
      </c>
      <c r="Y105" s="212">
        <v>24</v>
      </c>
      <c r="Z105" s="217">
        <f t="shared" si="11"/>
        <v>3.5714285714285712E-2</v>
      </c>
      <c r="AA105" s="212"/>
      <c r="AB105" s="217"/>
      <c r="AC105" s="212"/>
      <c r="AD105" s="223"/>
      <c r="AE105" s="132">
        <v>0</v>
      </c>
      <c r="AF105" s="132">
        <v>0</v>
      </c>
      <c r="AG105" s="132">
        <v>0</v>
      </c>
      <c r="AH105" s="132">
        <v>0</v>
      </c>
      <c r="AI105" s="77"/>
      <c r="AJ105" s="77"/>
      <c r="AK105" s="77"/>
    </row>
    <row r="106" spans="1:37" x14ac:dyDescent="0.2">
      <c r="A106" s="76" t="s">
        <v>229</v>
      </c>
      <c r="B106" s="76" t="s">
        <v>1372</v>
      </c>
      <c r="C106" s="216"/>
      <c r="D106" s="216"/>
      <c r="E106" s="216"/>
      <c r="F106" s="221"/>
      <c r="G106" s="215"/>
      <c r="H106" s="216"/>
      <c r="I106" s="217"/>
      <c r="J106" s="218" t="str">
        <f t="shared" si="7"/>
        <v/>
      </c>
      <c r="K106" s="216"/>
      <c r="L106" s="216"/>
      <c r="M106" s="217"/>
      <c r="N106" s="218" t="str">
        <f t="shared" si="9"/>
        <v/>
      </c>
      <c r="O106" s="212"/>
      <c r="P106" s="212"/>
      <c r="Q106" s="217"/>
      <c r="R106" s="218"/>
      <c r="S106" s="216"/>
      <c r="T106" s="216"/>
      <c r="U106" s="217"/>
      <c r="V106" s="219"/>
      <c r="W106" s="214"/>
      <c r="X106" s="217"/>
      <c r="Y106" s="212"/>
      <c r="Z106" s="217"/>
      <c r="AA106" s="212"/>
      <c r="AB106" s="217"/>
      <c r="AC106" s="212"/>
      <c r="AD106" s="223"/>
      <c r="AG106" s="132">
        <v>0</v>
      </c>
      <c r="AH106" s="132">
        <v>0</v>
      </c>
      <c r="AI106" s="77"/>
      <c r="AJ106" s="77"/>
      <c r="AK106" s="77"/>
    </row>
    <row r="107" spans="1:37" x14ac:dyDescent="0.2">
      <c r="A107" s="76" t="s">
        <v>230</v>
      </c>
      <c r="B107" s="76" t="s">
        <v>1465</v>
      </c>
      <c r="C107" s="216">
        <v>1295</v>
      </c>
      <c r="D107" s="216">
        <v>1314</v>
      </c>
      <c r="E107" s="216"/>
      <c r="F107" s="221"/>
      <c r="G107" s="215">
        <v>525</v>
      </c>
      <c r="H107" s="216">
        <v>770</v>
      </c>
      <c r="I107" s="217">
        <f t="shared" si="6"/>
        <v>0.59459459459459463</v>
      </c>
      <c r="J107" s="218" t="str">
        <f t="shared" si="7"/>
        <v>56.8% - 62.1%</v>
      </c>
      <c r="K107" s="216">
        <v>588</v>
      </c>
      <c r="L107" s="216">
        <v>726</v>
      </c>
      <c r="M107" s="217">
        <f t="shared" si="8"/>
        <v>0.55251141552511418</v>
      </c>
      <c r="N107" s="218" t="str">
        <f t="shared" si="9"/>
        <v>52.6% - 57.9%</v>
      </c>
      <c r="O107" s="212"/>
      <c r="P107" s="212"/>
      <c r="Q107" s="217"/>
      <c r="R107" s="218"/>
      <c r="S107" s="216"/>
      <c r="T107" s="216"/>
      <c r="U107" s="217"/>
      <c r="V107" s="219"/>
      <c r="W107" s="214">
        <v>0</v>
      </c>
      <c r="X107" s="217">
        <f t="shared" si="10"/>
        <v>0</v>
      </c>
      <c r="Y107" s="212">
        <v>0</v>
      </c>
      <c r="Z107" s="217">
        <f t="shared" si="11"/>
        <v>0</v>
      </c>
      <c r="AA107" s="212"/>
      <c r="AB107" s="217"/>
      <c r="AC107" s="212"/>
      <c r="AD107" s="223"/>
      <c r="AE107" s="132">
        <v>0</v>
      </c>
      <c r="AF107" s="132">
        <v>0</v>
      </c>
      <c r="AG107" s="132">
        <v>0</v>
      </c>
      <c r="AH107" s="132">
        <v>0</v>
      </c>
    </row>
    <row r="108" spans="1:37" x14ac:dyDescent="0.2">
      <c r="A108" s="76" t="s">
        <v>231</v>
      </c>
      <c r="B108" s="76" t="s">
        <v>232</v>
      </c>
      <c r="C108" s="216">
        <v>340</v>
      </c>
      <c r="D108" s="216">
        <v>309</v>
      </c>
      <c r="E108" s="216"/>
      <c r="F108" s="221"/>
      <c r="G108" s="215">
        <v>154</v>
      </c>
      <c r="H108" s="216">
        <v>186</v>
      </c>
      <c r="I108" s="217">
        <f t="shared" si="6"/>
        <v>0.54705882352941182</v>
      </c>
      <c r="J108" s="218" t="str">
        <f t="shared" si="7"/>
        <v>49.4% - 59.9%</v>
      </c>
      <c r="K108" s="216">
        <v>160</v>
      </c>
      <c r="L108" s="216">
        <v>149</v>
      </c>
      <c r="M108" s="217">
        <f t="shared" si="8"/>
        <v>0.48220064724919093</v>
      </c>
      <c r="N108" s="218" t="str">
        <f t="shared" si="9"/>
        <v>42.7% - 53.8%</v>
      </c>
      <c r="O108" s="212"/>
      <c r="P108" s="212"/>
      <c r="Q108" s="217"/>
      <c r="R108" s="218"/>
      <c r="S108" s="216"/>
      <c r="T108" s="216"/>
      <c r="U108" s="217"/>
      <c r="V108" s="219"/>
      <c r="W108" s="214">
        <v>0</v>
      </c>
      <c r="X108" s="217">
        <f t="shared" si="10"/>
        <v>0</v>
      </c>
      <c r="Y108" s="212">
        <v>0</v>
      </c>
      <c r="Z108" s="217">
        <f t="shared" si="11"/>
        <v>0</v>
      </c>
      <c r="AA108" s="212"/>
      <c r="AB108" s="217"/>
      <c r="AC108" s="212"/>
      <c r="AD108" s="223"/>
      <c r="AE108" s="132">
        <v>0</v>
      </c>
      <c r="AF108" s="132">
        <v>0</v>
      </c>
      <c r="AG108" s="132">
        <v>0</v>
      </c>
      <c r="AH108" s="132">
        <v>0</v>
      </c>
    </row>
    <row r="109" spans="1:37" x14ac:dyDescent="0.2">
      <c r="A109" s="76" t="s">
        <v>233</v>
      </c>
      <c r="B109" s="76" t="s">
        <v>234</v>
      </c>
      <c r="C109" s="216">
        <v>644</v>
      </c>
      <c r="D109" s="216">
        <v>660</v>
      </c>
      <c r="E109" s="216"/>
      <c r="F109" s="221"/>
      <c r="G109" s="215">
        <v>140</v>
      </c>
      <c r="H109" s="216">
        <v>504</v>
      </c>
      <c r="I109" s="217">
        <f t="shared" si="6"/>
        <v>0.78260869565217395</v>
      </c>
      <c r="J109" s="218" t="str">
        <f t="shared" si="7"/>
        <v>74.9% - 81.3%</v>
      </c>
      <c r="K109" s="216">
        <v>164</v>
      </c>
      <c r="L109" s="216">
        <v>496</v>
      </c>
      <c r="M109" s="217">
        <f t="shared" si="8"/>
        <v>0.75151515151515147</v>
      </c>
      <c r="N109" s="218" t="str">
        <f t="shared" si="9"/>
        <v>71.7% - 78.3%</v>
      </c>
      <c r="O109" s="212"/>
      <c r="P109" s="212"/>
      <c r="Q109" s="217"/>
      <c r="R109" s="218"/>
      <c r="S109" s="216"/>
      <c r="T109" s="216"/>
      <c r="U109" s="217"/>
      <c r="V109" s="219"/>
      <c r="W109" s="214">
        <v>0</v>
      </c>
      <c r="X109" s="217">
        <f t="shared" si="10"/>
        <v>0</v>
      </c>
      <c r="Y109" s="212">
        <v>0</v>
      </c>
      <c r="Z109" s="217">
        <f t="shared" si="11"/>
        <v>0</v>
      </c>
      <c r="AA109" s="212"/>
      <c r="AB109" s="217"/>
      <c r="AC109" s="212"/>
      <c r="AD109" s="223"/>
      <c r="AE109" s="132">
        <v>0</v>
      </c>
      <c r="AF109" s="132">
        <v>0</v>
      </c>
      <c r="AG109" s="132">
        <v>0</v>
      </c>
      <c r="AH109" s="132">
        <v>0</v>
      </c>
    </row>
    <row r="110" spans="1:37" x14ac:dyDescent="0.2">
      <c r="A110" s="76" t="s">
        <v>235</v>
      </c>
      <c r="B110" s="76" t="s">
        <v>1373</v>
      </c>
      <c r="C110" s="216">
        <v>917</v>
      </c>
      <c r="D110" s="216">
        <v>965</v>
      </c>
      <c r="E110" s="216"/>
      <c r="F110" s="221"/>
      <c r="G110" s="215">
        <v>195</v>
      </c>
      <c r="H110" s="216">
        <v>644</v>
      </c>
      <c r="I110" s="217"/>
      <c r="J110" s="218" t="str">
        <f t="shared" si="7"/>
        <v/>
      </c>
      <c r="K110" s="216">
        <v>241</v>
      </c>
      <c r="L110" s="216">
        <v>692</v>
      </c>
      <c r="M110" s="217">
        <f t="shared" si="8"/>
        <v>0.71709844559585489</v>
      </c>
      <c r="N110" s="218" t="str">
        <f t="shared" si="9"/>
        <v>68.8% - 74.5%</v>
      </c>
      <c r="O110" s="212"/>
      <c r="P110" s="212"/>
      <c r="Q110" s="217"/>
      <c r="R110" s="218"/>
      <c r="S110" s="216"/>
      <c r="T110" s="216"/>
      <c r="U110" s="217"/>
      <c r="V110" s="219"/>
      <c r="W110" s="214">
        <v>78</v>
      </c>
      <c r="X110" s="217">
        <f t="shared" si="10"/>
        <v>8.5059978189749183E-2</v>
      </c>
      <c r="Y110" s="212">
        <v>32</v>
      </c>
      <c r="Z110" s="217">
        <f t="shared" si="11"/>
        <v>3.316062176165803E-2</v>
      </c>
      <c r="AA110" s="212"/>
      <c r="AB110" s="217"/>
      <c r="AC110" s="212"/>
      <c r="AD110" s="223"/>
      <c r="AE110" s="132">
        <v>0</v>
      </c>
      <c r="AF110" s="132">
        <v>0</v>
      </c>
      <c r="AG110" s="132">
        <v>0</v>
      </c>
      <c r="AH110" s="132">
        <v>0</v>
      </c>
    </row>
    <row r="111" spans="1:37" x14ac:dyDescent="0.2">
      <c r="A111" s="76" t="s">
        <v>236</v>
      </c>
      <c r="B111" s="76" t="s">
        <v>237</v>
      </c>
      <c r="C111" s="216">
        <v>671</v>
      </c>
      <c r="D111" s="216">
        <v>691</v>
      </c>
      <c r="E111" s="216"/>
      <c r="F111" s="221"/>
      <c r="G111" s="215">
        <v>266</v>
      </c>
      <c r="H111" s="216">
        <v>401</v>
      </c>
      <c r="I111" s="217">
        <f t="shared" si="6"/>
        <v>0.59761549925484347</v>
      </c>
      <c r="J111" s="218" t="str">
        <f t="shared" si="7"/>
        <v>56.0% - 63.4%</v>
      </c>
      <c r="K111" s="216">
        <v>224</v>
      </c>
      <c r="L111" s="216">
        <v>460</v>
      </c>
      <c r="M111" s="217">
        <f t="shared" si="8"/>
        <v>0.66570188133140373</v>
      </c>
      <c r="N111" s="218" t="str">
        <f t="shared" si="9"/>
        <v>63.0% - 70.0%</v>
      </c>
      <c r="O111" s="212"/>
      <c r="P111" s="212"/>
      <c r="Q111" s="217"/>
      <c r="R111" s="218"/>
      <c r="S111" s="216"/>
      <c r="T111" s="216"/>
      <c r="U111" s="217"/>
      <c r="V111" s="219"/>
      <c r="W111" s="214">
        <v>4</v>
      </c>
      <c r="X111" s="217">
        <f t="shared" si="10"/>
        <v>5.9612518628912071E-3</v>
      </c>
      <c r="Y111" s="212">
        <v>7</v>
      </c>
      <c r="Z111" s="217">
        <f t="shared" si="11"/>
        <v>1.0130246020260492E-2</v>
      </c>
      <c r="AA111" s="212"/>
      <c r="AB111" s="217"/>
      <c r="AC111" s="212"/>
      <c r="AD111" s="223"/>
      <c r="AE111" s="132">
        <v>0</v>
      </c>
      <c r="AF111" s="132">
        <v>0</v>
      </c>
      <c r="AG111" s="132">
        <v>0</v>
      </c>
      <c r="AH111" s="132">
        <v>0</v>
      </c>
    </row>
    <row r="112" spans="1:37" x14ac:dyDescent="0.2">
      <c r="A112" s="76" t="s">
        <v>238</v>
      </c>
      <c r="B112" s="76" t="s">
        <v>239</v>
      </c>
      <c r="C112" s="216">
        <v>1229</v>
      </c>
      <c r="D112" s="216">
        <v>1152</v>
      </c>
      <c r="E112" s="216"/>
      <c r="F112" s="221"/>
      <c r="G112" s="215">
        <v>68</v>
      </c>
      <c r="H112" s="216">
        <v>1134</v>
      </c>
      <c r="I112" s="217">
        <f t="shared" si="6"/>
        <v>0.92270138323840523</v>
      </c>
      <c r="J112" s="218" t="str">
        <f t="shared" si="7"/>
        <v>90.6% - 93.6%</v>
      </c>
      <c r="K112" s="216">
        <v>60</v>
      </c>
      <c r="L112" s="216">
        <v>1071</v>
      </c>
      <c r="M112" s="217">
        <f t="shared" si="8"/>
        <v>0.9296875</v>
      </c>
      <c r="N112" s="218" t="str">
        <f t="shared" si="9"/>
        <v>91.3% - 94.3%</v>
      </c>
      <c r="O112" s="212"/>
      <c r="P112" s="212"/>
      <c r="Q112" s="217"/>
      <c r="R112" s="218"/>
      <c r="S112" s="216"/>
      <c r="T112" s="216"/>
      <c r="U112" s="217"/>
      <c r="V112" s="219"/>
      <c r="W112" s="214">
        <v>27</v>
      </c>
      <c r="X112" s="217">
        <f t="shared" si="10"/>
        <v>2.1969080553295363E-2</v>
      </c>
      <c r="Y112" s="212">
        <v>21</v>
      </c>
      <c r="Z112" s="217">
        <f t="shared" si="11"/>
        <v>1.8229166666666668E-2</v>
      </c>
      <c r="AA112" s="212"/>
      <c r="AB112" s="217"/>
      <c r="AC112" s="212"/>
      <c r="AD112" s="223"/>
      <c r="AE112" s="132">
        <v>0</v>
      </c>
      <c r="AF112" s="132">
        <v>0</v>
      </c>
      <c r="AG112" s="132">
        <v>0</v>
      </c>
      <c r="AH112" s="132">
        <v>0</v>
      </c>
    </row>
    <row r="113" spans="1:37" x14ac:dyDescent="0.2">
      <c r="A113" s="76" t="s">
        <v>240</v>
      </c>
      <c r="B113" s="76" t="s">
        <v>241</v>
      </c>
      <c r="C113" s="216">
        <v>924</v>
      </c>
      <c r="D113" s="216">
        <v>1023</v>
      </c>
      <c r="E113" s="216"/>
      <c r="F113" s="221"/>
      <c r="G113" s="215">
        <v>412</v>
      </c>
      <c r="H113" s="216">
        <v>509</v>
      </c>
      <c r="I113" s="217">
        <f t="shared" si="6"/>
        <v>0.55086580086580084</v>
      </c>
      <c r="J113" s="218" t="str">
        <f t="shared" si="7"/>
        <v>51.9% - 58.3%</v>
      </c>
      <c r="K113" s="216">
        <v>470</v>
      </c>
      <c r="L113" s="216">
        <v>551</v>
      </c>
      <c r="M113" s="217">
        <f t="shared" si="8"/>
        <v>0.53861192570869987</v>
      </c>
      <c r="N113" s="218" t="str">
        <f t="shared" si="9"/>
        <v>50.8% - 56.9%</v>
      </c>
      <c r="O113" s="212"/>
      <c r="P113" s="212"/>
      <c r="Q113" s="217"/>
      <c r="R113" s="218"/>
      <c r="S113" s="216"/>
      <c r="T113" s="216"/>
      <c r="U113" s="217"/>
      <c r="V113" s="219"/>
      <c r="W113" s="214">
        <v>3</v>
      </c>
      <c r="X113" s="217">
        <f t="shared" si="10"/>
        <v>3.246753246753247E-3</v>
      </c>
      <c r="Y113" s="212">
        <v>2</v>
      </c>
      <c r="Z113" s="217">
        <f t="shared" si="11"/>
        <v>1.9550342130987292E-3</v>
      </c>
      <c r="AA113" s="212"/>
      <c r="AB113" s="217"/>
      <c r="AC113" s="212"/>
      <c r="AD113" s="223"/>
      <c r="AE113" s="132">
        <v>0</v>
      </c>
      <c r="AF113" s="132">
        <v>0</v>
      </c>
      <c r="AG113" s="132">
        <v>0</v>
      </c>
      <c r="AH113" s="132">
        <v>0</v>
      </c>
    </row>
    <row r="114" spans="1:37" x14ac:dyDescent="0.2">
      <c r="A114" s="76" t="s">
        <v>242</v>
      </c>
      <c r="B114" s="76" t="s">
        <v>243</v>
      </c>
      <c r="C114" s="216">
        <v>795</v>
      </c>
      <c r="D114" s="216">
        <v>867</v>
      </c>
      <c r="E114" s="216"/>
      <c r="F114" s="221"/>
      <c r="G114" s="215">
        <v>192</v>
      </c>
      <c r="H114" s="216">
        <v>603</v>
      </c>
      <c r="I114" s="217">
        <f t="shared" si="6"/>
        <v>0.7584905660377359</v>
      </c>
      <c r="J114" s="218" t="str">
        <f t="shared" si="7"/>
        <v>72.8% - 78.7%</v>
      </c>
      <c r="K114" s="216">
        <v>221</v>
      </c>
      <c r="L114" s="216">
        <v>646</v>
      </c>
      <c r="M114" s="217">
        <f t="shared" si="8"/>
        <v>0.74509803921568629</v>
      </c>
      <c r="N114" s="218" t="str">
        <f t="shared" si="9"/>
        <v>71.5% - 77.3%</v>
      </c>
      <c r="O114" s="212"/>
      <c r="P114" s="212"/>
      <c r="Q114" s="217"/>
      <c r="R114" s="218"/>
      <c r="S114" s="216"/>
      <c r="T114" s="216"/>
      <c r="U114" s="217"/>
      <c r="V114" s="219"/>
      <c r="W114" s="214">
        <v>0</v>
      </c>
      <c r="X114" s="217">
        <f t="shared" si="10"/>
        <v>0</v>
      </c>
      <c r="Y114" s="212">
        <v>0</v>
      </c>
      <c r="Z114" s="217">
        <f t="shared" si="11"/>
        <v>0</v>
      </c>
      <c r="AA114" s="212"/>
      <c r="AB114" s="217"/>
      <c r="AC114" s="212"/>
      <c r="AD114" s="223"/>
      <c r="AE114" s="132">
        <v>0</v>
      </c>
      <c r="AF114" s="132">
        <v>0</v>
      </c>
      <c r="AG114" s="132">
        <v>0</v>
      </c>
      <c r="AH114" s="132">
        <v>0</v>
      </c>
    </row>
    <row r="115" spans="1:37" x14ac:dyDescent="0.2">
      <c r="A115" s="76" t="s">
        <v>244</v>
      </c>
      <c r="B115" s="76" t="s">
        <v>1374</v>
      </c>
      <c r="C115" s="216">
        <v>1112</v>
      </c>
      <c r="D115" s="216">
        <v>1167</v>
      </c>
      <c r="E115" s="216"/>
      <c r="F115" s="221"/>
      <c r="G115" s="215">
        <v>185</v>
      </c>
      <c r="H115" s="216">
        <v>927</v>
      </c>
      <c r="I115" s="217">
        <f t="shared" si="6"/>
        <v>0.83363309352517989</v>
      </c>
      <c r="J115" s="218" t="str">
        <f t="shared" si="7"/>
        <v>81.1% - 85.4%</v>
      </c>
      <c r="K115" s="216">
        <v>176</v>
      </c>
      <c r="L115" s="216">
        <v>987</v>
      </c>
      <c r="M115" s="217">
        <f t="shared" si="8"/>
        <v>0.84575835475578409</v>
      </c>
      <c r="N115" s="218" t="str">
        <f t="shared" si="9"/>
        <v>82.4% - 86.5%</v>
      </c>
      <c r="O115" s="212"/>
      <c r="P115" s="212"/>
      <c r="Q115" s="217"/>
      <c r="R115" s="218"/>
      <c r="S115" s="216"/>
      <c r="T115" s="216"/>
      <c r="U115" s="217"/>
      <c r="V115" s="219"/>
      <c r="W115" s="214">
        <v>0</v>
      </c>
      <c r="X115" s="217">
        <f t="shared" si="10"/>
        <v>0</v>
      </c>
      <c r="Y115" s="212">
        <v>4</v>
      </c>
      <c r="Z115" s="217">
        <f t="shared" si="11"/>
        <v>3.4275921165381321E-3</v>
      </c>
      <c r="AA115" s="212"/>
      <c r="AB115" s="217"/>
      <c r="AC115" s="212"/>
      <c r="AD115" s="223"/>
      <c r="AE115" s="132">
        <v>0</v>
      </c>
      <c r="AF115" s="132">
        <v>0</v>
      </c>
      <c r="AG115" s="132">
        <v>0</v>
      </c>
      <c r="AH115" s="132">
        <v>0</v>
      </c>
    </row>
    <row r="116" spans="1:37" x14ac:dyDescent="0.2">
      <c r="A116" s="76" t="s">
        <v>245</v>
      </c>
      <c r="B116" s="76" t="s">
        <v>246</v>
      </c>
      <c r="C116" s="216">
        <v>513</v>
      </c>
      <c r="D116" s="216">
        <v>658</v>
      </c>
      <c r="E116" s="216"/>
      <c r="F116" s="221"/>
      <c r="G116" s="215">
        <v>183</v>
      </c>
      <c r="H116" s="216">
        <v>330</v>
      </c>
      <c r="I116" s="217">
        <f t="shared" si="6"/>
        <v>0.64327485380116955</v>
      </c>
      <c r="J116" s="218" t="str">
        <f t="shared" si="7"/>
        <v>60.1% - 68.4%</v>
      </c>
      <c r="K116" s="216">
        <v>247</v>
      </c>
      <c r="L116" s="216">
        <v>411</v>
      </c>
      <c r="M116" s="217">
        <f t="shared" si="8"/>
        <v>0.62462006079027355</v>
      </c>
      <c r="N116" s="218" t="str">
        <f t="shared" si="9"/>
        <v>58.7% - 66.1%</v>
      </c>
      <c r="O116" s="212"/>
      <c r="P116" s="212"/>
      <c r="Q116" s="217"/>
      <c r="R116" s="218"/>
      <c r="S116" s="216"/>
      <c r="T116" s="216"/>
      <c r="U116" s="217"/>
      <c r="V116" s="219"/>
      <c r="W116" s="214">
        <v>0</v>
      </c>
      <c r="X116" s="217">
        <f t="shared" si="10"/>
        <v>0</v>
      </c>
      <c r="Y116" s="212">
        <v>0</v>
      </c>
      <c r="Z116" s="217">
        <f t="shared" si="11"/>
        <v>0</v>
      </c>
      <c r="AA116" s="212"/>
      <c r="AB116" s="217"/>
      <c r="AC116" s="212"/>
      <c r="AD116" s="223"/>
      <c r="AE116" s="132">
        <v>0</v>
      </c>
      <c r="AF116" s="132">
        <v>0</v>
      </c>
      <c r="AG116" s="132">
        <v>0</v>
      </c>
      <c r="AH116" s="132">
        <v>0</v>
      </c>
    </row>
    <row r="117" spans="1:37" x14ac:dyDescent="0.2">
      <c r="A117" s="76" t="s">
        <v>247</v>
      </c>
      <c r="B117" s="76" t="s">
        <v>1375</v>
      </c>
      <c r="C117" s="216">
        <v>864</v>
      </c>
      <c r="D117" s="216">
        <v>860</v>
      </c>
      <c r="E117" s="216"/>
      <c r="F117" s="221"/>
      <c r="G117" s="215">
        <v>173</v>
      </c>
      <c r="H117" s="216">
        <v>691</v>
      </c>
      <c r="I117" s="217">
        <f t="shared" si="6"/>
        <v>0.79976851851851849</v>
      </c>
      <c r="J117" s="218" t="str">
        <f t="shared" si="7"/>
        <v>77.2% - 82.5%</v>
      </c>
      <c r="K117" s="216">
        <v>158</v>
      </c>
      <c r="L117" s="216">
        <v>699</v>
      </c>
      <c r="M117" s="217">
        <f t="shared" si="8"/>
        <v>0.81279069767441858</v>
      </c>
      <c r="N117" s="218" t="str">
        <f t="shared" si="9"/>
        <v>78.5% - 83.7%</v>
      </c>
      <c r="O117" s="212"/>
      <c r="P117" s="212"/>
      <c r="Q117" s="217"/>
      <c r="R117" s="218"/>
      <c r="S117" s="216"/>
      <c r="T117" s="216"/>
      <c r="U117" s="217"/>
      <c r="V117" s="219"/>
      <c r="W117" s="214">
        <v>0</v>
      </c>
      <c r="X117" s="217">
        <f t="shared" si="10"/>
        <v>0</v>
      </c>
      <c r="Y117" s="212">
        <v>3</v>
      </c>
      <c r="Z117" s="217">
        <f t="shared" si="11"/>
        <v>3.4883720930232558E-3</v>
      </c>
      <c r="AA117" s="212"/>
      <c r="AB117" s="217"/>
      <c r="AC117" s="212"/>
      <c r="AD117" s="223"/>
      <c r="AE117" s="132">
        <v>0</v>
      </c>
      <c r="AF117" s="132">
        <v>0</v>
      </c>
      <c r="AG117" s="132">
        <v>0</v>
      </c>
      <c r="AH117" s="132">
        <v>0</v>
      </c>
    </row>
    <row r="118" spans="1:37" x14ac:dyDescent="0.2">
      <c r="A118" s="76" t="s">
        <v>248</v>
      </c>
      <c r="B118" s="76" t="s">
        <v>249</v>
      </c>
      <c r="C118" s="216">
        <v>1125</v>
      </c>
      <c r="D118" s="216">
        <v>1115</v>
      </c>
      <c r="E118" s="216"/>
      <c r="F118" s="221"/>
      <c r="G118" s="215">
        <v>415</v>
      </c>
      <c r="H118" s="216">
        <v>674</v>
      </c>
      <c r="I118" s="217">
        <f t="shared" si="6"/>
        <v>0.59911111111111115</v>
      </c>
      <c r="J118" s="218" t="str">
        <f t="shared" si="7"/>
        <v>57.0% - 62.7%</v>
      </c>
      <c r="K118" s="216">
        <v>438</v>
      </c>
      <c r="L118" s="216">
        <v>632</v>
      </c>
      <c r="M118" s="217">
        <f t="shared" si="8"/>
        <v>0.56681614349775788</v>
      </c>
      <c r="N118" s="218" t="str">
        <f t="shared" si="9"/>
        <v>53.8% - 59.6%</v>
      </c>
      <c r="O118" s="212"/>
      <c r="P118" s="212"/>
      <c r="Q118" s="217"/>
      <c r="R118" s="218"/>
      <c r="S118" s="216"/>
      <c r="T118" s="216"/>
      <c r="U118" s="217"/>
      <c r="V118" s="219"/>
      <c r="W118" s="214">
        <v>36</v>
      </c>
      <c r="X118" s="217">
        <f t="shared" si="10"/>
        <v>3.2000000000000001E-2</v>
      </c>
      <c r="Y118" s="212">
        <v>45</v>
      </c>
      <c r="Z118" s="217">
        <f t="shared" si="11"/>
        <v>4.0358744394618833E-2</v>
      </c>
      <c r="AA118" s="212"/>
      <c r="AB118" s="217"/>
      <c r="AC118" s="212"/>
      <c r="AD118" s="223"/>
      <c r="AE118" s="132">
        <v>0</v>
      </c>
      <c r="AF118" s="132">
        <v>0</v>
      </c>
      <c r="AG118" s="132">
        <v>0</v>
      </c>
      <c r="AH118" s="132">
        <v>0</v>
      </c>
    </row>
    <row r="119" spans="1:37" x14ac:dyDescent="0.2">
      <c r="A119" s="76" t="s">
        <v>250</v>
      </c>
      <c r="B119" s="76" t="s">
        <v>251</v>
      </c>
      <c r="C119" s="216">
        <v>976</v>
      </c>
      <c r="D119" s="216">
        <v>1080</v>
      </c>
      <c r="E119" s="216"/>
      <c r="F119" s="221"/>
      <c r="G119" s="215">
        <v>151</v>
      </c>
      <c r="H119" s="216">
        <v>821</v>
      </c>
      <c r="I119" s="217">
        <f t="shared" si="6"/>
        <v>0.84118852459016391</v>
      </c>
      <c r="J119" s="218" t="str">
        <f t="shared" si="7"/>
        <v>81.7% - 86.3%</v>
      </c>
      <c r="K119" s="216">
        <v>159</v>
      </c>
      <c r="L119" s="216">
        <v>918</v>
      </c>
      <c r="M119" s="217">
        <f t="shared" si="8"/>
        <v>0.85</v>
      </c>
      <c r="N119" s="218" t="str">
        <f t="shared" si="9"/>
        <v>82.7% - 87.0%</v>
      </c>
      <c r="O119" s="212"/>
      <c r="P119" s="212"/>
      <c r="Q119" s="217"/>
      <c r="R119" s="218"/>
      <c r="S119" s="216"/>
      <c r="T119" s="216"/>
      <c r="U119" s="217"/>
      <c r="V119" s="219"/>
      <c r="W119" s="214">
        <v>4</v>
      </c>
      <c r="X119" s="217">
        <f t="shared" si="10"/>
        <v>4.0983606557377051E-3</v>
      </c>
      <c r="Y119" s="212">
        <v>3</v>
      </c>
      <c r="Z119" s="217">
        <f t="shared" si="11"/>
        <v>2.7777777777777779E-3</v>
      </c>
      <c r="AA119" s="212"/>
      <c r="AB119" s="217"/>
      <c r="AC119" s="212"/>
      <c r="AD119" s="223"/>
      <c r="AE119" s="132">
        <v>0</v>
      </c>
      <c r="AF119" s="132">
        <v>0</v>
      </c>
      <c r="AG119" s="132">
        <v>0</v>
      </c>
      <c r="AH119" s="132">
        <v>0</v>
      </c>
    </row>
    <row r="120" spans="1:37" x14ac:dyDescent="0.2">
      <c r="A120" s="76" t="s">
        <v>252</v>
      </c>
      <c r="B120" s="76" t="s">
        <v>1376</v>
      </c>
      <c r="C120" s="216">
        <v>1723</v>
      </c>
      <c r="D120" s="216">
        <v>1822</v>
      </c>
      <c r="E120" s="216"/>
      <c r="F120" s="221"/>
      <c r="G120" s="215">
        <v>537</v>
      </c>
      <c r="H120" s="216">
        <v>1186</v>
      </c>
      <c r="I120" s="217">
        <f t="shared" si="6"/>
        <v>0.68833430063842138</v>
      </c>
      <c r="J120" s="218" t="str">
        <f t="shared" si="7"/>
        <v>66.6% - 71.0%</v>
      </c>
      <c r="K120" s="216">
        <v>521</v>
      </c>
      <c r="L120" s="216">
        <v>1265</v>
      </c>
      <c r="M120" s="217">
        <f t="shared" si="8"/>
        <v>0.69429198682766191</v>
      </c>
      <c r="N120" s="218" t="str">
        <f t="shared" si="9"/>
        <v>67.3% - 71.5%</v>
      </c>
      <c r="O120" s="212"/>
      <c r="P120" s="212"/>
      <c r="Q120" s="217"/>
      <c r="R120" s="218"/>
      <c r="S120" s="216"/>
      <c r="T120" s="216"/>
      <c r="U120" s="217"/>
      <c r="V120" s="219"/>
      <c r="W120" s="214">
        <v>0</v>
      </c>
      <c r="X120" s="217">
        <f t="shared" si="10"/>
        <v>0</v>
      </c>
      <c r="Y120" s="212">
        <v>36</v>
      </c>
      <c r="Z120" s="217">
        <f t="shared" si="11"/>
        <v>1.9758507135016465E-2</v>
      </c>
      <c r="AA120" s="212"/>
      <c r="AB120" s="217"/>
      <c r="AC120" s="212"/>
      <c r="AD120" s="223"/>
      <c r="AE120" s="132">
        <v>0</v>
      </c>
      <c r="AF120" s="132">
        <v>0</v>
      </c>
      <c r="AG120" s="132">
        <v>0</v>
      </c>
      <c r="AH120" s="132">
        <v>0</v>
      </c>
    </row>
    <row r="121" spans="1:37" x14ac:dyDescent="0.2">
      <c r="A121" s="76" t="s">
        <v>253</v>
      </c>
      <c r="B121" s="76" t="s">
        <v>1377</v>
      </c>
      <c r="C121" s="216">
        <v>1081</v>
      </c>
      <c r="D121" s="216">
        <v>987</v>
      </c>
      <c r="E121" s="216"/>
      <c r="F121" s="221"/>
      <c r="G121" s="215">
        <v>253</v>
      </c>
      <c r="H121" s="216">
        <v>746</v>
      </c>
      <c r="I121" s="217"/>
      <c r="J121" s="218" t="str">
        <f t="shared" si="7"/>
        <v/>
      </c>
      <c r="K121" s="216">
        <v>71</v>
      </c>
      <c r="L121" s="216">
        <v>830</v>
      </c>
      <c r="M121" s="217"/>
      <c r="N121" s="218" t="str">
        <f t="shared" si="9"/>
        <v/>
      </c>
      <c r="O121" s="212"/>
      <c r="P121" s="212"/>
      <c r="Q121" s="217"/>
      <c r="R121" s="218"/>
      <c r="S121" s="216"/>
      <c r="T121" s="216"/>
      <c r="U121" s="217"/>
      <c r="V121" s="219"/>
      <c r="W121" s="214">
        <v>82</v>
      </c>
      <c r="X121" s="217">
        <f t="shared" si="10"/>
        <v>7.5855689176688251E-2</v>
      </c>
      <c r="Y121" s="212">
        <v>86</v>
      </c>
      <c r="Z121" s="217">
        <f t="shared" si="11"/>
        <v>8.7132725430597774E-2</v>
      </c>
      <c r="AA121" s="212"/>
      <c r="AB121" s="217"/>
      <c r="AC121" s="212"/>
      <c r="AD121" s="223"/>
      <c r="AE121" s="132">
        <v>0</v>
      </c>
      <c r="AF121" s="132">
        <v>0</v>
      </c>
      <c r="AG121" s="132">
        <v>0</v>
      </c>
      <c r="AH121" s="132">
        <v>0</v>
      </c>
    </row>
    <row r="122" spans="1:37" x14ac:dyDescent="0.2">
      <c r="A122" s="76" t="s">
        <v>254</v>
      </c>
      <c r="B122" s="76" t="s">
        <v>1378</v>
      </c>
      <c r="C122" s="216">
        <v>582</v>
      </c>
      <c r="D122" s="216">
        <v>581</v>
      </c>
      <c r="E122" s="216"/>
      <c r="F122" s="221"/>
      <c r="G122" s="215">
        <v>165</v>
      </c>
      <c r="H122" s="216">
        <v>402</v>
      </c>
      <c r="I122" s="217">
        <f t="shared" si="6"/>
        <v>0.69072164948453607</v>
      </c>
      <c r="J122" s="218" t="str">
        <f t="shared" si="7"/>
        <v>65.2% - 72.7%</v>
      </c>
      <c r="K122" s="216">
        <v>185</v>
      </c>
      <c r="L122" s="216">
        <v>387</v>
      </c>
      <c r="M122" s="217">
        <f t="shared" si="8"/>
        <v>0.66609294320137691</v>
      </c>
      <c r="N122" s="218" t="str">
        <f t="shared" si="9"/>
        <v>62.7% - 70.3%</v>
      </c>
      <c r="O122" s="212"/>
      <c r="P122" s="212"/>
      <c r="Q122" s="217"/>
      <c r="R122" s="218"/>
      <c r="S122" s="216"/>
      <c r="T122" s="216"/>
      <c r="U122" s="217"/>
      <c r="V122" s="219"/>
      <c r="W122" s="214">
        <v>15</v>
      </c>
      <c r="X122" s="217">
        <f t="shared" si="10"/>
        <v>2.5773195876288658E-2</v>
      </c>
      <c r="Y122" s="212">
        <v>9</v>
      </c>
      <c r="Z122" s="217">
        <f t="shared" si="11"/>
        <v>1.549053356282272E-2</v>
      </c>
      <c r="AA122" s="212"/>
      <c r="AB122" s="217"/>
      <c r="AC122" s="212"/>
      <c r="AD122" s="223"/>
      <c r="AE122" s="132">
        <v>0</v>
      </c>
      <c r="AF122" s="132">
        <v>0</v>
      </c>
      <c r="AG122" s="132">
        <v>0</v>
      </c>
      <c r="AH122" s="132">
        <v>0</v>
      </c>
      <c r="AI122" s="77"/>
      <c r="AJ122" s="77"/>
      <c r="AK122" s="77"/>
    </row>
    <row r="123" spans="1:37" x14ac:dyDescent="0.2">
      <c r="A123" s="76" t="s">
        <v>255</v>
      </c>
      <c r="B123" s="76" t="s">
        <v>256</v>
      </c>
      <c r="C123" s="216">
        <v>636</v>
      </c>
      <c r="D123" s="216">
        <v>666</v>
      </c>
      <c r="E123" s="216"/>
      <c r="F123" s="221"/>
      <c r="G123" s="215">
        <v>250</v>
      </c>
      <c r="H123" s="216">
        <v>386</v>
      </c>
      <c r="I123" s="217">
        <f t="shared" si="6"/>
        <v>0.60691823899371067</v>
      </c>
      <c r="J123" s="218" t="str">
        <f t="shared" si="7"/>
        <v>56.8% - 64.4%</v>
      </c>
      <c r="K123" s="216">
        <v>277</v>
      </c>
      <c r="L123" s="216">
        <v>389</v>
      </c>
      <c r="M123" s="217">
        <f t="shared" si="8"/>
        <v>0.58408408408408408</v>
      </c>
      <c r="N123" s="218" t="str">
        <f t="shared" si="9"/>
        <v>54.6% - 62.1%</v>
      </c>
      <c r="O123" s="212"/>
      <c r="P123" s="212"/>
      <c r="Q123" s="217"/>
      <c r="R123" s="218"/>
      <c r="S123" s="216"/>
      <c r="T123" s="216"/>
      <c r="U123" s="217"/>
      <c r="V123" s="219"/>
      <c r="W123" s="214">
        <v>0</v>
      </c>
      <c r="X123" s="217">
        <f t="shared" si="10"/>
        <v>0</v>
      </c>
      <c r="Y123" s="212">
        <v>0</v>
      </c>
      <c r="Z123" s="217">
        <f t="shared" si="11"/>
        <v>0</v>
      </c>
      <c r="AA123" s="212"/>
      <c r="AB123" s="217"/>
      <c r="AC123" s="212"/>
      <c r="AD123" s="223"/>
      <c r="AE123" s="132">
        <v>0</v>
      </c>
      <c r="AF123" s="132">
        <v>0</v>
      </c>
      <c r="AG123" s="132">
        <v>0</v>
      </c>
      <c r="AH123" s="132">
        <v>0</v>
      </c>
      <c r="AI123" s="77"/>
      <c r="AJ123" s="77"/>
      <c r="AK123" s="77"/>
    </row>
    <row r="124" spans="1:37" x14ac:dyDescent="0.2">
      <c r="A124" s="76" t="s">
        <v>257</v>
      </c>
      <c r="B124" s="76" t="s">
        <v>1379</v>
      </c>
      <c r="C124" s="216">
        <v>93</v>
      </c>
      <c r="D124" s="216">
        <v>101</v>
      </c>
      <c r="E124" s="216"/>
      <c r="F124" s="221"/>
      <c r="G124" s="215">
        <v>9</v>
      </c>
      <c r="H124" s="216">
        <v>84</v>
      </c>
      <c r="I124" s="217">
        <f t="shared" si="6"/>
        <v>0.90322580645161288</v>
      </c>
      <c r="J124" s="218" t="str">
        <f t="shared" si="7"/>
        <v>82.6% - 94.8%</v>
      </c>
      <c r="K124" s="216">
        <v>12</v>
      </c>
      <c r="L124" s="216">
        <v>86</v>
      </c>
      <c r="M124" s="217">
        <f t="shared" si="8"/>
        <v>0.85148514851485146</v>
      </c>
      <c r="N124" s="218" t="str">
        <f t="shared" si="9"/>
        <v>76.9% - 90.8%</v>
      </c>
      <c r="O124" s="212"/>
      <c r="P124" s="212"/>
      <c r="Q124" s="217"/>
      <c r="R124" s="218"/>
      <c r="S124" s="216"/>
      <c r="T124" s="216"/>
      <c r="U124" s="217"/>
      <c r="V124" s="219"/>
      <c r="W124" s="214">
        <v>0</v>
      </c>
      <c r="X124" s="217">
        <f t="shared" si="10"/>
        <v>0</v>
      </c>
      <c r="Y124" s="212">
        <v>3</v>
      </c>
      <c r="Z124" s="217">
        <f t="shared" si="11"/>
        <v>2.9702970297029702E-2</v>
      </c>
      <c r="AA124" s="212"/>
      <c r="AB124" s="217"/>
      <c r="AC124" s="212"/>
      <c r="AD124" s="223"/>
      <c r="AE124" s="132">
        <v>0</v>
      </c>
      <c r="AF124" s="132">
        <v>0</v>
      </c>
      <c r="AG124" s="132">
        <v>0</v>
      </c>
      <c r="AH124" s="132">
        <v>0</v>
      </c>
      <c r="AI124" s="77"/>
      <c r="AJ124" s="77"/>
      <c r="AK124" s="77"/>
    </row>
    <row r="125" spans="1:37" x14ac:dyDescent="0.2">
      <c r="A125" s="76" t="s">
        <v>258</v>
      </c>
      <c r="B125" s="76" t="s">
        <v>259</v>
      </c>
      <c r="C125" s="216">
        <v>998</v>
      </c>
      <c r="D125" s="216">
        <v>1122</v>
      </c>
      <c r="E125" s="216"/>
      <c r="F125" s="221"/>
      <c r="G125" s="215">
        <v>377</v>
      </c>
      <c r="H125" s="216">
        <v>621</v>
      </c>
      <c r="I125" s="217">
        <f t="shared" si="6"/>
        <v>0.62224448897795592</v>
      </c>
      <c r="J125" s="218" t="str">
        <f t="shared" si="7"/>
        <v>59.2% - 65.2%</v>
      </c>
      <c r="K125" s="216">
        <v>365</v>
      </c>
      <c r="L125" s="216">
        <v>757</v>
      </c>
      <c r="M125" s="217">
        <f t="shared" si="8"/>
        <v>0.67468805704099821</v>
      </c>
      <c r="N125" s="218" t="str">
        <f t="shared" si="9"/>
        <v>64.7% - 70.1%</v>
      </c>
      <c r="O125" s="212"/>
      <c r="P125" s="212"/>
      <c r="Q125" s="217"/>
      <c r="R125" s="218"/>
      <c r="S125" s="216"/>
      <c r="T125" s="216"/>
      <c r="U125" s="217"/>
      <c r="V125" s="219"/>
      <c r="W125" s="214">
        <v>0</v>
      </c>
      <c r="X125" s="217">
        <f t="shared" si="10"/>
        <v>0</v>
      </c>
      <c r="Y125" s="212">
        <v>0</v>
      </c>
      <c r="Z125" s="217">
        <f t="shared" si="11"/>
        <v>0</v>
      </c>
      <c r="AA125" s="212"/>
      <c r="AB125" s="217"/>
      <c r="AC125" s="212"/>
      <c r="AD125" s="223"/>
      <c r="AE125" s="132">
        <v>0</v>
      </c>
      <c r="AF125" s="132">
        <v>0</v>
      </c>
      <c r="AG125" s="132">
        <v>0</v>
      </c>
      <c r="AH125" s="132">
        <v>0</v>
      </c>
      <c r="AI125" s="77"/>
      <c r="AJ125" s="77"/>
      <c r="AK125" s="77"/>
    </row>
    <row r="126" spans="1:37" x14ac:dyDescent="0.2">
      <c r="A126" s="76" t="s">
        <v>260</v>
      </c>
      <c r="B126" s="76" t="s">
        <v>1380</v>
      </c>
      <c r="C126" s="216">
        <v>938</v>
      </c>
      <c r="D126" s="216">
        <v>868</v>
      </c>
      <c r="E126" s="216"/>
      <c r="F126" s="221"/>
      <c r="G126" s="215">
        <v>74</v>
      </c>
      <c r="H126" s="216">
        <v>864</v>
      </c>
      <c r="I126" s="217">
        <f t="shared" si="6"/>
        <v>0.9211087420042644</v>
      </c>
      <c r="J126" s="218" t="str">
        <f t="shared" si="7"/>
        <v>90.2% - 93.7%</v>
      </c>
      <c r="K126" s="216">
        <v>88</v>
      </c>
      <c r="L126" s="216">
        <v>780</v>
      </c>
      <c r="M126" s="217">
        <f t="shared" si="8"/>
        <v>0.89861751152073732</v>
      </c>
      <c r="N126" s="218" t="str">
        <f t="shared" si="9"/>
        <v>87.7% - 91.7%</v>
      </c>
      <c r="O126" s="212"/>
      <c r="P126" s="212"/>
      <c r="Q126" s="217"/>
      <c r="R126" s="218"/>
      <c r="S126" s="216"/>
      <c r="T126" s="216"/>
      <c r="U126" s="217"/>
      <c r="V126" s="219"/>
      <c r="W126" s="214">
        <v>0</v>
      </c>
      <c r="X126" s="217">
        <f t="shared" si="10"/>
        <v>0</v>
      </c>
      <c r="Y126" s="212">
        <v>0</v>
      </c>
      <c r="Z126" s="217">
        <f t="shared" si="11"/>
        <v>0</v>
      </c>
      <c r="AA126" s="212"/>
      <c r="AB126" s="217"/>
      <c r="AC126" s="212"/>
      <c r="AD126" s="223"/>
      <c r="AE126" s="132">
        <v>0</v>
      </c>
      <c r="AF126" s="132">
        <v>0</v>
      </c>
      <c r="AG126" s="132">
        <v>0</v>
      </c>
      <c r="AH126" s="132">
        <v>0</v>
      </c>
      <c r="AI126" s="77"/>
      <c r="AJ126" s="77"/>
      <c r="AK126" s="77"/>
    </row>
    <row r="127" spans="1:37" x14ac:dyDescent="0.2">
      <c r="A127" s="76" t="s">
        <v>261</v>
      </c>
      <c r="B127" s="76" t="s">
        <v>262</v>
      </c>
      <c r="C127" s="216">
        <v>1365</v>
      </c>
      <c r="D127" s="216">
        <v>1431</v>
      </c>
      <c r="E127" s="216"/>
      <c r="F127" s="221"/>
      <c r="G127" s="215">
        <v>280</v>
      </c>
      <c r="H127" s="216">
        <v>575</v>
      </c>
      <c r="I127" s="217"/>
      <c r="J127" s="218" t="str">
        <f t="shared" si="7"/>
        <v/>
      </c>
      <c r="K127" s="216">
        <v>386</v>
      </c>
      <c r="L127" s="216">
        <v>715</v>
      </c>
      <c r="M127" s="217"/>
      <c r="N127" s="218" t="str">
        <f t="shared" si="9"/>
        <v/>
      </c>
      <c r="O127" s="212"/>
      <c r="P127" s="212"/>
      <c r="Q127" s="217"/>
      <c r="R127" s="218"/>
      <c r="S127" s="216"/>
      <c r="T127" s="216"/>
      <c r="U127" s="217"/>
      <c r="V127" s="219"/>
      <c r="W127" s="214">
        <v>510</v>
      </c>
      <c r="X127" s="217">
        <f t="shared" si="10"/>
        <v>0.37362637362637363</v>
      </c>
      <c r="Y127" s="212">
        <v>330</v>
      </c>
      <c r="Z127" s="217">
        <f t="shared" si="11"/>
        <v>0.23060796645702306</v>
      </c>
      <c r="AA127" s="212"/>
      <c r="AB127" s="217"/>
      <c r="AC127" s="212"/>
      <c r="AD127" s="223"/>
      <c r="AE127" s="132">
        <v>0</v>
      </c>
      <c r="AF127" s="132">
        <v>0</v>
      </c>
      <c r="AG127" s="132">
        <v>0</v>
      </c>
      <c r="AH127" s="132">
        <v>0</v>
      </c>
      <c r="AI127" s="77"/>
      <c r="AJ127" s="77"/>
      <c r="AK127" s="77"/>
    </row>
    <row r="128" spans="1:37" x14ac:dyDescent="0.2">
      <c r="A128" s="76" t="s">
        <v>263</v>
      </c>
      <c r="B128" s="76" t="s">
        <v>264</v>
      </c>
      <c r="C128" s="216">
        <v>1607</v>
      </c>
      <c r="D128" s="216">
        <v>1611</v>
      </c>
      <c r="E128" s="216"/>
      <c r="F128" s="221"/>
      <c r="G128" s="215">
        <v>88</v>
      </c>
      <c r="H128" s="216">
        <v>1443</v>
      </c>
      <c r="I128" s="217">
        <f t="shared" si="6"/>
        <v>0.8979464841319228</v>
      </c>
      <c r="J128" s="218" t="str">
        <f t="shared" si="7"/>
        <v>88.2% - 91.2%</v>
      </c>
      <c r="K128" s="216">
        <v>93</v>
      </c>
      <c r="L128" s="216">
        <v>1430</v>
      </c>
      <c r="M128" s="217"/>
      <c r="N128" s="218" t="str">
        <f t="shared" si="9"/>
        <v/>
      </c>
      <c r="O128" s="212"/>
      <c r="P128" s="212"/>
      <c r="Q128" s="217"/>
      <c r="R128" s="218"/>
      <c r="S128" s="216"/>
      <c r="T128" s="216"/>
      <c r="U128" s="217"/>
      <c r="V128" s="219"/>
      <c r="W128" s="214">
        <v>76</v>
      </c>
      <c r="X128" s="217">
        <f t="shared" si="10"/>
        <v>4.7293092719352829E-2</v>
      </c>
      <c r="Y128" s="212">
        <v>88</v>
      </c>
      <c r="Z128" s="217">
        <f t="shared" si="11"/>
        <v>5.4624456859093729E-2</v>
      </c>
      <c r="AA128" s="212"/>
      <c r="AB128" s="217"/>
      <c r="AC128" s="212"/>
      <c r="AD128" s="223"/>
      <c r="AE128" s="132">
        <v>0</v>
      </c>
      <c r="AF128" s="132">
        <v>0</v>
      </c>
      <c r="AG128" s="132">
        <v>0</v>
      </c>
      <c r="AH128" s="132">
        <v>0</v>
      </c>
      <c r="AI128" s="77"/>
      <c r="AJ128" s="77"/>
      <c r="AK128" s="77"/>
    </row>
    <row r="129" spans="1:37" x14ac:dyDescent="0.2">
      <c r="A129" s="76" t="s">
        <v>265</v>
      </c>
      <c r="B129" s="76" t="s">
        <v>1381</v>
      </c>
      <c r="C129" s="216">
        <v>1505</v>
      </c>
      <c r="D129" s="216">
        <v>1505</v>
      </c>
      <c r="E129" s="216"/>
      <c r="F129" s="221"/>
      <c r="G129" s="215">
        <v>917</v>
      </c>
      <c r="H129" s="216">
        <v>588</v>
      </c>
      <c r="I129" s="217">
        <f t="shared" si="6"/>
        <v>0.39069767441860465</v>
      </c>
      <c r="J129" s="218" t="str">
        <f t="shared" si="7"/>
        <v>36.6% - 41.6%</v>
      </c>
      <c r="K129" s="216">
        <v>664</v>
      </c>
      <c r="L129" s="216">
        <v>841</v>
      </c>
      <c r="M129" s="217">
        <f t="shared" si="8"/>
        <v>0.55880398671096343</v>
      </c>
      <c r="N129" s="218" t="str">
        <f t="shared" si="9"/>
        <v>53.4% - 58.4%</v>
      </c>
      <c r="O129" s="212"/>
      <c r="P129" s="212"/>
      <c r="Q129" s="217"/>
      <c r="R129" s="218"/>
      <c r="S129" s="216"/>
      <c r="T129" s="216"/>
      <c r="U129" s="217"/>
      <c r="V129" s="219"/>
      <c r="W129" s="214">
        <v>0</v>
      </c>
      <c r="X129" s="217">
        <f t="shared" si="10"/>
        <v>0</v>
      </c>
      <c r="Y129" s="212">
        <v>0</v>
      </c>
      <c r="Z129" s="217">
        <f t="shared" si="11"/>
        <v>0</v>
      </c>
      <c r="AA129" s="212"/>
      <c r="AB129" s="217"/>
      <c r="AC129" s="212"/>
      <c r="AD129" s="223"/>
      <c r="AE129" s="132">
        <v>0</v>
      </c>
      <c r="AF129" s="132">
        <v>0</v>
      </c>
      <c r="AG129" s="132">
        <v>0</v>
      </c>
      <c r="AH129" s="132">
        <v>0</v>
      </c>
      <c r="AI129" s="77"/>
      <c r="AJ129" s="77"/>
      <c r="AK129" s="77"/>
    </row>
    <row r="130" spans="1:37" x14ac:dyDescent="0.2">
      <c r="A130" s="76" t="s">
        <v>266</v>
      </c>
      <c r="B130" s="76" t="s">
        <v>267</v>
      </c>
      <c r="C130" s="216">
        <v>1056</v>
      </c>
      <c r="D130" s="216">
        <v>1060</v>
      </c>
      <c r="E130" s="216"/>
      <c r="F130" s="221"/>
      <c r="G130" s="215">
        <v>252</v>
      </c>
      <c r="H130" s="216">
        <v>796</v>
      </c>
      <c r="I130" s="217">
        <f t="shared" si="6"/>
        <v>0.75378787878787878</v>
      </c>
      <c r="J130" s="218" t="str">
        <f t="shared" si="7"/>
        <v>72.7% - 77.9%</v>
      </c>
      <c r="K130" s="216">
        <v>230</v>
      </c>
      <c r="L130" s="216">
        <v>821</v>
      </c>
      <c r="M130" s="217">
        <f t="shared" si="8"/>
        <v>0.77452830188679245</v>
      </c>
      <c r="N130" s="218" t="str">
        <f t="shared" si="9"/>
        <v>74.8% - 79.9%</v>
      </c>
      <c r="O130" s="212"/>
      <c r="P130" s="212"/>
      <c r="Q130" s="217"/>
      <c r="R130" s="218"/>
      <c r="S130" s="216"/>
      <c r="T130" s="216"/>
      <c r="U130" s="217"/>
      <c r="V130" s="219"/>
      <c r="W130" s="214">
        <v>8</v>
      </c>
      <c r="X130" s="217">
        <f t="shared" si="10"/>
        <v>7.575757575757576E-3</v>
      </c>
      <c r="Y130" s="212">
        <v>9</v>
      </c>
      <c r="Z130" s="217">
        <f t="shared" si="11"/>
        <v>8.4905660377358489E-3</v>
      </c>
      <c r="AA130" s="212"/>
      <c r="AB130" s="217"/>
      <c r="AC130" s="212"/>
      <c r="AD130" s="223"/>
      <c r="AE130" s="132">
        <v>0</v>
      </c>
      <c r="AF130" s="132">
        <v>0</v>
      </c>
      <c r="AG130" s="132">
        <v>0</v>
      </c>
      <c r="AH130" s="132">
        <v>0</v>
      </c>
      <c r="AI130" s="77"/>
      <c r="AJ130" s="77"/>
      <c r="AK130" s="77"/>
    </row>
    <row r="131" spans="1:37" x14ac:dyDescent="0.2">
      <c r="A131" s="76" t="s">
        <v>268</v>
      </c>
      <c r="B131" s="76" t="s">
        <v>1382</v>
      </c>
      <c r="C131" s="216">
        <v>1494</v>
      </c>
      <c r="D131" s="216">
        <v>1549</v>
      </c>
      <c r="E131" s="216"/>
      <c r="F131" s="221"/>
      <c r="G131" s="215">
        <v>320</v>
      </c>
      <c r="H131" s="216">
        <v>1137</v>
      </c>
      <c r="I131" s="217">
        <f t="shared" si="6"/>
        <v>0.76104417670682734</v>
      </c>
      <c r="J131" s="218" t="str">
        <f t="shared" si="7"/>
        <v>73.9% - 78.2%</v>
      </c>
      <c r="K131" s="216">
        <v>349</v>
      </c>
      <c r="L131" s="216">
        <v>1166</v>
      </c>
      <c r="M131" s="217">
        <f t="shared" si="8"/>
        <v>0.75274370561652681</v>
      </c>
      <c r="N131" s="218" t="str">
        <f t="shared" si="9"/>
        <v>73.1% - 77.4%</v>
      </c>
      <c r="O131" s="212"/>
      <c r="P131" s="212"/>
      <c r="Q131" s="217"/>
      <c r="R131" s="218"/>
      <c r="S131" s="216"/>
      <c r="T131" s="216"/>
      <c r="U131" s="217"/>
      <c r="V131" s="219"/>
      <c r="W131" s="214">
        <v>37</v>
      </c>
      <c r="X131" s="217">
        <f t="shared" si="10"/>
        <v>2.4765729585006693E-2</v>
      </c>
      <c r="Y131" s="212">
        <v>34</v>
      </c>
      <c r="Z131" s="217">
        <f t="shared" si="11"/>
        <v>2.1949644932214331E-2</v>
      </c>
      <c r="AA131" s="212"/>
      <c r="AB131" s="217"/>
      <c r="AC131" s="212"/>
      <c r="AD131" s="223"/>
      <c r="AE131" s="132">
        <v>0</v>
      </c>
      <c r="AF131" s="132">
        <v>0</v>
      </c>
      <c r="AG131" s="132">
        <v>0</v>
      </c>
      <c r="AH131" s="132">
        <v>0</v>
      </c>
      <c r="AI131" s="77"/>
      <c r="AJ131" s="77"/>
      <c r="AK131" s="77"/>
    </row>
    <row r="132" spans="1:37" x14ac:dyDescent="0.2">
      <c r="A132" s="76" t="s">
        <v>269</v>
      </c>
      <c r="B132" s="76" t="s">
        <v>270</v>
      </c>
      <c r="C132" s="216">
        <v>1296</v>
      </c>
      <c r="D132" s="216">
        <v>1431</v>
      </c>
      <c r="E132" s="216"/>
      <c r="F132" s="221"/>
      <c r="G132" s="215">
        <v>187</v>
      </c>
      <c r="H132" s="216">
        <v>1062</v>
      </c>
      <c r="I132" s="217">
        <f t="shared" si="6"/>
        <v>0.81944444444444442</v>
      </c>
      <c r="J132" s="218" t="str">
        <f t="shared" si="7"/>
        <v>79.8% - 83.9%</v>
      </c>
      <c r="K132" s="216">
        <v>249</v>
      </c>
      <c r="L132" s="216">
        <v>1172</v>
      </c>
      <c r="M132" s="217">
        <f t="shared" si="8"/>
        <v>0.81900768693221526</v>
      </c>
      <c r="N132" s="218" t="str">
        <f t="shared" si="9"/>
        <v>79.8% - 83.8%</v>
      </c>
      <c r="O132" s="212"/>
      <c r="P132" s="212"/>
      <c r="Q132" s="217"/>
      <c r="R132" s="218"/>
      <c r="S132" s="216"/>
      <c r="T132" s="216"/>
      <c r="U132" s="217"/>
      <c r="V132" s="219"/>
      <c r="W132" s="214">
        <v>47</v>
      </c>
      <c r="X132" s="217">
        <f t="shared" si="10"/>
        <v>3.6265432098765434E-2</v>
      </c>
      <c r="Y132" s="212">
        <v>10</v>
      </c>
      <c r="Z132" s="217">
        <f t="shared" si="11"/>
        <v>6.9881201956673656E-3</v>
      </c>
      <c r="AA132" s="212"/>
      <c r="AB132" s="217"/>
      <c r="AC132" s="212"/>
      <c r="AD132" s="223"/>
      <c r="AE132" s="132">
        <v>0</v>
      </c>
      <c r="AF132" s="132">
        <v>0</v>
      </c>
      <c r="AG132" s="132">
        <v>0</v>
      </c>
      <c r="AH132" s="132">
        <v>0</v>
      </c>
      <c r="AI132" s="77"/>
      <c r="AJ132" s="77"/>
      <c r="AK132" s="77"/>
    </row>
    <row r="133" spans="1:37" x14ac:dyDescent="0.2">
      <c r="A133" s="76" t="s">
        <v>271</v>
      </c>
      <c r="B133" s="76" t="s">
        <v>272</v>
      </c>
      <c r="C133" s="216">
        <v>1513</v>
      </c>
      <c r="D133" s="216">
        <v>1622</v>
      </c>
      <c r="E133" s="216"/>
      <c r="F133" s="221"/>
      <c r="G133" s="215">
        <v>329</v>
      </c>
      <c r="H133" s="216">
        <v>1184</v>
      </c>
      <c r="I133" s="217">
        <f t="shared" si="6"/>
        <v>0.78255122273628552</v>
      </c>
      <c r="J133" s="218" t="str">
        <f t="shared" si="7"/>
        <v>76.1% - 80.3%</v>
      </c>
      <c r="K133" s="216">
        <v>309</v>
      </c>
      <c r="L133" s="216">
        <v>1313</v>
      </c>
      <c r="M133" s="217">
        <f t="shared" si="8"/>
        <v>0.80949445129469788</v>
      </c>
      <c r="N133" s="218" t="str">
        <f t="shared" si="9"/>
        <v>79.0% - 82.8%</v>
      </c>
      <c r="O133" s="212"/>
      <c r="P133" s="212"/>
      <c r="Q133" s="217"/>
      <c r="R133" s="218"/>
      <c r="S133" s="216"/>
      <c r="T133" s="216"/>
      <c r="U133" s="217"/>
      <c r="V133" s="219"/>
      <c r="W133" s="214">
        <v>0</v>
      </c>
      <c r="X133" s="217">
        <f t="shared" si="10"/>
        <v>0</v>
      </c>
      <c r="Y133" s="212">
        <v>0</v>
      </c>
      <c r="Z133" s="217">
        <f t="shared" si="11"/>
        <v>0</v>
      </c>
      <c r="AA133" s="212"/>
      <c r="AB133" s="217"/>
      <c r="AC133" s="212"/>
      <c r="AD133" s="223"/>
      <c r="AE133" s="132">
        <v>0</v>
      </c>
      <c r="AF133" s="132">
        <v>0</v>
      </c>
      <c r="AG133" s="132">
        <v>0</v>
      </c>
      <c r="AH133" s="132">
        <v>0</v>
      </c>
      <c r="AI133" s="77"/>
      <c r="AJ133" s="77"/>
      <c r="AK133" s="77"/>
    </row>
    <row r="134" spans="1:37" x14ac:dyDescent="0.2">
      <c r="A134" s="76" t="s">
        <v>273</v>
      </c>
      <c r="B134" s="76" t="s">
        <v>274</v>
      </c>
      <c r="C134" s="216">
        <v>2623</v>
      </c>
      <c r="D134" s="216">
        <v>2747</v>
      </c>
      <c r="E134" s="216"/>
      <c r="F134" s="221"/>
      <c r="G134" s="215">
        <v>741</v>
      </c>
      <c r="H134" s="216">
        <v>1857</v>
      </c>
      <c r="I134" s="217">
        <f t="shared" si="6"/>
        <v>0.70796797560045754</v>
      </c>
      <c r="J134" s="218" t="str">
        <f t="shared" si="7"/>
        <v>69.0% - 72.5%</v>
      </c>
      <c r="K134" s="216">
        <v>641</v>
      </c>
      <c r="L134" s="216">
        <v>2106</v>
      </c>
      <c r="M134" s="217">
        <f t="shared" si="8"/>
        <v>0.766654532216964</v>
      </c>
      <c r="N134" s="218" t="str">
        <f t="shared" si="9"/>
        <v>75.0% - 78.2%</v>
      </c>
      <c r="O134" s="212"/>
      <c r="P134" s="212"/>
      <c r="Q134" s="217"/>
      <c r="R134" s="218"/>
      <c r="S134" s="216"/>
      <c r="T134" s="216"/>
      <c r="U134" s="217"/>
      <c r="V134" s="219"/>
      <c r="W134" s="214">
        <v>25</v>
      </c>
      <c r="X134" s="217">
        <f t="shared" si="10"/>
        <v>9.5310712924132675E-3</v>
      </c>
      <c r="Y134" s="212">
        <v>0</v>
      </c>
      <c r="Z134" s="217">
        <f t="shared" si="11"/>
        <v>0</v>
      </c>
      <c r="AA134" s="212"/>
      <c r="AB134" s="217"/>
      <c r="AC134" s="212"/>
      <c r="AD134" s="223"/>
      <c r="AE134" s="132">
        <v>0</v>
      </c>
      <c r="AF134" s="132">
        <v>0</v>
      </c>
      <c r="AG134" s="132">
        <v>0</v>
      </c>
      <c r="AH134" s="132">
        <v>0</v>
      </c>
      <c r="AI134" s="77"/>
      <c r="AJ134" s="77"/>
      <c r="AK134" s="77"/>
    </row>
    <row r="135" spans="1:37" x14ac:dyDescent="0.2">
      <c r="A135" s="76" t="s">
        <v>275</v>
      </c>
      <c r="B135" s="76" t="s">
        <v>276</v>
      </c>
      <c r="C135" s="216">
        <v>750</v>
      </c>
      <c r="D135" s="216">
        <v>849</v>
      </c>
      <c r="E135" s="216"/>
      <c r="F135" s="221"/>
      <c r="G135" s="215">
        <v>225</v>
      </c>
      <c r="H135" s="216">
        <v>508</v>
      </c>
      <c r="I135" s="217">
        <f t="shared" si="6"/>
        <v>0.67733333333333334</v>
      </c>
      <c r="J135" s="218" t="str">
        <f t="shared" si="7"/>
        <v>64.3% - 71.0%</v>
      </c>
      <c r="K135" s="216">
        <v>280</v>
      </c>
      <c r="L135" s="216">
        <v>525</v>
      </c>
      <c r="M135" s="217"/>
      <c r="N135" s="218" t="str">
        <f t="shared" si="9"/>
        <v/>
      </c>
      <c r="O135" s="212"/>
      <c r="P135" s="212"/>
      <c r="Q135" s="217"/>
      <c r="R135" s="218"/>
      <c r="S135" s="216"/>
      <c r="T135" s="216"/>
      <c r="U135" s="217"/>
      <c r="V135" s="219"/>
      <c r="W135" s="214">
        <v>17</v>
      </c>
      <c r="X135" s="217">
        <f t="shared" si="10"/>
        <v>2.2666666666666668E-2</v>
      </c>
      <c r="Y135" s="212">
        <v>44</v>
      </c>
      <c r="Z135" s="217">
        <f t="shared" si="11"/>
        <v>5.1825677267373381E-2</v>
      </c>
      <c r="AA135" s="212"/>
      <c r="AB135" s="217"/>
      <c r="AC135" s="212"/>
      <c r="AD135" s="223"/>
      <c r="AE135" s="132">
        <v>0</v>
      </c>
      <c r="AF135" s="132">
        <v>0</v>
      </c>
      <c r="AG135" s="132">
        <v>0</v>
      </c>
      <c r="AH135" s="132">
        <v>0</v>
      </c>
      <c r="AI135" s="77"/>
      <c r="AJ135" s="77"/>
      <c r="AK135" s="77"/>
    </row>
    <row r="136" spans="1:37" x14ac:dyDescent="0.2">
      <c r="A136" s="76" t="s">
        <v>277</v>
      </c>
      <c r="B136" s="76" t="s">
        <v>278</v>
      </c>
      <c r="C136" s="216">
        <v>1098</v>
      </c>
      <c r="D136" s="216">
        <v>1249</v>
      </c>
      <c r="E136" s="216"/>
      <c r="F136" s="221"/>
      <c r="G136" s="215">
        <v>383</v>
      </c>
      <c r="H136" s="216">
        <v>715</v>
      </c>
      <c r="I136" s="217">
        <f t="shared" si="6"/>
        <v>0.65118397085610202</v>
      </c>
      <c r="J136" s="218" t="str">
        <f t="shared" si="7"/>
        <v>62.3% - 67.9%</v>
      </c>
      <c r="K136" s="216">
        <v>461</v>
      </c>
      <c r="L136" s="216">
        <v>788</v>
      </c>
      <c r="M136" s="217">
        <f t="shared" si="8"/>
        <v>0.63090472377902318</v>
      </c>
      <c r="N136" s="218" t="str">
        <f t="shared" si="9"/>
        <v>60.4% - 65.7%</v>
      </c>
      <c r="O136" s="212"/>
      <c r="P136" s="212"/>
      <c r="Q136" s="217"/>
      <c r="R136" s="218"/>
      <c r="S136" s="216"/>
      <c r="T136" s="216"/>
      <c r="U136" s="217"/>
      <c r="V136" s="219"/>
      <c r="W136" s="214">
        <v>0</v>
      </c>
      <c r="X136" s="217">
        <f t="shared" si="10"/>
        <v>0</v>
      </c>
      <c r="Y136" s="212">
        <v>0</v>
      </c>
      <c r="Z136" s="217">
        <f t="shared" si="11"/>
        <v>0</v>
      </c>
      <c r="AA136" s="212"/>
      <c r="AB136" s="217"/>
      <c r="AC136" s="212"/>
      <c r="AD136" s="223"/>
      <c r="AE136" s="132">
        <v>0</v>
      </c>
      <c r="AF136" s="132">
        <v>0</v>
      </c>
      <c r="AG136" s="132">
        <v>0</v>
      </c>
      <c r="AH136" s="132">
        <v>0</v>
      </c>
      <c r="AI136" s="77"/>
      <c r="AJ136" s="77"/>
      <c r="AK136" s="77"/>
    </row>
    <row r="137" spans="1:37" x14ac:dyDescent="0.2">
      <c r="A137" s="76" t="s">
        <v>279</v>
      </c>
      <c r="B137" s="76" t="s">
        <v>280</v>
      </c>
      <c r="C137" s="216">
        <v>725</v>
      </c>
      <c r="D137" s="216">
        <v>742</v>
      </c>
      <c r="E137" s="216"/>
      <c r="F137" s="221"/>
      <c r="G137" s="215">
        <v>245</v>
      </c>
      <c r="H137" s="216">
        <v>476</v>
      </c>
      <c r="I137" s="217">
        <f t="shared" si="6"/>
        <v>0.65655172413793106</v>
      </c>
      <c r="J137" s="218" t="str">
        <f t="shared" si="7"/>
        <v>62.1% - 69.0%</v>
      </c>
      <c r="K137" s="216">
        <v>238</v>
      </c>
      <c r="L137" s="216">
        <v>503</v>
      </c>
      <c r="M137" s="217">
        <f t="shared" si="8"/>
        <v>0.67789757412398921</v>
      </c>
      <c r="N137" s="218" t="str">
        <f t="shared" si="9"/>
        <v>64.3% - 71.1%</v>
      </c>
      <c r="O137" s="212"/>
      <c r="P137" s="212"/>
      <c r="Q137" s="217"/>
      <c r="R137" s="218"/>
      <c r="S137" s="216"/>
      <c r="T137" s="216"/>
      <c r="U137" s="217"/>
      <c r="V137" s="219"/>
      <c r="W137" s="214">
        <v>4</v>
      </c>
      <c r="X137" s="217">
        <f t="shared" si="10"/>
        <v>5.5172413793103444E-3</v>
      </c>
      <c r="Y137" s="212">
        <v>1</v>
      </c>
      <c r="Z137" s="217">
        <f t="shared" si="11"/>
        <v>1.3477088948787063E-3</v>
      </c>
      <c r="AA137" s="212"/>
      <c r="AB137" s="217"/>
      <c r="AC137" s="212"/>
      <c r="AD137" s="223"/>
      <c r="AE137" s="132">
        <v>0</v>
      </c>
      <c r="AF137" s="132">
        <v>0</v>
      </c>
      <c r="AG137" s="132">
        <v>0</v>
      </c>
      <c r="AH137" s="132">
        <v>0</v>
      </c>
      <c r="AI137" s="77"/>
      <c r="AJ137" s="77"/>
      <c r="AK137" s="77"/>
    </row>
    <row r="138" spans="1:37" x14ac:dyDescent="0.2">
      <c r="A138" s="76" t="s">
        <v>281</v>
      </c>
      <c r="B138" s="76" t="s">
        <v>282</v>
      </c>
      <c r="C138" s="216">
        <v>1408</v>
      </c>
      <c r="D138" s="216">
        <v>1355</v>
      </c>
      <c r="E138" s="216"/>
      <c r="F138" s="221"/>
      <c r="G138" s="215">
        <v>283</v>
      </c>
      <c r="H138" s="216">
        <v>1125</v>
      </c>
      <c r="I138" s="217">
        <f t="shared" ref="I138:I148" si="12">H138/C138</f>
        <v>0.79900568181818177</v>
      </c>
      <c r="J138" s="218" t="str">
        <f t="shared" ref="J138:J148" si="13">IF(ISNUMBER(I138),TEXT(((2*H138)+(1.96^2)-(1.96*((1.96^2)+(4*H138*(100%-I138)))^0.5))/(2*(C138+(1.96^2))),"0.0%")&amp;" - "&amp;TEXT(((2*H138)+(1.96^2)+(1.96*((1.96^2)+(4*H138*(100%-I138)))^0.5))/(2*(C138+(1.96^2))),"0.0%"),"")</f>
        <v>77.7% - 81.9%</v>
      </c>
      <c r="K138" s="216">
        <v>300</v>
      </c>
      <c r="L138" s="216">
        <v>1055</v>
      </c>
      <c r="M138" s="217">
        <f t="shared" ref="M138:M147" si="14">L138/D138</f>
        <v>0.77859778597785978</v>
      </c>
      <c r="N138" s="218" t="str">
        <f t="shared" ref="N138:N148" si="15">IF(ISNUMBER(M138),TEXT(((2*L138)+(1.96^2)-(1.96*((1.96^2)+(4*L138*(100%-M138)))^0.5))/(2*(D138+(1.96^2))),"0.0%")&amp;" - "&amp;TEXT(((2*L138)+(1.96^2)+(1.96*((1.96^2)+(4*L138*(100%-M138)))^0.5))/(2*(D138+(1.96^2))),"0.0%"),"")</f>
        <v>75.6% - 80.0%</v>
      </c>
      <c r="O138" s="212"/>
      <c r="P138" s="212"/>
      <c r="Q138" s="217"/>
      <c r="R138" s="218"/>
      <c r="S138" s="216"/>
      <c r="T138" s="216"/>
      <c r="U138" s="217"/>
      <c r="V138" s="219"/>
      <c r="W138" s="214">
        <v>0</v>
      </c>
      <c r="X138" s="217">
        <f t="shared" ref="X138:X148" si="16">W138/C138</f>
        <v>0</v>
      </c>
      <c r="Y138" s="212">
        <v>0</v>
      </c>
      <c r="Z138" s="217">
        <f t="shared" ref="Z138:Z148" si="17">Y138/D138</f>
        <v>0</v>
      </c>
      <c r="AA138" s="212"/>
      <c r="AB138" s="217"/>
      <c r="AC138" s="212"/>
      <c r="AD138" s="223"/>
      <c r="AE138" s="132">
        <v>0</v>
      </c>
      <c r="AF138" s="132">
        <v>0</v>
      </c>
      <c r="AG138" s="132">
        <v>0</v>
      </c>
      <c r="AH138" s="132">
        <v>0</v>
      </c>
      <c r="AI138" s="77"/>
      <c r="AJ138" s="77"/>
      <c r="AK138" s="77"/>
    </row>
    <row r="139" spans="1:37" x14ac:dyDescent="0.2">
      <c r="A139" s="76" t="s">
        <v>283</v>
      </c>
      <c r="B139" s="76" t="s">
        <v>1383</v>
      </c>
      <c r="C139" s="216">
        <v>1108</v>
      </c>
      <c r="D139" s="216">
        <v>1108</v>
      </c>
      <c r="E139" s="216"/>
      <c r="F139" s="221"/>
      <c r="G139" s="215">
        <v>80</v>
      </c>
      <c r="H139" s="216">
        <v>1024</v>
      </c>
      <c r="I139" s="217">
        <f t="shared" si="12"/>
        <v>0.92418772563176899</v>
      </c>
      <c r="J139" s="218" t="str">
        <f t="shared" si="13"/>
        <v>90.7% - 93.8%</v>
      </c>
      <c r="K139" s="216">
        <v>67</v>
      </c>
      <c r="L139" s="216">
        <v>1038</v>
      </c>
      <c r="M139" s="217">
        <f t="shared" si="14"/>
        <v>0.93682310469314078</v>
      </c>
      <c r="N139" s="218" t="str">
        <f t="shared" si="15"/>
        <v>92.1% - 95.0%</v>
      </c>
      <c r="O139" s="212"/>
      <c r="P139" s="212"/>
      <c r="Q139" s="217"/>
      <c r="R139" s="218"/>
      <c r="S139" s="216"/>
      <c r="T139" s="216"/>
      <c r="U139" s="217"/>
      <c r="V139" s="219"/>
      <c r="W139" s="214">
        <v>4</v>
      </c>
      <c r="X139" s="217">
        <f t="shared" si="16"/>
        <v>3.6101083032490976E-3</v>
      </c>
      <c r="Y139" s="212">
        <v>3</v>
      </c>
      <c r="Z139" s="217">
        <f t="shared" si="17"/>
        <v>2.707581227436823E-3</v>
      </c>
      <c r="AA139" s="212"/>
      <c r="AB139" s="217"/>
      <c r="AC139" s="212"/>
      <c r="AD139" s="223"/>
      <c r="AE139" s="132">
        <v>0</v>
      </c>
      <c r="AF139" s="132">
        <v>0</v>
      </c>
      <c r="AG139" s="132">
        <v>0</v>
      </c>
      <c r="AH139" s="132">
        <v>0</v>
      </c>
      <c r="AI139" s="77"/>
      <c r="AJ139" s="77"/>
      <c r="AK139" s="77"/>
    </row>
    <row r="140" spans="1:37" x14ac:dyDescent="0.2">
      <c r="A140" s="76" t="s">
        <v>284</v>
      </c>
      <c r="B140" s="76" t="s">
        <v>285</v>
      </c>
      <c r="C140" s="216">
        <v>618</v>
      </c>
      <c r="D140" s="216">
        <v>672</v>
      </c>
      <c r="E140" s="216"/>
      <c r="F140" s="221"/>
      <c r="G140" s="215">
        <v>161</v>
      </c>
      <c r="H140" s="216">
        <v>457</v>
      </c>
      <c r="I140" s="217">
        <f t="shared" si="12"/>
        <v>0.73948220064724923</v>
      </c>
      <c r="J140" s="218" t="str">
        <f t="shared" si="13"/>
        <v>70.3% - 77.3%</v>
      </c>
      <c r="K140" s="216">
        <v>172</v>
      </c>
      <c r="L140" s="216">
        <v>500</v>
      </c>
      <c r="M140" s="217">
        <f t="shared" si="14"/>
        <v>0.74404761904761907</v>
      </c>
      <c r="N140" s="218" t="str">
        <f t="shared" si="15"/>
        <v>71.0% - 77.6%</v>
      </c>
      <c r="O140" s="212"/>
      <c r="P140" s="212"/>
      <c r="Q140" s="217"/>
      <c r="R140" s="218"/>
      <c r="S140" s="216"/>
      <c r="T140" s="216"/>
      <c r="U140" s="217"/>
      <c r="V140" s="219"/>
      <c r="W140" s="214">
        <v>0</v>
      </c>
      <c r="X140" s="217">
        <f t="shared" si="16"/>
        <v>0</v>
      </c>
      <c r="Y140" s="212">
        <v>0</v>
      </c>
      <c r="Z140" s="217">
        <f t="shared" si="17"/>
        <v>0</v>
      </c>
      <c r="AA140" s="212"/>
      <c r="AB140" s="217"/>
      <c r="AC140" s="212"/>
      <c r="AD140" s="223"/>
      <c r="AE140" s="132">
        <v>0</v>
      </c>
      <c r="AF140" s="132">
        <v>0</v>
      </c>
      <c r="AG140" s="132">
        <v>0</v>
      </c>
      <c r="AH140" s="132">
        <v>0</v>
      </c>
      <c r="AI140" s="77"/>
      <c r="AJ140" s="77"/>
      <c r="AK140" s="77"/>
    </row>
    <row r="141" spans="1:37" x14ac:dyDescent="0.2">
      <c r="A141" s="76" t="s">
        <v>286</v>
      </c>
      <c r="B141" s="76" t="s">
        <v>287</v>
      </c>
      <c r="C141" s="216">
        <v>1283</v>
      </c>
      <c r="D141" s="216">
        <v>1409</v>
      </c>
      <c r="E141" s="216"/>
      <c r="F141" s="221"/>
      <c r="G141" s="215">
        <v>238</v>
      </c>
      <c r="H141" s="216">
        <v>994</v>
      </c>
      <c r="I141" s="217">
        <f t="shared" si="12"/>
        <v>0.77474668745128605</v>
      </c>
      <c r="J141" s="218" t="str">
        <f t="shared" si="13"/>
        <v>75.1% - 79.7%</v>
      </c>
      <c r="K141" s="216">
        <v>265</v>
      </c>
      <c r="L141" s="216">
        <v>1104</v>
      </c>
      <c r="M141" s="217">
        <f t="shared" si="14"/>
        <v>0.7835344215755855</v>
      </c>
      <c r="N141" s="218" t="str">
        <f t="shared" si="15"/>
        <v>76.1% - 80.4%</v>
      </c>
      <c r="O141" s="212"/>
      <c r="P141" s="212"/>
      <c r="Q141" s="217"/>
      <c r="R141" s="218"/>
      <c r="S141" s="216"/>
      <c r="T141" s="216"/>
      <c r="U141" s="217"/>
      <c r="V141" s="219"/>
      <c r="W141" s="214">
        <v>51</v>
      </c>
      <c r="X141" s="217">
        <f t="shared" si="16"/>
        <v>3.9750584567420109E-2</v>
      </c>
      <c r="Y141" s="212">
        <v>40</v>
      </c>
      <c r="Z141" s="217">
        <f t="shared" si="17"/>
        <v>2.8388928317955996E-2</v>
      </c>
      <c r="AA141" s="212"/>
      <c r="AB141" s="217"/>
      <c r="AC141" s="212"/>
      <c r="AD141" s="223"/>
      <c r="AE141" s="132">
        <v>0</v>
      </c>
      <c r="AF141" s="132">
        <v>0</v>
      </c>
      <c r="AG141" s="132">
        <v>0</v>
      </c>
      <c r="AH141" s="132">
        <v>0</v>
      </c>
      <c r="AI141" s="77"/>
      <c r="AJ141" s="77"/>
      <c r="AK141" s="77"/>
    </row>
    <row r="142" spans="1:37" x14ac:dyDescent="0.2">
      <c r="A142" s="76" t="s">
        <v>288</v>
      </c>
      <c r="B142" s="76" t="s">
        <v>289</v>
      </c>
      <c r="C142" s="216">
        <v>60</v>
      </c>
      <c r="D142" s="216">
        <v>55</v>
      </c>
      <c r="E142" s="216"/>
      <c r="F142" s="221"/>
      <c r="G142" s="215">
        <v>8</v>
      </c>
      <c r="H142" s="216">
        <v>51</v>
      </c>
      <c r="I142" s="217">
        <f t="shared" si="12"/>
        <v>0.85</v>
      </c>
      <c r="J142" s="218" t="str">
        <f t="shared" si="13"/>
        <v>73.9% - 91.9%</v>
      </c>
      <c r="K142" s="216">
        <v>9</v>
      </c>
      <c r="L142" s="216">
        <v>43</v>
      </c>
      <c r="M142" s="217"/>
      <c r="N142" s="218" t="str">
        <f t="shared" si="15"/>
        <v/>
      </c>
      <c r="O142" s="212"/>
      <c r="P142" s="212"/>
      <c r="Q142" s="217"/>
      <c r="R142" s="218"/>
      <c r="S142" s="216"/>
      <c r="T142" s="216"/>
      <c r="U142" s="217"/>
      <c r="V142" s="219"/>
      <c r="W142" s="214">
        <v>1</v>
      </c>
      <c r="X142" s="217">
        <f t="shared" si="16"/>
        <v>1.6666666666666666E-2</v>
      </c>
      <c r="Y142" s="212">
        <v>3</v>
      </c>
      <c r="Z142" s="217">
        <f t="shared" si="17"/>
        <v>5.4545454545454543E-2</v>
      </c>
      <c r="AA142" s="212"/>
      <c r="AB142" s="217"/>
      <c r="AC142" s="212"/>
      <c r="AD142" s="223"/>
      <c r="AE142" s="132">
        <v>0</v>
      </c>
      <c r="AF142" s="132">
        <v>0</v>
      </c>
      <c r="AG142" s="132">
        <v>0</v>
      </c>
      <c r="AH142" s="132">
        <v>0</v>
      </c>
      <c r="AI142" s="77"/>
      <c r="AJ142" s="77"/>
      <c r="AK142" s="77"/>
    </row>
    <row r="143" spans="1:37" x14ac:dyDescent="0.2">
      <c r="A143" s="76" t="s">
        <v>290</v>
      </c>
      <c r="B143" s="76" t="s">
        <v>291</v>
      </c>
      <c r="C143" s="216">
        <v>796</v>
      </c>
      <c r="D143" s="216">
        <v>849</v>
      </c>
      <c r="E143" s="216"/>
      <c r="F143" s="221"/>
      <c r="G143" s="215">
        <v>364</v>
      </c>
      <c r="H143" s="216">
        <v>432</v>
      </c>
      <c r="I143" s="217">
        <f t="shared" si="12"/>
        <v>0.542713567839196</v>
      </c>
      <c r="J143" s="218" t="str">
        <f t="shared" si="13"/>
        <v>50.8% - 57.7%</v>
      </c>
      <c r="K143" s="216">
        <v>366</v>
      </c>
      <c r="L143" s="216">
        <v>483</v>
      </c>
      <c r="M143" s="217">
        <f t="shared" si="14"/>
        <v>0.56890459363957602</v>
      </c>
      <c r="N143" s="218" t="str">
        <f t="shared" si="15"/>
        <v>53.5% - 60.2%</v>
      </c>
      <c r="O143" s="212"/>
      <c r="P143" s="212"/>
      <c r="Q143" s="217"/>
      <c r="R143" s="218"/>
      <c r="S143" s="216"/>
      <c r="T143" s="216"/>
      <c r="U143" s="217"/>
      <c r="V143" s="219"/>
      <c r="W143" s="214">
        <v>0</v>
      </c>
      <c r="X143" s="217">
        <f t="shared" si="16"/>
        <v>0</v>
      </c>
      <c r="Y143" s="212">
        <v>0</v>
      </c>
      <c r="Z143" s="217">
        <f t="shared" si="17"/>
        <v>0</v>
      </c>
      <c r="AA143" s="212"/>
      <c r="AB143" s="217"/>
      <c r="AC143" s="212"/>
      <c r="AD143" s="223"/>
      <c r="AE143" s="132">
        <v>0</v>
      </c>
      <c r="AF143" s="132">
        <v>0</v>
      </c>
      <c r="AG143" s="132">
        <v>0</v>
      </c>
      <c r="AH143" s="132">
        <v>0</v>
      </c>
      <c r="AI143" s="77"/>
      <c r="AJ143" s="77"/>
      <c r="AK143" s="77"/>
    </row>
    <row r="144" spans="1:37" x14ac:dyDescent="0.2">
      <c r="A144" s="76" t="s">
        <v>292</v>
      </c>
      <c r="B144" s="76" t="s">
        <v>1466</v>
      </c>
      <c r="C144" s="216">
        <v>1402</v>
      </c>
      <c r="D144" s="216">
        <v>1456</v>
      </c>
      <c r="E144" s="216"/>
      <c r="F144" s="221"/>
      <c r="G144" s="215">
        <v>336</v>
      </c>
      <c r="H144" s="216">
        <v>979</v>
      </c>
      <c r="I144" s="217"/>
      <c r="J144" s="218" t="str">
        <f t="shared" si="13"/>
        <v/>
      </c>
      <c r="K144" s="216">
        <v>338</v>
      </c>
      <c r="L144" s="216">
        <v>1034</v>
      </c>
      <c r="M144" s="217"/>
      <c r="N144" s="218" t="str">
        <f t="shared" si="15"/>
        <v/>
      </c>
      <c r="O144" s="212"/>
      <c r="P144" s="212"/>
      <c r="Q144" s="217"/>
      <c r="R144" s="218"/>
      <c r="S144" s="216"/>
      <c r="T144" s="216"/>
      <c r="U144" s="217"/>
      <c r="V144" s="219"/>
      <c r="W144" s="214">
        <v>87</v>
      </c>
      <c r="X144" s="217">
        <f t="shared" si="16"/>
        <v>6.2054208273894434E-2</v>
      </c>
      <c r="Y144" s="212">
        <v>84</v>
      </c>
      <c r="Z144" s="217">
        <f t="shared" si="17"/>
        <v>5.7692307692307696E-2</v>
      </c>
      <c r="AA144" s="212"/>
      <c r="AB144" s="217"/>
      <c r="AC144" s="212"/>
      <c r="AD144" s="223"/>
      <c r="AE144" s="132">
        <v>0</v>
      </c>
      <c r="AF144" s="132">
        <v>0</v>
      </c>
      <c r="AG144" s="132">
        <v>0</v>
      </c>
      <c r="AH144" s="132">
        <v>0</v>
      </c>
      <c r="AI144" s="77"/>
      <c r="AJ144" s="77"/>
      <c r="AK144" s="77"/>
    </row>
    <row r="145" spans="1:37" x14ac:dyDescent="0.2">
      <c r="A145" s="76" t="s">
        <v>293</v>
      </c>
      <c r="B145" s="76" t="s">
        <v>294</v>
      </c>
      <c r="C145" s="216">
        <v>673</v>
      </c>
      <c r="D145" s="216">
        <v>793</v>
      </c>
      <c r="E145" s="216"/>
      <c r="F145" s="221"/>
      <c r="G145" s="215">
        <v>303</v>
      </c>
      <c r="H145" s="216">
        <v>370</v>
      </c>
      <c r="I145" s="217">
        <f t="shared" si="12"/>
        <v>0.54977711738484403</v>
      </c>
      <c r="J145" s="218" t="str">
        <f t="shared" si="13"/>
        <v>51.2% - 58.7%</v>
      </c>
      <c r="K145" s="216">
        <v>354</v>
      </c>
      <c r="L145" s="216">
        <v>439</v>
      </c>
      <c r="M145" s="217">
        <f t="shared" si="14"/>
        <v>0.55359394703656994</v>
      </c>
      <c r="N145" s="218" t="str">
        <f t="shared" si="15"/>
        <v>51.9% - 58.8%</v>
      </c>
      <c r="O145" s="212"/>
      <c r="P145" s="212"/>
      <c r="Q145" s="217"/>
      <c r="R145" s="218"/>
      <c r="S145" s="216"/>
      <c r="T145" s="216"/>
      <c r="U145" s="217"/>
      <c r="V145" s="219"/>
      <c r="W145" s="214">
        <v>0</v>
      </c>
      <c r="X145" s="217">
        <f t="shared" si="16"/>
        <v>0</v>
      </c>
      <c r="Y145" s="212">
        <v>0</v>
      </c>
      <c r="Z145" s="217">
        <f t="shared" si="17"/>
        <v>0</v>
      </c>
      <c r="AA145" s="212"/>
      <c r="AB145" s="217"/>
      <c r="AC145" s="212"/>
      <c r="AD145" s="223"/>
      <c r="AE145" s="132">
        <v>0</v>
      </c>
      <c r="AF145" s="132">
        <v>0</v>
      </c>
      <c r="AG145" s="132">
        <v>0</v>
      </c>
      <c r="AH145" s="132">
        <v>0</v>
      </c>
      <c r="AI145" s="77"/>
      <c r="AJ145" s="77"/>
      <c r="AK145" s="77"/>
    </row>
    <row r="146" spans="1:37" x14ac:dyDescent="0.2">
      <c r="A146" s="76" t="s">
        <v>295</v>
      </c>
      <c r="B146" s="76" t="s">
        <v>296</v>
      </c>
      <c r="C146" s="216">
        <v>378</v>
      </c>
      <c r="D146" s="216">
        <v>433</v>
      </c>
      <c r="E146" s="216"/>
      <c r="F146" s="221"/>
      <c r="G146" s="215">
        <v>135</v>
      </c>
      <c r="H146" s="216">
        <v>218</v>
      </c>
      <c r="I146" s="217"/>
      <c r="J146" s="218" t="str">
        <f t="shared" si="13"/>
        <v/>
      </c>
      <c r="K146" s="216">
        <v>150</v>
      </c>
      <c r="L146" s="216">
        <v>283</v>
      </c>
      <c r="M146" s="217">
        <f t="shared" si="14"/>
        <v>0.6535796766743649</v>
      </c>
      <c r="N146" s="218" t="str">
        <f t="shared" si="15"/>
        <v>60.8% - 69.7%</v>
      </c>
      <c r="O146" s="212"/>
      <c r="P146" s="212"/>
      <c r="Q146" s="217"/>
      <c r="R146" s="218"/>
      <c r="S146" s="216"/>
      <c r="T146" s="216"/>
      <c r="U146" s="217"/>
      <c r="V146" s="219"/>
      <c r="W146" s="214">
        <v>25</v>
      </c>
      <c r="X146" s="217">
        <f t="shared" si="16"/>
        <v>6.6137566137566134E-2</v>
      </c>
      <c r="Y146" s="212">
        <v>0</v>
      </c>
      <c r="Z146" s="217">
        <f t="shared" si="17"/>
        <v>0</v>
      </c>
      <c r="AA146" s="212"/>
      <c r="AB146" s="217"/>
      <c r="AC146" s="212"/>
      <c r="AD146" s="223"/>
      <c r="AE146" s="132">
        <v>0</v>
      </c>
      <c r="AF146" s="132">
        <v>0</v>
      </c>
      <c r="AG146" s="132">
        <v>0</v>
      </c>
      <c r="AH146" s="132">
        <v>0</v>
      </c>
      <c r="AI146" s="77"/>
      <c r="AJ146" s="77"/>
      <c r="AK146" s="77"/>
    </row>
    <row r="147" spans="1:37" x14ac:dyDescent="0.2">
      <c r="A147" s="76" t="s">
        <v>297</v>
      </c>
      <c r="B147" s="76" t="s">
        <v>298</v>
      </c>
      <c r="C147" s="216">
        <v>391</v>
      </c>
      <c r="D147" s="216">
        <v>382</v>
      </c>
      <c r="E147" s="216"/>
      <c r="F147" s="221"/>
      <c r="G147" s="215">
        <v>69</v>
      </c>
      <c r="H147" s="216">
        <v>320</v>
      </c>
      <c r="I147" s="217">
        <f t="shared" si="12"/>
        <v>0.81841432225063937</v>
      </c>
      <c r="J147" s="218" t="str">
        <f t="shared" si="13"/>
        <v>77.7% - 85.3%</v>
      </c>
      <c r="K147" s="216">
        <v>91</v>
      </c>
      <c r="L147" s="216">
        <v>291</v>
      </c>
      <c r="M147" s="217">
        <f t="shared" si="14"/>
        <v>0.76178010471204194</v>
      </c>
      <c r="N147" s="218" t="str">
        <f t="shared" si="15"/>
        <v>71.7% - 80.2%</v>
      </c>
      <c r="O147" s="212"/>
      <c r="P147" s="212"/>
      <c r="Q147" s="217"/>
      <c r="R147" s="218"/>
      <c r="S147" s="216"/>
      <c r="T147" s="216"/>
      <c r="U147" s="217"/>
      <c r="V147" s="219"/>
      <c r="W147" s="214">
        <v>2</v>
      </c>
      <c r="X147" s="217">
        <f t="shared" si="16"/>
        <v>5.1150895140664966E-3</v>
      </c>
      <c r="Y147" s="212">
        <v>0</v>
      </c>
      <c r="Z147" s="217">
        <f t="shared" si="17"/>
        <v>0</v>
      </c>
      <c r="AA147" s="212"/>
      <c r="AB147" s="217"/>
      <c r="AC147" s="212"/>
      <c r="AD147" s="223"/>
      <c r="AE147" s="132">
        <v>0</v>
      </c>
      <c r="AF147" s="132">
        <v>0</v>
      </c>
      <c r="AG147" s="132">
        <v>0</v>
      </c>
      <c r="AH147" s="132">
        <v>0</v>
      </c>
      <c r="AI147" s="77"/>
      <c r="AJ147" s="77"/>
      <c r="AK147" s="77"/>
    </row>
    <row r="148" spans="1:37" x14ac:dyDescent="0.2">
      <c r="A148" s="96" t="s">
        <v>299</v>
      </c>
      <c r="B148" s="96" t="s">
        <v>300</v>
      </c>
      <c r="C148" s="225">
        <v>1191</v>
      </c>
      <c r="D148" s="225">
        <v>1356</v>
      </c>
      <c r="E148" s="225"/>
      <c r="F148" s="226"/>
      <c r="G148" s="227">
        <v>270</v>
      </c>
      <c r="H148" s="225">
        <v>883</v>
      </c>
      <c r="I148" s="228">
        <f t="shared" si="12"/>
        <v>0.74139378673383716</v>
      </c>
      <c r="J148" s="229" t="str">
        <f t="shared" si="13"/>
        <v>71.6% - 76.5%</v>
      </c>
      <c r="K148" s="225">
        <v>323</v>
      </c>
      <c r="L148" s="225">
        <v>924</v>
      </c>
      <c r="M148" s="228"/>
      <c r="N148" s="229" t="str">
        <f t="shared" si="15"/>
        <v/>
      </c>
      <c r="O148" s="181"/>
      <c r="P148" s="181"/>
      <c r="Q148" s="228"/>
      <c r="R148" s="229"/>
      <c r="S148" s="225"/>
      <c r="T148" s="225"/>
      <c r="U148" s="228"/>
      <c r="V148" s="230"/>
      <c r="W148" s="180">
        <v>38</v>
      </c>
      <c r="X148" s="228">
        <f t="shared" si="16"/>
        <v>3.190596137699412E-2</v>
      </c>
      <c r="Y148" s="181">
        <v>109</v>
      </c>
      <c r="Z148" s="228">
        <f t="shared" si="17"/>
        <v>8.0383480825958697E-2</v>
      </c>
      <c r="AA148" s="181"/>
      <c r="AB148" s="228"/>
      <c r="AC148" s="181"/>
      <c r="AD148" s="232"/>
      <c r="AE148" s="132">
        <v>0</v>
      </c>
      <c r="AF148" s="132">
        <v>0</v>
      </c>
      <c r="AG148" s="132">
        <v>0</v>
      </c>
      <c r="AH148" s="132">
        <v>0</v>
      </c>
      <c r="AI148" s="77"/>
      <c r="AJ148" s="77"/>
      <c r="AK148" s="77"/>
    </row>
    <row r="149" spans="1:37" x14ac:dyDescent="0.2">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I149" s="77"/>
      <c r="AJ149" s="77"/>
      <c r="AK149" s="77"/>
    </row>
    <row r="150" spans="1:37" x14ac:dyDescent="0.2">
      <c r="A150" s="57" t="s">
        <v>42</v>
      </c>
      <c r="F150" s="98"/>
      <c r="G150" s="98"/>
      <c r="H150" s="98"/>
      <c r="I150" s="98"/>
      <c r="J150" s="98"/>
      <c r="K150" s="98"/>
      <c r="L150" s="98"/>
      <c r="M150" s="98"/>
      <c r="N150" s="98"/>
      <c r="O150" s="98"/>
      <c r="P150" s="98"/>
      <c r="Q150" s="98"/>
      <c r="R150" s="98"/>
      <c r="S150" s="98"/>
      <c r="T150" s="98"/>
      <c r="U150" s="98"/>
      <c r="AI150" s="77"/>
      <c r="AJ150" s="77"/>
      <c r="AK150" s="77"/>
    </row>
    <row r="151" spans="1:37" x14ac:dyDescent="0.2">
      <c r="A151" s="93"/>
      <c r="B151" s="99" t="s">
        <v>301</v>
      </c>
      <c r="F151" s="98"/>
      <c r="G151" s="98"/>
      <c r="H151" s="98"/>
      <c r="I151" s="98"/>
      <c r="J151" s="98"/>
      <c r="K151" s="98"/>
      <c r="L151" s="98"/>
      <c r="M151" s="98"/>
      <c r="N151" s="98"/>
      <c r="O151" s="98"/>
      <c r="P151" s="98"/>
      <c r="Q151" s="98"/>
      <c r="R151" s="98"/>
      <c r="S151" s="98"/>
      <c r="T151" s="98"/>
      <c r="U151" s="98"/>
      <c r="AC151" s="100">
        <v>1</v>
      </c>
      <c r="AI151" s="77"/>
      <c r="AJ151" s="77"/>
      <c r="AK151" s="77"/>
    </row>
    <row r="152" spans="1:37" x14ac:dyDescent="0.2">
      <c r="B152" s="99" t="s">
        <v>302</v>
      </c>
      <c r="F152" s="98"/>
      <c r="G152" s="98"/>
      <c r="H152" s="98"/>
      <c r="I152" s="98"/>
      <c r="J152" s="98"/>
      <c r="K152" s="98"/>
      <c r="L152" s="98"/>
      <c r="M152" s="98"/>
      <c r="N152" s="98"/>
      <c r="O152" s="98"/>
      <c r="P152" s="98"/>
      <c r="Q152" s="98"/>
      <c r="R152" s="98"/>
      <c r="S152" s="98"/>
      <c r="T152" s="98"/>
      <c r="U152" s="98"/>
      <c r="V152" s="189"/>
    </row>
    <row r="153" spans="1:37" x14ac:dyDescent="0.2">
      <c r="A153" s="101"/>
      <c r="B153" s="99" t="s">
        <v>303</v>
      </c>
      <c r="F153" s="98"/>
      <c r="G153" s="98"/>
      <c r="H153" s="98"/>
      <c r="I153" s="98"/>
      <c r="J153" s="98"/>
      <c r="K153" s="98"/>
      <c r="L153" s="98"/>
      <c r="M153" s="98"/>
      <c r="N153" s="98"/>
      <c r="O153" s="98"/>
      <c r="P153" s="98"/>
      <c r="Q153" s="98"/>
      <c r="R153" s="98"/>
      <c r="S153" s="98"/>
      <c r="T153" s="98"/>
      <c r="U153" s="98"/>
      <c r="V153" s="189"/>
    </row>
    <row r="154" spans="1:37" x14ac:dyDescent="0.2">
      <c r="B154" s="211" t="s">
        <v>1475</v>
      </c>
      <c r="F154" s="98"/>
      <c r="G154" s="98"/>
      <c r="H154" s="98"/>
      <c r="I154" s="98"/>
      <c r="J154" s="98"/>
      <c r="K154" s="98"/>
      <c r="L154" s="98"/>
      <c r="M154" s="98"/>
      <c r="N154" s="98"/>
      <c r="O154" s="98"/>
      <c r="P154" s="98"/>
      <c r="Q154" s="98"/>
      <c r="R154" s="98"/>
      <c r="S154" s="98"/>
      <c r="T154" s="98"/>
      <c r="U154" s="98"/>
      <c r="V154" s="189"/>
    </row>
    <row r="157" spans="1:37" x14ac:dyDescent="0.2">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row>
  </sheetData>
  <mergeCells count="11">
    <mergeCell ref="AC7:AD7"/>
    <mergeCell ref="C6:F6"/>
    <mergeCell ref="G6:V6"/>
    <mergeCell ref="W6:AD6"/>
    <mergeCell ref="G7:J7"/>
    <mergeCell ref="K7:N7"/>
    <mergeCell ref="O7:R7"/>
    <mergeCell ref="S7:V7"/>
    <mergeCell ref="W7:X7"/>
    <mergeCell ref="Y7:Z7"/>
    <mergeCell ref="AA7:AB7"/>
  </mergeCells>
  <conditionalFormatting sqref="AB9:AB148 AD9:AD148 X9:X148 Z9:Z148">
    <cfRule type="cellIs" dxfId="63" priority="5" stopIfTrue="1" operator="lessThan">
      <formula>0</formula>
    </cfRule>
    <cfRule type="cellIs" dxfId="62" priority="6" stopIfTrue="1" operator="greaterThan">
      <formula>0.05</formula>
    </cfRule>
  </conditionalFormatting>
  <conditionalFormatting sqref="C9:F148">
    <cfRule type="expression" dxfId="61" priority="7" stopIfTrue="1">
      <formula>AE9=1</formula>
    </cfRule>
  </conditionalFormatting>
  <conditionalFormatting sqref="A151">
    <cfRule type="expression" dxfId="60" priority="4" stopIfTrue="1">
      <formula>AC151=1</formula>
    </cfRule>
  </conditionalFormatting>
  <conditionalFormatting sqref="D9:D148">
    <cfRule type="expression" dxfId="59" priority="1">
      <formula>"AE9=1"</formula>
    </cfRule>
  </conditionalFormatting>
  <hyperlinks>
    <hyperlink ref="B154" location="'Data Quality'!A1" display="* See Data Quality note for explanation"/>
  </hyperlinks>
  <pageMargins left="0.39370078740157483" right="0.39370078740157483" top="0.39370078740157483" bottom="0.39370078740157483" header="0.31496062992125984" footer="0.31496062992125984"/>
  <pageSetup paperSize="9" scale="4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18</vt:i4>
      </vt:variant>
      <vt:variant>
        <vt:lpstr>Charts</vt:lpstr>
      </vt:variant>
      <vt:variant>
        <vt:i4>6</vt:i4>
      </vt:variant>
      <vt:variant>
        <vt:lpstr>Named Ranges</vt:lpstr>
      </vt:variant>
      <vt:variant>
        <vt:i4>21</vt:i4>
      </vt:variant>
    </vt:vector>
  </HeadingPairs>
  <TitlesOfParts>
    <vt:vector size="45" baseType="lpstr">
      <vt:lpstr>Frontsheet</vt:lpstr>
      <vt:lpstr>TitlePage</vt:lpstr>
      <vt:lpstr>Context</vt:lpstr>
      <vt:lpstr>Summary</vt:lpstr>
      <vt:lpstr>T1_Init_National</vt:lpstr>
      <vt:lpstr>T2_Prev_National</vt:lpstr>
      <vt:lpstr>T3_DropOff_National</vt:lpstr>
      <vt:lpstr>Data1</vt:lpstr>
      <vt:lpstr>T4_TrustBFI_201415</vt:lpstr>
      <vt:lpstr>Data2</vt:lpstr>
      <vt:lpstr>T5_CCGBFI_201415</vt:lpstr>
      <vt:lpstr>Data3</vt:lpstr>
      <vt:lpstr>T6_Prev68CCG_1415Q1</vt:lpstr>
      <vt:lpstr>T7_Prev68CCG_1415Q2</vt:lpstr>
      <vt:lpstr>Data Quality</vt:lpstr>
      <vt:lpstr>InitDefinitions</vt:lpstr>
      <vt:lpstr>Prev68Definitions</vt:lpstr>
      <vt:lpstr>Contacts</vt:lpstr>
      <vt:lpstr>F1_TrustBFI_Graph1</vt:lpstr>
      <vt:lpstr>F2_TrustBFI_Graph2</vt:lpstr>
      <vt:lpstr>F3_CCGBFI_Graph1</vt:lpstr>
      <vt:lpstr>F4_CCGBFI_Graph2</vt:lpstr>
      <vt:lpstr>F5_CCG68BF_Graph1</vt:lpstr>
      <vt:lpstr>F6_CCG68BF_Graph2</vt:lpstr>
      <vt:lpstr>Contacts!Print_Area</vt:lpstr>
      <vt:lpstr>Context!Print_Area</vt:lpstr>
      <vt:lpstr>'Data Quality'!Print_Area</vt:lpstr>
      <vt:lpstr>Frontsheet!Print_Area</vt:lpstr>
      <vt:lpstr>InitDefinitions!Print_Area</vt:lpstr>
      <vt:lpstr>Prev68Definitions!Print_Area</vt:lpstr>
      <vt:lpstr>Summary!Print_Area</vt:lpstr>
      <vt:lpstr>T2_Prev_National!Print_Area</vt:lpstr>
      <vt:lpstr>T3_DropOff_National!Print_Area</vt:lpstr>
      <vt:lpstr>T4_TrustBFI_201415!Print_Area</vt:lpstr>
      <vt:lpstr>T5_CCGBFI_201415!Print_Area</vt:lpstr>
      <vt:lpstr>T6_Prev68CCG_1415Q1!Print_Area</vt:lpstr>
      <vt:lpstr>T7_Prev68CCG_1415Q2!Print_Area</vt:lpstr>
      <vt:lpstr>TitlePage!Print_Area</vt:lpstr>
      <vt:lpstr>T1_Init_National!Print_Titles</vt:lpstr>
      <vt:lpstr>T2_Prev_National!Print_Titles</vt:lpstr>
      <vt:lpstr>T3_DropOff_National!Print_Titles</vt:lpstr>
      <vt:lpstr>T4_TrustBFI_201415!Print_Titles</vt:lpstr>
      <vt:lpstr>T5_CCGBFI_201415!Print_Titles</vt:lpstr>
      <vt:lpstr>T6_Prev68CCG_1415Q1!Print_Titles</vt:lpstr>
      <vt:lpstr>T7_Prev68CCG_1415Q2!Print_Titles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Julie Douglas</cp:lastModifiedBy>
  <cp:lastPrinted>2015-01-08T09:25:35Z</cp:lastPrinted>
  <dcterms:created xsi:type="dcterms:W3CDTF">2003-08-01T14:12:13Z</dcterms:created>
  <dcterms:modified xsi:type="dcterms:W3CDTF">2015-01-08T09:26:53Z</dcterms:modified>
</cp:coreProperties>
</file>