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24226"/>
  <mc:AlternateContent xmlns:mc="http://schemas.openxmlformats.org/markup-compatibility/2006">
    <mc:Choice Requires="x15">
      <x15ac:absPath xmlns:x15ac="http://schemas.microsoft.com/office/spreadsheetml/2010/11/ac" url="https://monitoruk.sharepoint.com/sites/SW/SWC/PH/Restricted document/Core Services/Immunisations/Targeted Child Payments/Forms_Claims_Log/Forms/"/>
    </mc:Choice>
  </mc:AlternateContent>
  <xr:revisionPtr revIDLastSave="52" documentId="13_ncr:1_{684B00E7-60CB-47DF-9451-EA008F089943}" xr6:coauthVersionLast="45" xr6:coauthVersionMax="46" xr10:uidLastSave="{6A31768F-EB38-4934-A2C2-56C8CD956310}"/>
  <workbookProtection workbookAlgorithmName="SHA-512" workbookHashValue="a3O+YB0vLjjZGEnIRpaYpYhN56jLZ1WxGtEHpisXgCR8yD/4Hc+dU1EFmt+kZdNJnyGmtxU1HaDSfiIPvrZAew==" workbookSaltValue="ppAUNJ7ZMShAHTR0me9Gtg==" workbookSpinCount="100000" lockStructure="1"/>
  <bookViews>
    <workbookView xWindow="-28920" yWindow="-8070" windowWidth="29040" windowHeight="15840" tabRatio="833" firstSheet="1" activeTab="1" xr2:uid="{00000000-000D-0000-FFFF-FFFF00000000}"/>
  </bookViews>
  <sheets>
    <sheet name="Submission deadlines" sheetId="6" r:id="rId1"/>
    <sheet name="Child Imms Target Payment Claim" sheetId="1" r:id="rId2"/>
    <sheet name="Do Not Delete - DATA Validation" sheetId="2" state="hidden" r:id="rId3"/>
    <sheet name="Open Exeter Screenshot" sheetId="3" r:id="rId4"/>
    <sheet name="Do Not Delete - Practice List" sheetId="5" state="hidden"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3" i="1" l="1"/>
  <c r="J13" i="1"/>
  <c r="L13" i="1"/>
  <c r="M13" i="1"/>
  <c r="N13" i="1" s="1"/>
  <c r="P13" i="1"/>
  <c r="I19" i="1"/>
  <c r="J19" i="1"/>
  <c r="L19" i="1"/>
  <c r="M19" i="1"/>
  <c r="N19" i="1" s="1"/>
  <c r="P19" i="1"/>
  <c r="L14" i="2" l="1"/>
  <c r="L15" i="2" s="1"/>
  <c r="L16" i="2" s="1"/>
  <c r="L11" i="2"/>
  <c r="L12" i="2" s="1"/>
  <c r="K11" i="2"/>
  <c r="K12" i="2" s="1"/>
  <c r="G11" i="2"/>
  <c r="G12" i="2"/>
  <c r="F11" i="2"/>
  <c r="F12" i="2" s="1"/>
  <c r="U3" i="1" l="1"/>
  <c r="I4" i="1" l="1"/>
  <c r="Q19" i="1" s="1"/>
  <c r="K2" i="1"/>
  <c r="S12" i="1" l="1"/>
  <c r="U19" i="1"/>
  <c r="S18" i="1"/>
  <c r="U13" i="1"/>
  <c r="Q13" i="1"/>
  <c r="S19" i="1" l="1"/>
  <c r="S13" i="1"/>
  <c r="S2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Steve,Bates</author>
    <author>Mary Cotton</author>
    <author>Christopher Breens</author>
    <author>Jenny Collins</author>
    <author>Johnson, Tara</author>
    <author>Hobday, Jessica (Dorset CCG)</author>
    <author>Bates, Stephen</author>
  </authors>
  <commentList>
    <comment ref="A7" authorId="0" shapeId="0" xr:uid="{00000000-0006-0000-0400-000001000000}">
      <text>
        <r>
          <rPr>
            <b/>
            <sz val="9"/>
            <color indexed="81"/>
            <rFont val="Tahoma"/>
            <family val="2"/>
          </rPr>
          <t>VPS Provider BNSSG</t>
        </r>
        <r>
          <rPr>
            <sz val="9"/>
            <color indexed="81"/>
            <rFont val="Tahoma"/>
            <family val="2"/>
          </rPr>
          <t xml:space="preserve">
</t>
        </r>
      </text>
    </comment>
    <comment ref="C7" authorId="0" shapeId="0" xr:uid="{00000000-0006-0000-0400-000002000000}">
      <text>
        <r>
          <rPr>
            <b/>
            <sz val="9"/>
            <color indexed="81"/>
            <rFont val="Tahoma"/>
            <family val="2"/>
          </rPr>
          <t>Bridge View Medical ; Gaywood Surgery; Malago Surgery; Southville Surgery; Wedmore Surgery. Merger date of 1 April 2018</t>
        </r>
        <r>
          <rPr>
            <sz val="9"/>
            <color indexed="81"/>
            <rFont val="Tahoma"/>
            <family val="2"/>
          </rPr>
          <t xml:space="preserve">
</t>
        </r>
      </text>
    </comment>
    <comment ref="C9" authorId="0" shapeId="0" xr:uid="{00000000-0006-0000-0400-000003000000}">
      <text>
        <r>
          <rPr>
            <b/>
            <sz val="9"/>
            <color indexed="81"/>
            <rFont val="Tahoma"/>
            <family val="2"/>
          </rPr>
          <t xml:space="preserve">Resigned their contract with six months’ notice. The contract is due to end on 31st March 2018. resigned their contract on 9th August 2018 TEMP cont BRIS DOCS for 2 years </t>
        </r>
        <r>
          <rPr>
            <sz val="9"/>
            <color indexed="81"/>
            <rFont val="Tahoma"/>
            <family val="2"/>
          </rPr>
          <t xml:space="preserve">
</t>
        </r>
      </text>
    </comment>
    <comment ref="C45" authorId="0" shapeId="0" xr:uid="{00000000-0006-0000-0400-000004000000}">
      <text>
        <r>
          <rPr>
            <b/>
            <sz val="9"/>
            <color indexed="81"/>
            <rFont val="Tahoma"/>
            <family val="2"/>
          </rPr>
          <t xml:space="preserve">Run by Pier Health Groupo who also run Horizon HC and Clarence Park Surgery </t>
        </r>
        <r>
          <rPr>
            <sz val="9"/>
            <color indexed="81"/>
            <rFont val="Tahoma"/>
            <family val="2"/>
          </rPr>
          <t xml:space="preserve">
</t>
        </r>
      </text>
    </comment>
    <comment ref="C48" authorId="0" shapeId="0" xr:uid="{00000000-0006-0000-0400-000005000000}">
      <text>
        <r>
          <rPr>
            <b/>
            <sz val="9"/>
            <color indexed="81"/>
            <rFont val="Tahoma"/>
            <family val="2"/>
          </rPr>
          <t xml:space="preserve">CIC also run Clarence Park L81119 &amp; Graham Road L81016 </t>
        </r>
        <r>
          <rPr>
            <sz val="9"/>
            <color indexed="81"/>
            <rFont val="Tahoma"/>
            <family val="2"/>
          </rPr>
          <t xml:space="preserve">
previously called Locality Health Centre </t>
        </r>
      </text>
    </comment>
    <comment ref="C54" authorId="0" shapeId="0" xr:uid="{00000000-0006-0000-0400-000006000000}">
      <text>
        <r>
          <rPr>
            <sz val="9"/>
            <color indexed="81"/>
            <rFont val="Tahoma"/>
            <family val="2"/>
          </rPr>
          <t xml:space="preserve">Single Hander </t>
        </r>
      </text>
    </comment>
    <comment ref="C57" authorId="0" shapeId="0" xr:uid="{00000000-0006-0000-0400-000007000000}">
      <text>
        <r>
          <rPr>
            <b/>
            <sz val="9"/>
            <color indexed="81"/>
            <rFont val="Tahoma"/>
            <family val="2"/>
          </rPr>
          <t xml:space="preserve">
L81034.for Backwell Nailsea and Long Ashton becoming  Tyntesfield L81034.
1/6/17</t>
        </r>
        <r>
          <rPr>
            <sz val="9"/>
            <color indexed="81"/>
            <rFont val="Tahoma"/>
            <family val="2"/>
          </rPr>
          <t xml:space="preserve">
</t>
        </r>
      </text>
    </comment>
    <comment ref="C59" authorId="0" shapeId="0" xr:uid="{00000000-0006-0000-0400-000008000000}">
      <text>
        <r>
          <rPr>
            <b/>
            <sz val="9"/>
            <color indexed="81"/>
            <rFont val="Tahoma"/>
            <family val="2"/>
          </rPr>
          <t xml:space="preserve">Working in Partnership with Hanham Surgery  
</t>
        </r>
        <r>
          <rPr>
            <sz val="9"/>
            <color indexed="81"/>
            <rFont val="Tahoma"/>
            <family val="2"/>
          </rPr>
          <t xml:space="preserve">
</t>
        </r>
      </text>
    </comment>
    <comment ref="C66" authorId="0" shapeId="0" xr:uid="{00000000-0006-0000-0400-000009000000}">
      <text>
        <r>
          <rPr>
            <b/>
            <sz val="9"/>
            <color indexed="81"/>
            <rFont val="Tahoma"/>
            <family val="2"/>
          </rPr>
          <t>Christchurch Family Medical Practice and Willow Surgery, merger will possibly be deferred until 1st April 2018</t>
        </r>
        <r>
          <rPr>
            <sz val="9"/>
            <color indexed="81"/>
            <rFont val="Tahoma"/>
            <family val="2"/>
          </rPr>
          <t xml:space="preserve">
</t>
        </r>
      </text>
    </comment>
    <comment ref="C67" authorId="1" shapeId="0" xr:uid="{00000000-0006-0000-0400-00000A000000}">
      <text>
        <r>
          <rPr>
            <b/>
            <sz val="9"/>
            <color indexed="81"/>
            <rFont val="Tahoma"/>
            <family val="2"/>
          </rPr>
          <t>Mary Cotton:</t>
        </r>
        <r>
          <rPr>
            <sz val="9"/>
            <color indexed="81"/>
            <rFont val="Tahoma"/>
            <family val="2"/>
          </rPr>
          <t xml:space="preserve">
Previously known as Thornbury Health Centre (Dr Foubister  and Partners)</t>
        </r>
      </text>
    </comment>
    <comment ref="C70" authorId="0" shapeId="0" xr:uid="{00000000-0006-0000-0400-00000B000000}">
      <text>
        <r>
          <rPr>
            <b/>
            <sz val="9"/>
            <color indexed="81"/>
            <rFont val="Tahoma"/>
            <family val="2"/>
          </rPr>
          <t xml:space="preserve">Working in Partnership with Almondsbury </t>
        </r>
        <r>
          <rPr>
            <sz val="9"/>
            <color indexed="81"/>
            <rFont val="Tahoma"/>
            <family val="2"/>
          </rPr>
          <t xml:space="preserve">
</t>
        </r>
      </text>
    </comment>
    <comment ref="C84" authorId="0" shapeId="0" xr:uid="{00000000-0006-0000-0400-00000C000000}">
      <text>
        <r>
          <rPr>
            <b/>
            <sz val="9"/>
            <color indexed="81"/>
            <rFont val="Tahoma"/>
            <family val="2"/>
          </rPr>
          <t>Single Hander</t>
        </r>
        <r>
          <rPr>
            <sz val="9"/>
            <color indexed="81"/>
            <rFont val="Tahoma"/>
            <family val="2"/>
          </rPr>
          <t xml:space="preserve">
</t>
        </r>
      </text>
    </comment>
    <comment ref="C87" authorId="0" shapeId="0" xr:uid="{00000000-0006-0000-0400-00000D000000}">
      <text>
        <r>
          <rPr>
            <b/>
            <sz val="9"/>
            <color indexed="81"/>
            <rFont val="Tahoma"/>
            <family val="2"/>
          </rPr>
          <t>Contract held by Symphony Healthcare Servicesalso incorporating Ilchester Surgery as a branch (Service is sub-contracted to SHS by main practice provider)</t>
        </r>
        <r>
          <rPr>
            <sz val="9"/>
            <color indexed="81"/>
            <rFont val="Tahoma"/>
            <family val="2"/>
          </rPr>
          <t xml:space="preserve">
</t>
        </r>
      </text>
    </comment>
    <comment ref="C95" authorId="0" shapeId="0" xr:uid="{00000000-0006-0000-0400-00000E000000}">
      <text>
        <r>
          <rPr>
            <b/>
            <sz val="9"/>
            <color indexed="81"/>
            <rFont val="Tahoma"/>
            <family val="2"/>
          </rPr>
          <t xml:space="preserve">Service Sub-Contracted to Symphony Healthcare Services still a Partnership </t>
        </r>
        <r>
          <rPr>
            <sz val="9"/>
            <color indexed="81"/>
            <rFont val="Tahoma"/>
            <family val="2"/>
          </rPr>
          <t xml:space="preserve">
Merged with West One Surgery (L85620) wef 1/7/18</t>
        </r>
      </text>
    </comment>
    <comment ref="C97" authorId="0" shapeId="0" xr:uid="{00000000-0006-0000-0400-00000F000000}">
      <text>
        <r>
          <rPr>
            <sz val="9"/>
            <color indexed="81"/>
            <rFont val="Tahoma"/>
            <family val="2"/>
          </rPr>
          <t xml:space="preserve">merge with Abbey manor 
01/07/2018
Formally known as Hendford Medical Centre
</t>
        </r>
      </text>
    </comment>
    <comment ref="C107" authorId="0" shapeId="0" xr:uid="{00000000-0006-0000-0400-000010000000}">
      <text>
        <r>
          <rPr>
            <b/>
            <sz val="9"/>
            <color indexed="81"/>
            <rFont val="Tahoma"/>
            <family val="2"/>
          </rPr>
          <t>Symphony Healthcare</t>
        </r>
        <r>
          <rPr>
            <sz val="9"/>
            <color indexed="81"/>
            <rFont val="Tahoma"/>
            <family val="2"/>
          </rPr>
          <t xml:space="preserve">
</t>
        </r>
      </text>
    </comment>
    <comment ref="C108" authorId="0" shapeId="0" xr:uid="{00000000-0006-0000-0400-000011000000}">
      <text>
        <r>
          <rPr>
            <b/>
            <sz val="9"/>
            <color indexed="81"/>
            <rFont val="Tahoma"/>
            <family val="2"/>
          </rPr>
          <t>Contract held by Symphony Healthcare Services</t>
        </r>
        <r>
          <rPr>
            <sz val="9"/>
            <color indexed="81"/>
            <rFont val="Tahoma"/>
            <family val="2"/>
          </rPr>
          <t xml:space="preserve">
</t>
        </r>
      </text>
    </comment>
    <comment ref="C110" authorId="0" shapeId="0" xr:uid="{00000000-0006-0000-0400-000012000000}">
      <text>
        <r>
          <rPr>
            <b/>
            <sz val="9"/>
            <color indexed="81"/>
            <rFont val="Tahoma"/>
            <family val="2"/>
          </rPr>
          <t xml:space="preserve">Somerset Partnership NHS Foundation Trust, via their medical director (who is a GP). </t>
        </r>
        <r>
          <rPr>
            <sz val="9"/>
            <color indexed="81"/>
            <rFont val="Tahoma"/>
            <family val="2"/>
          </rPr>
          <t xml:space="preserve">
</t>
        </r>
      </text>
    </comment>
    <comment ref="C113" authorId="2" shapeId="0" xr:uid="{00000000-0006-0000-0400-000013000000}">
      <text>
        <r>
          <rPr>
            <b/>
            <sz val="9"/>
            <color indexed="81"/>
            <rFont val="Tahoma"/>
            <family val="2"/>
          </rPr>
          <t>Christopher Breens:</t>
        </r>
        <r>
          <rPr>
            <sz val="9"/>
            <color indexed="81"/>
            <rFont val="Tahoma"/>
            <family val="2"/>
          </rPr>
          <t xml:space="preserve">
Sub-contract with Symphony Health Care Services (SHS) with effect from 1 October 2018</t>
        </r>
      </text>
    </comment>
    <comment ref="C117" authorId="3" shapeId="0" xr:uid="{00000000-0006-0000-0400-000014000000}">
      <text>
        <r>
          <rPr>
            <b/>
            <sz val="9"/>
            <color indexed="81"/>
            <rFont val="Tahoma"/>
            <family val="2"/>
          </rPr>
          <t>Jenny Collins:</t>
        </r>
        <r>
          <rPr>
            <sz val="9"/>
            <color indexed="81"/>
            <rFont val="Tahoma"/>
            <family val="2"/>
          </rPr>
          <t xml:space="preserve">
formed out of a merger between Harley House and Irnham Lodge 1 April 2019</t>
        </r>
      </text>
    </comment>
    <comment ref="C119" authorId="0" shapeId="0" xr:uid="{00000000-0006-0000-0400-000015000000}">
      <text>
        <r>
          <rPr>
            <b/>
            <sz val="9"/>
            <color indexed="81"/>
            <rFont val="Tahoma"/>
            <family val="2"/>
          </rPr>
          <t>Steve,Bates:</t>
        </r>
        <r>
          <rPr>
            <sz val="9"/>
            <color indexed="81"/>
            <rFont val="Tahoma"/>
            <family val="2"/>
          </rPr>
          <t xml:space="preserve">
VPS provider </t>
        </r>
      </text>
    </comment>
    <comment ref="C121" authorId="4" shapeId="0" xr:uid="{00000000-0006-0000-0400-000016000000}">
      <text>
        <r>
          <rPr>
            <b/>
            <sz val="9"/>
            <color indexed="81"/>
            <rFont val="Tahoma"/>
            <family val="2"/>
          </rPr>
          <t>service sub-contracted to Symphony Healthcare Services</t>
        </r>
        <r>
          <rPr>
            <sz val="9"/>
            <color indexed="81"/>
            <rFont val="Tahoma"/>
            <family val="2"/>
          </rPr>
          <t xml:space="preserve">
Y02778 Yeovil Health Centre merged with L85064 Oaklands Surgery.  1st September 2017.</t>
        </r>
      </text>
    </comment>
    <comment ref="C138" authorId="0" shapeId="0" xr:uid="{00000000-0006-0000-0400-000017000000}">
      <text>
        <r>
          <rPr>
            <b/>
            <sz val="9"/>
            <color indexed="81"/>
            <rFont val="Tahoma"/>
            <family val="2"/>
          </rPr>
          <t xml:space="preserve">Single Hander </t>
        </r>
        <r>
          <rPr>
            <sz val="9"/>
            <color indexed="81"/>
            <rFont val="Tahoma"/>
            <family val="2"/>
          </rPr>
          <t xml:space="preserve">
</t>
        </r>
      </text>
    </comment>
    <comment ref="A140" authorId="0" shapeId="0" xr:uid="{00000000-0006-0000-0400-000018000000}">
      <text>
        <r>
          <rPr>
            <b/>
            <sz val="9"/>
            <color indexed="81"/>
            <rFont val="Tahoma"/>
            <family val="2"/>
          </rPr>
          <t>Steve,Bates:</t>
        </r>
        <r>
          <rPr>
            <sz val="9"/>
            <color indexed="81"/>
            <rFont val="Tahoma"/>
            <family val="2"/>
          </rPr>
          <t xml:space="preserve">
VPS provider </t>
        </r>
      </text>
    </comment>
    <comment ref="C140" authorId="0" shapeId="0" xr:uid="{00000000-0006-0000-0400-000019000000}">
      <text>
        <r>
          <rPr>
            <b/>
            <sz val="9"/>
            <color indexed="81"/>
            <rFont val="Tahoma"/>
            <family val="2"/>
          </rPr>
          <t>sub-contracted to Taunton Hospital NHS Foundation Trust</t>
        </r>
        <r>
          <rPr>
            <sz val="9"/>
            <color indexed="81"/>
            <rFont val="Tahoma"/>
            <family val="2"/>
          </rPr>
          <t xml:space="preserve">
</t>
        </r>
      </text>
    </comment>
    <comment ref="C144" authorId="0" shapeId="0" xr:uid="{00000000-0006-0000-0400-00001A000000}">
      <text>
        <r>
          <rPr>
            <b/>
            <sz val="9"/>
            <color indexed="81"/>
            <rFont val="Tahoma"/>
            <family val="2"/>
          </rPr>
          <t xml:space="preserve">Single Hander </t>
        </r>
        <r>
          <rPr>
            <sz val="9"/>
            <color indexed="81"/>
            <rFont val="Tahoma"/>
            <family val="2"/>
          </rPr>
          <t xml:space="preserve">
</t>
        </r>
      </text>
    </comment>
    <comment ref="C146" authorId="0" shapeId="0" xr:uid="{00000000-0006-0000-0400-00001B000000}">
      <text>
        <r>
          <rPr>
            <b/>
            <sz val="9"/>
            <color indexed="81"/>
            <rFont val="Tahoma"/>
            <family val="2"/>
          </rPr>
          <t>service sub-contracted to Symphony Healthcare Services</t>
        </r>
        <r>
          <rPr>
            <sz val="9"/>
            <color indexed="81"/>
            <rFont val="Tahoma"/>
            <family val="2"/>
          </rPr>
          <t xml:space="preserve">
</t>
        </r>
      </text>
    </comment>
    <comment ref="C156" authorId="5" shapeId="0" xr:uid="{00000000-0006-0000-0400-00001C000000}">
      <text>
        <r>
          <rPr>
            <b/>
            <sz val="9"/>
            <color indexed="81"/>
            <rFont val="Tahoma"/>
            <family val="2"/>
          </rPr>
          <t>Hobday, Jessica (Dorset CCG):</t>
        </r>
        <r>
          <rPr>
            <sz val="9"/>
            <color indexed="81"/>
            <rFont val="Tahoma"/>
            <family val="2"/>
          </rPr>
          <t xml:space="preserve">
Previously known as Orchard Surgery</t>
        </r>
      </text>
    </comment>
    <comment ref="C234" authorId="0" shapeId="0" xr:uid="{00000000-0006-0000-0400-00001D000000}">
      <text>
        <r>
          <rPr>
            <sz val="11"/>
            <color indexed="81"/>
            <rFont val="Tahoma"/>
            <family val="2"/>
          </rPr>
          <t xml:space="preserve">Royal Devon and Exeter Foundation Trust now hold the contract  </t>
        </r>
        <r>
          <rPr>
            <sz val="9"/>
            <color indexed="81"/>
            <rFont val="Tahoma"/>
            <family val="2"/>
          </rPr>
          <t xml:space="preserve">
</t>
        </r>
      </text>
    </comment>
    <comment ref="A239" authorId="0" shapeId="0" xr:uid="{00000000-0006-0000-0400-00001E000000}">
      <text>
        <r>
          <rPr>
            <b/>
            <sz val="9"/>
            <color indexed="81"/>
            <rFont val="Tahoma"/>
            <family val="2"/>
          </rPr>
          <t>Steve,Bates:</t>
        </r>
        <r>
          <rPr>
            <sz val="9"/>
            <color indexed="81"/>
            <rFont val="Tahoma"/>
            <family val="2"/>
          </rPr>
          <t xml:space="preserve">
VPS Provider </t>
        </r>
      </text>
    </comment>
    <comment ref="C239" authorId="0" shapeId="0" xr:uid="{00000000-0006-0000-0400-00001F000000}">
      <text>
        <r>
          <rPr>
            <b/>
            <sz val="9"/>
            <color indexed="81"/>
            <rFont val="Tahoma"/>
            <family val="2"/>
          </rPr>
          <t>contract held Access Health</t>
        </r>
        <r>
          <rPr>
            <sz val="9"/>
            <color indexed="81"/>
            <rFont val="Tahoma"/>
            <family val="2"/>
          </rPr>
          <t xml:space="preserve">
</t>
        </r>
      </text>
    </comment>
    <comment ref="C242" authorId="0" shapeId="0" xr:uid="{00000000-0006-0000-0400-000020000000}">
      <text>
        <r>
          <rPr>
            <b/>
            <sz val="9"/>
            <color indexed="81"/>
            <rFont val="Tahoma"/>
            <family val="2"/>
          </rPr>
          <t>contract held Access Health</t>
        </r>
        <r>
          <rPr>
            <sz val="9"/>
            <color indexed="81"/>
            <rFont val="Tahoma"/>
            <family val="2"/>
          </rPr>
          <t xml:space="preserve">
</t>
        </r>
      </text>
    </comment>
    <comment ref="C257" authorId="0" shapeId="0" xr:uid="{00000000-0006-0000-0400-000021000000}">
      <text>
        <r>
          <rPr>
            <b/>
            <sz val="9"/>
            <color indexed="81"/>
            <rFont val="Tahoma"/>
            <family val="2"/>
          </rPr>
          <t xml:space="preserve">Single hander </t>
        </r>
      </text>
    </comment>
    <comment ref="C272" authorId="6" shapeId="0" xr:uid="{00000000-0006-0000-0400-000022000000}">
      <text>
        <r>
          <rPr>
            <sz val="9"/>
            <color indexed="81"/>
            <rFont val="Tahoma"/>
            <family val="2"/>
          </rPr>
          <t xml:space="preserve">Single Hander 
</t>
        </r>
      </text>
    </comment>
    <comment ref="C273" authorId="6" shapeId="0" xr:uid="{00000000-0006-0000-0400-000023000000}">
      <text>
        <r>
          <rPr>
            <sz val="9"/>
            <color indexed="81"/>
            <rFont val="Tahoma"/>
            <family val="2"/>
          </rPr>
          <t xml:space="preserve">
moved premsies on 4-2-19</t>
        </r>
      </text>
    </comment>
    <comment ref="C277" authorId="0" shapeId="0" xr:uid="{00000000-0006-0000-0400-000024000000}">
      <text>
        <r>
          <rPr>
            <b/>
            <sz val="9"/>
            <color indexed="81"/>
            <rFont val="Tahoma"/>
            <family val="2"/>
          </rPr>
          <t xml:space="preserve">Steve,Bates:
Closed List </t>
        </r>
        <r>
          <rPr>
            <sz val="9"/>
            <color indexed="81"/>
            <rFont val="Tahoma"/>
            <family val="2"/>
          </rPr>
          <t xml:space="preserve">
1 December 2018 for 3 months </t>
        </r>
      </text>
    </comment>
    <comment ref="C278" authorId="0" shapeId="0" xr:uid="{00000000-0006-0000-0400-000025000000}">
      <text>
        <r>
          <rPr>
            <b/>
            <sz val="9"/>
            <color indexed="81"/>
            <rFont val="Tahoma"/>
            <family val="2"/>
          </rPr>
          <t xml:space="preserve">Single Hander </t>
        </r>
        <r>
          <rPr>
            <sz val="9"/>
            <color indexed="81"/>
            <rFont val="Tahoma"/>
            <family val="2"/>
          </rPr>
          <t xml:space="preserve">
</t>
        </r>
      </text>
    </comment>
    <comment ref="C279" authorId="0" shapeId="0" xr:uid="{00000000-0006-0000-0400-000026000000}">
      <text>
        <r>
          <rPr>
            <b/>
            <sz val="9"/>
            <color indexed="81"/>
            <rFont val="Tahoma"/>
            <family val="2"/>
          </rPr>
          <t xml:space="preserve">Single Hander </t>
        </r>
        <r>
          <rPr>
            <sz val="9"/>
            <color indexed="81"/>
            <rFont val="Tahoma"/>
            <family val="2"/>
          </rPr>
          <t xml:space="preserve">
</t>
        </r>
      </text>
    </comment>
    <comment ref="A281" authorId="0" shapeId="0" xr:uid="{00000000-0006-0000-0400-000027000000}">
      <text>
        <r>
          <rPr>
            <b/>
            <sz val="9"/>
            <color indexed="81"/>
            <rFont val="Tahoma"/>
            <family val="2"/>
          </rPr>
          <t>Steve,Bates:</t>
        </r>
        <r>
          <rPr>
            <sz val="9"/>
            <color indexed="81"/>
            <rFont val="Tahoma"/>
            <family val="2"/>
          </rPr>
          <t xml:space="preserve">
SAS Provider </t>
        </r>
      </text>
    </comment>
    <comment ref="C281" authorId="0" shapeId="0" xr:uid="{00000000-0006-0000-0400-000028000000}">
      <text>
        <r>
          <rPr>
            <b/>
            <sz val="12"/>
            <color indexed="81"/>
            <rFont val="Tahoma"/>
            <family val="2"/>
          </rPr>
          <t>Carn to Coast Health Centres and Trevithick Surgery, merger 1st April 2018</t>
        </r>
        <r>
          <rPr>
            <sz val="9"/>
            <color indexed="81"/>
            <rFont val="Tahoma"/>
            <family val="2"/>
          </rPr>
          <t xml:space="preserve">
</t>
        </r>
      </text>
    </comment>
    <comment ref="A282" authorId="0" shapeId="0" xr:uid="{00000000-0006-0000-0400-000029000000}">
      <text>
        <r>
          <rPr>
            <b/>
            <sz val="9"/>
            <color indexed="81"/>
            <rFont val="Tahoma"/>
            <family val="2"/>
          </rPr>
          <t>Steve,Bates:</t>
        </r>
        <r>
          <rPr>
            <sz val="9"/>
            <color indexed="81"/>
            <rFont val="Tahoma"/>
            <family val="2"/>
          </rPr>
          <t xml:space="preserve">
SAS provider. 
</t>
        </r>
      </text>
    </comment>
    <comment ref="C282" authorId="4" shapeId="0" xr:uid="{00000000-0006-0000-0400-00002A000000}">
      <text>
        <r>
          <rPr>
            <b/>
            <sz val="9"/>
            <color indexed="81"/>
            <rFont val="Tahoma"/>
            <family val="2"/>
          </rPr>
          <t>Johnson, Tara:</t>
        </r>
        <r>
          <rPr>
            <sz val="9"/>
            <color indexed="81"/>
            <rFont val="Tahoma"/>
            <family val="2"/>
          </rPr>
          <t xml:space="preserve">
Have given notice to terminate contract as an SAS Provider from 13 May 2020.</t>
        </r>
      </text>
    </comment>
    <comment ref="C296" authorId="0" shapeId="0" xr:uid="{00000000-0006-0000-0400-00002B000000}">
      <text>
        <r>
          <rPr>
            <b/>
            <sz val="9"/>
            <color indexed="81"/>
            <rFont val="Tahoma"/>
            <family val="2"/>
          </rPr>
          <t xml:space="preserve">Single Hander </t>
        </r>
        <r>
          <rPr>
            <sz val="9"/>
            <color indexed="81"/>
            <rFont val="Tahoma"/>
            <family val="2"/>
          </rPr>
          <t xml:space="preserve">
</t>
        </r>
      </text>
    </comment>
    <comment ref="C322" authorId="0" shapeId="0" xr:uid="{00000000-0006-0000-0400-00002C000000}">
      <text>
        <r>
          <rPr>
            <b/>
            <sz val="11"/>
            <color indexed="81"/>
            <rFont val="Tahoma"/>
            <family val="2"/>
          </rPr>
          <t xml:space="preserve">have resigned their contract with six months’ notice. The contract is due to end on 31st March 2018
Linked with Holsworthy L83069 on 1-4-18
</t>
        </r>
        <r>
          <rPr>
            <sz val="9"/>
            <color indexed="81"/>
            <rFont val="Tahoma"/>
            <family val="2"/>
          </rPr>
          <t xml:space="preserve">
</t>
        </r>
      </text>
    </comment>
    <comment ref="C339" authorId="0" shapeId="0" xr:uid="{00000000-0006-0000-0400-00002D000000}">
      <text>
        <r>
          <rPr>
            <b/>
            <sz val="9"/>
            <color indexed="81"/>
            <rFont val="Tahoma"/>
            <family val="2"/>
          </rPr>
          <t>Steve,Bates:</t>
        </r>
        <r>
          <rPr>
            <sz val="9"/>
            <color indexed="81"/>
            <rFont val="Tahoma"/>
            <family val="2"/>
          </rPr>
          <t xml:space="preserve">
VPS provider </t>
        </r>
      </text>
    </comment>
    <comment ref="C341" authorId="0" shapeId="0" xr:uid="{00000000-0006-0000-0400-00002E000000}">
      <text>
        <r>
          <rPr>
            <sz val="14"/>
            <color indexed="81"/>
            <rFont val="Tahoma"/>
            <family val="2"/>
          </rPr>
          <t>Linked with Stratton L82008 on 1-4-18</t>
        </r>
        <r>
          <rPr>
            <sz val="9"/>
            <color indexed="81"/>
            <rFont val="Tahoma"/>
            <family val="2"/>
          </rPr>
          <t xml:space="preserve">
</t>
        </r>
      </text>
    </comment>
    <comment ref="C354" authorId="0" shapeId="0" xr:uid="{00000000-0006-0000-0400-00002F000000}">
      <text>
        <r>
          <rPr>
            <b/>
            <sz val="9"/>
            <color indexed="81"/>
            <rFont val="Tahoma"/>
            <family val="2"/>
          </rPr>
          <t>Merger  - Brunel &amp; Parkhill 1st April 2019</t>
        </r>
        <r>
          <rPr>
            <sz val="9"/>
            <color indexed="81"/>
            <rFont val="Tahoma"/>
            <family val="2"/>
          </rPr>
          <t xml:space="preserve">
</t>
        </r>
      </text>
    </comment>
    <comment ref="C356" authorId="0" shapeId="0" xr:uid="{00000000-0006-0000-0400-000030000000}">
      <text>
        <r>
          <rPr>
            <b/>
            <sz val="9"/>
            <color indexed="81"/>
            <rFont val="Tahoma"/>
            <family val="2"/>
          </rPr>
          <t xml:space="preserve">Single Hander </t>
        </r>
        <r>
          <rPr>
            <sz val="9"/>
            <color indexed="81"/>
            <rFont val="Tahoma"/>
            <family val="2"/>
          </rPr>
          <t xml:space="preserve">
</t>
        </r>
      </text>
    </comment>
    <comment ref="C357" authorId="0" shapeId="0" xr:uid="{00000000-0006-0000-0400-000031000000}">
      <text>
        <r>
          <rPr>
            <b/>
            <sz val="9"/>
            <color indexed="81"/>
            <rFont val="Tahoma"/>
            <family val="2"/>
          </rPr>
          <t xml:space="preserve">Changing Location May 2019 </t>
        </r>
        <r>
          <rPr>
            <sz val="9"/>
            <color indexed="81"/>
            <rFont val="Tahoma"/>
            <family val="2"/>
          </rPr>
          <t xml:space="preserve">
</t>
        </r>
      </text>
    </comment>
    <comment ref="C359" authorId="0" shapeId="0" xr:uid="{00000000-0006-0000-0400-000032000000}">
      <text>
        <r>
          <rPr>
            <sz val="9"/>
            <color indexed="81"/>
            <rFont val="Tahoma"/>
            <family val="2"/>
          </rPr>
          <t xml:space="preserve">SAS provider </t>
        </r>
      </text>
    </comment>
    <comment ref="C371" authorId="0" shapeId="0" xr:uid="{00000000-0006-0000-0400-000033000000}">
      <text>
        <r>
          <rPr>
            <b/>
            <sz val="9"/>
            <color indexed="81"/>
            <rFont val="Tahoma"/>
            <family val="2"/>
          </rPr>
          <t xml:space="preserve">Merger  - Mayfields Medical Centre and Old Farm Surgery, on 1 July 2019 keeping the Mayfields L code
</t>
        </r>
      </text>
    </comment>
    <comment ref="C372" authorId="0" shapeId="0" xr:uid="{00000000-0006-0000-0400-000034000000}">
      <text>
        <r>
          <rPr>
            <b/>
            <sz val="9"/>
            <color indexed="81"/>
            <rFont val="Tahoma"/>
            <family val="2"/>
          </rPr>
          <t>Merger  - Mayfields Medical Centre and Old Farm Surgery, on 1 July 2019 keeping the Mayfields L code</t>
        </r>
        <r>
          <rPr>
            <sz val="9"/>
            <color indexed="81"/>
            <rFont val="Tahoma"/>
            <family val="2"/>
          </rPr>
          <t xml:space="preserve">
</t>
        </r>
      </text>
    </comment>
    <comment ref="C373" authorId="3" shapeId="0" xr:uid="{00000000-0006-0000-0400-000035000000}">
      <text>
        <r>
          <rPr>
            <b/>
            <sz val="9"/>
            <color indexed="81"/>
            <rFont val="Tahoma"/>
            <family val="2"/>
          </rPr>
          <t>Jenny Collins:</t>
        </r>
        <r>
          <rPr>
            <sz val="9"/>
            <color indexed="81"/>
            <rFont val="Tahoma"/>
            <family val="2"/>
          </rPr>
          <t xml:space="preserve">
Pembroke House Surgery and Parkhill MP merged on 1 April 2019
</t>
        </r>
      </text>
    </comment>
    <comment ref="C376" authorId="0" shapeId="0" xr:uid="{00000000-0006-0000-0400-000036000000}">
      <text>
        <r>
          <rPr>
            <b/>
            <sz val="9"/>
            <color indexed="81"/>
            <rFont val="Tahoma"/>
            <family val="2"/>
          </rPr>
          <t xml:space="preserve">Merger with L83145 Richmond House on 1/11/17 Richmond to branch </t>
        </r>
        <r>
          <rPr>
            <sz val="9"/>
            <color indexed="81"/>
            <rFont val="Tahoma"/>
            <family val="2"/>
          </rPr>
          <t xml:space="preserve">
</t>
        </r>
      </text>
    </comment>
    <comment ref="C379" authorId="0" shapeId="0" xr:uid="{00000000-0006-0000-0400-000037000000}">
      <text>
        <r>
          <rPr>
            <b/>
            <sz val="9"/>
            <color indexed="81"/>
            <rFont val="Tahoma"/>
            <family val="2"/>
          </rPr>
          <t xml:space="preserve">Single Hander </t>
        </r>
        <r>
          <rPr>
            <sz val="9"/>
            <color indexed="81"/>
            <rFont val="Tahoma"/>
            <family val="2"/>
          </rPr>
          <t xml:space="preserve">
251119 Technically closing end of dec 189 but patients dispersing currently</t>
        </r>
      </text>
    </comment>
    <comment ref="A381" authorId="0" shapeId="0" xr:uid="{00000000-0006-0000-0400-000038000000}">
      <text>
        <r>
          <rPr>
            <b/>
            <sz val="9"/>
            <color indexed="81"/>
            <rFont val="Tahoma"/>
            <family val="2"/>
          </rPr>
          <t>Steve,Bates:</t>
        </r>
        <r>
          <rPr>
            <sz val="9"/>
            <color indexed="81"/>
            <rFont val="Tahoma"/>
            <family val="2"/>
          </rPr>
          <t xml:space="preserve">
</t>
        </r>
      </text>
    </comment>
    <comment ref="C381" authorId="0" shapeId="0" xr:uid="{00000000-0006-0000-0400-000039000000}">
      <text>
        <r>
          <rPr>
            <b/>
            <sz val="9"/>
            <color indexed="81"/>
            <rFont val="Tahoma"/>
            <family val="2"/>
          </rPr>
          <t xml:space="preserve">Linked Practices – 
L83008 Pathfields Practice
</t>
        </r>
        <r>
          <rPr>
            <sz val="9"/>
            <color indexed="81"/>
            <rFont val="Tahoma"/>
            <family val="2"/>
          </rPr>
          <t xml:space="preserve">
</t>
        </r>
        <r>
          <rPr>
            <b/>
            <sz val="9"/>
            <color indexed="81"/>
            <rFont val="Tahoma"/>
            <family val="2"/>
          </rPr>
          <t xml:space="preserve">Closed branch sites effective 1 Jan 2019
Tothill &amp; UMC </t>
        </r>
      </text>
    </comment>
    <comment ref="C387" authorId="0" shapeId="0" xr:uid="{00000000-0006-0000-0400-00003A000000}">
      <text>
        <r>
          <rPr>
            <b/>
            <sz val="9"/>
            <color indexed="81"/>
            <rFont val="Tahoma"/>
            <family val="2"/>
          </rPr>
          <t xml:space="preserve">Single Hander </t>
        </r>
        <r>
          <rPr>
            <sz val="9"/>
            <color indexed="81"/>
            <rFont val="Tahoma"/>
            <family val="2"/>
          </rPr>
          <t xml:space="preserve">
</t>
        </r>
      </text>
    </comment>
    <comment ref="C390" authorId="0" shapeId="0" xr:uid="{00000000-0006-0000-0400-00003B000000}">
      <text>
        <r>
          <rPr>
            <b/>
            <sz val="9"/>
            <color indexed="81"/>
            <rFont val="Tahoma"/>
            <family val="2"/>
          </rPr>
          <t>Steve,Bates:</t>
        </r>
        <r>
          <rPr>
            <sz val="9"/>
            <color indexed="81"/>
            <rFont val="Tahoma"/>
            <family val="2"/>
          </rPr>
          <t xml:space="preserve">
SAS Provider </t>
        </r>
      </text>
    </comment>
    <comment ref="C391" authorId="3" shapeId="0" xr:uid="{00000000-0006-0000-0400-00003C000000}">
      <text>
        <r>
          <rPr>
            <b/>
            <sz val="9"/>
            <color indexed="81"/>
            <rFont val="Tahoma"/>
            <family val="2"/>
          </rPr>
          <t>Jenny Collins:</t>
        </r>
        <r>
          <rPr>
            <sz val="9"/>
            <color indexed="81"/>
            <rFont val="Tahoma"/>
            <family val="2"/>
          </rPr>
          <t xml:space="preserve">
contract handback - Devon CCG direct award temp APMS.  Mayflower Medical Group (L83006) and Mannamead Surgery (L83061) merge contracts on 01 February 2020 with their clinical systems merging on 04 February 2020 – L83006 is the ODS being kept.</t>
        </r>
      </text>
    </comment>
    <comment ref="C392" authorId="0" shapeId="0" xr:uid="{00000000-0006-0000-0400-00003D000000}">
      <text>
        <r>
          <rPr>
            <b/>
            <sz val="9"/>
            <color indexed="81"/>
            <rFont val="Tahoma"/>
            <family val="2"/>
          </rPr>
          <t xml:space="preserve">Resigned contract on 21st July Acces Health Running a APMS Cont Ernesettle Primary Care Centre &amp; Ocean Health Centre to become Mayflower. Mayflower Medical Group (L83006) and Mannamead Surgery (L83061) are due to merge contracts on 01 February 2020 with their clinical systems merging on 04 February 2020 – L83006 is the ODS being kept.
</t>
        </r>
      </text>
    </comment>
    <comment ref="C397" authorId="0" shapeId="0" xr:uid="{00000000-0006-0000-0400-00003E000000}">
      <text>
        <r>
          <rPr>
            <b/>
            <sz val="9"/>
            <color indexed="81"/>
            <rFont val="Tahoma"/>
            <family val="2"/>
          </rPr>
          <t xml:space="preserve">Single Hander </t>
        </r>
        <r>
          <rPr>
            <sz val="9"/>
            <color indexed="81"/>
            <rFont val="Tahoma"/>
            <family val="2"/>
          </rPr>
          <t xml:space="preserve">
251119 Closing end of December 19</t>
        </r>
      </text>
    </comment>
    <comment ref="C398" authorId="0" shapeId="0" xr:uid="{00000000-0006-0000-0400-00003F000000}">
      <text>
        <r>
          <rPr>
            <b/>
            <sz val="9"/>
            <color indexed="81"/>
            <rFont val="Tahoma"/>
            <family val="2"/>
          </rPr>
          <t>1-4-19 Megrer 
L83008 Pathfields Practice
L83107 Crownhill Surgery
L83080 Armada Surgery
Linked - 
L83018 Beaumont Villa Surgery</t>
        </r>
        <r>
          <rPr>
            <sz val="9"/>
            <color indexed="81"/>
            <rFont val="Tahoma"/>
            <family val="2"/>
          </rPr>
          <t xml:space="preserve">
</t>
        </r>
      </text>
    </comment>
    <comment ref="C404" authorId="0" shapeId="0" xr:uid="{00000000-0006-0000-0400-000040000000}">
      <text>
        <r>
          <rPr>
            <b/>
            <sz val="9"/>
            <color indexed="81"/>
            <rFont val="Tahoma"/>
            <family val="2"/>
          </rPr>
          <t>Steve,Bates:</t>
        </r>
        <r>
          <rPr>
            <sz val="9"/>
            <color indexed="81"/>
            <rFont val="Tahoma"/>
            <family val="2"/>
          </rPr>
          <t xml:space="preserve">
VPS Provider </t>
        </r>
      </text>
    </comment>
  </commentList>
</comments>
</file>

<file path=xl/sharedStrings.xml><?xml version="1.0" encoding="utf-8"?>
<sst xmlns="http://schemas.openxmlformats.org/spreadsheetml/2006/main" count="3655" uniqueCount="1269">
  <si>
    <t>Regular Submission</t>
  </si>
  <si>
    <t>Delayed Submission</t>
  </si>
  <si>
    <t>Quarter</t>
  </si>
  <si>
    <t>List Open</t>
  </si>
  <si>
    <t>List End</t>
  </si>
  <si>
    <t>Submitted on Exeter by</t>
  </si>
  <si>
    <t>Payment</t>
  </si>
  <si>
    <t>If Exeter deadline missed: Late Claim to be sent to NHS England Public Health Team by</t>
  </si>
  <si>
    <t>Approx. Payment date (depending on practic payment run)</t>
  </si>
  <si>
    <t>Q1</t>
  </si>
  <si>
    <t>End of Sep</t>
  </si>
  <si>
    <t>End of Nov</t>
  </si>
  <si>
    <t>Q2</t>
  </si>
  <si>
    <t>End of Dec</t>
  </si>
  <si>
    <t>End of Feb</t>
  </si>
  <si>
    <t>Q3</t>
  </si>
  <si>
    <t>End of Mar</t>
  </si>
  <si>
    <t>End of Apr</t>
  </si>
  <si>
    <t>Q4</t>
  </si>
  <si>
    <t>End of Jun</t>
  </si>
  <si>
    <t>End of Aug</t>
  </si>
  <si>
    <t xml:space="preserve"> </t>
  </si>
  <si>
    <t>TARGETED CHILDHOOD IMMUNISATIONS</t>
  </si>
  <si>
    <t>Practice Code</t>
  </si>
  <si>
    <t>CCG</t>
  </si>
  <si>
    <t>AGE 2 AND AGE 5 TARGETS</t>
  </si>
  <si>
    <t>Claim Period</t>
  </si>
  <si>
    <t>Financial Year</t>
  </si>
  <si>
    <t>Please complete the areas highlighted green and include a screenshot of your Open Exteter submission on the second tab.</t>
  </si>
  <si>
    <t>Age 2</t>
  </si>
  <si>
    <t>Total vaccinated</t>
  </si>
  <si>
    <t>Max payable</t>
  </si>
  <si>
    <t xml:space="preserve">Practice </t>
  </si>
  <si>
    <t>Check</t>
  </si>
  <si>
    <t>5in1</t>
  </si>
  <si>
    <t>MMR</t>
  </si>
  <si>
    <t>MenC</t>
  </si>
  <si>
    <t>Total</t>
  </si>
  <si>
    <t>Total GP</t>
  </si>
  <si>
    <t>Target</t>
  </si>
  <si>
    <t>Target %</t>
  </si>
  <si>
    <t>Registered</t>
  </si>
  <si>
    <t>Complete</t>
  </si>
  <si>
    <t>Vacced</t>
  </si>
  <si>
    <t>Reached</t>
  </si>
  <si>
    <t>Age 5</t>
  </si>
  <si>
    <t>Boosters</t>
  </si>
  <si>
    <t>A</t>
  </si>
  <si>
    <t>B1</t>
  </si>
  <si>
    <t>B2</t>
  </si>
  <si>
    <t>C</t>
  </si>
  <si>
    <t>D</t>
  </si>
  <si>
    <t>E1</t>
  </si>
  <si>
    <t>E2</t>
  </si>
  <si>
    <t>TOTAL</t>
  </si>
  <si>
    <t>No Children</t>
  </si>
  <si>
    <t>Total completed vaccinations by anyone</t>
  </si>
  <si>
    <t>Total completed vaccinations by GP</t>
  </si>
  <si>
    <t>No. of completed course needed to meet the 70% target</t>
  </si>
  <si>
    <t>No. of completed course needed to meet the 90% target</t>
  </si>
  <si>
    <t>Max Pymt Due for 70% achievement</t>
  </si>
  <si>
    <t>Max Pymt Due for 90% achievement</t>
  </si>
  <si>
    <t>QRT</t>
  </si>
  <si>
    <t>Fin Year</t>
  </si>
  <si>
    <t>Aged 2</t>
  </si>
  <si>
    <t>Aged 5</t>
  </si>
  <si>
    <t>2015/16</t>
  </si>
  <si>
    <t>Year</t>
  </si>
  <si>
    <t>Denominator</t>
  </si>
  <si>
    <t>2016/17</t>
  </si>
  <si>
    <t>2017/18</t>
  </si>
  <si>
    <t>2018/19</t>
  </si>
  <si>
    <t>2019/20</t>
  </si>
  <si>
    <t>2020/21</t>
  </si>
  <si>
    <t>Updated March 2021</t>
  </si>
  <si>
    <t>Variance</t>
  </si>
  <si>
    <t>Should be</t>
  </si>
  <si>
    <t>Please include either a "GP Immunisation Target Report" from your clinical system or screenshot from Open Exeter as supporting documentary evidence. Please do not include any patient identifiable information.</t>
  </si>
  <si>
    <t>Contract</t>
  </si>
  <si>
    <t>Practice Name</t>
  </si>
  <si>
    <t>CCG ID</t>
  </si>
  <si>
    <t>CCG NAME</t>
  </si>
  <si>
    <t>NHSE AREA</t>
  </si>
  <si>
    <t>L81038</t>
  </si>
  <si>
    <t>PMS</t>
  </si>
  <si>
    <t>Air Balloon Surgery</t>
  </si>
  <si>
    <t>15C</t>
  </si>
  <si>
    <t>BNSSG</t>
  </si>
  <si>
    <t>BNSSG - Bristol</t>
  </si>
  <si>
    <t>L81031</t>
  </si>
  <si>
    <t>Armada Family Practice</t>
  </si>
  <si>
    <t>L81082</t>
  </si>
  <si>
    <t>Bedminster Family Practice</t>
  </si>
  <si>
    <t>L81087</t>
  </si>
  <si>
    <t>GMS</t>
  </si>
  <si>
    <t>Beechwood Medical Practice</t>
  </si>
  <si>
    <t>L81120</t>
  </si>
  <si>
    <t>Birchwood Medical Practice</t>
  </si>
  <si>
    <t>L81007</t>
  </si>
  <si>
    <t xml:space="preserve">Bridge View Medical </t>
  </si>
  <si>
    <t>Y02578</t>
  </si>
  <si>
    <t>APMS</t>
  </si>
  <si>
    <t>Broadmead Medical Centre</t>
  </si>
  <si>
    <t>L81015</t>
  </si>
  <si>
    <t xml:space="preserve">Charlotte Keel Medical Practice </t>
  </si>
  <si>
    <t>Y02873</t>
  </si>
  <si>
    <t>Compass Health (aka Homeless Health Service)(Broadmead Medical Centre )</t>
  </si>
  <si>
    <t>L81095</t>
  </si>
  <si>
    <t>Crest Family Practice</t>
  </si>
  <si>
    <t>L81023</t>
  </si>
  <si>
    <t>Eastville Medical Practice</t>
  </si>
  <si>
    <t>L81131</t>
  </si>
  <si>
    <t>Fallodon Way Medical Centre</t>
  </si>
  <si>
    <t>L81090</t>
  </si>
  <si>
    <t>Family Practice</t>
  </si>
  <si>
    <t>L81062</t>
  </si>
  <si>
    <t>Fireclay Health</t>
  </si>
  <si>
    <t>L81013</t>
  </si>
  <si>
    <t>Fishponds Family Practice</t>
  </si>
  <si>
    <t>L81078</t>
  </si>
  <si>
    <t>Gloucester Road Medical Centre</t>
  </si>
  <si>
    <t>L81054</t>
  </si>
  <si>
    <t>Grange Road Surgery</t>
  </si>
  <si>
    <t>L81098</t>
  </si>
  <si>
    <t>Greenway Community Practice</t>
  </si>
  <si>
    <t>L81083</t>
  </si>
  <si>
    <t>Hartwood Healthcare</t>
  </si>
  <si>
    <t>L81622</t>
  </si>
  <si>
    <t>Helios Medical Centre</t>
  </si>
  <si>
    <t>L81041</t>
  </si>
  <si>
    <t>Hillview Family Practice</t>
  </si>
  <si>
    <t>L81022</t>
  </si>
  <si>
    <t>Horfield Health Centre</t>
  </si>
  <si>
    <t>L81089</t>
  </si>
  <si>
    <t>Lawrence Hill Health Centre</t>
  </si>
  <si>
    <t>L81053</t>
  </si>
  <si>
    <t>Lennard Surgery</t>
  </si>
  <si>
    <t>L81648</t>
  </si>
  <si>
    <t>Maytrees Practice 
(Eastville Health Centre)</t>
  </si>
  <si>
    <t>L81094</t>
  </si>
  <si>
    <t>Merrywood Practice</t>
  </si>
  <si>
    <t>L81669</t>
  </si>
  <si>
    <t>Monks Park Surgery</t>
  </si>
  <si>
    <t>L81012</t>
  </si>
  <si>
    <t>Montpelier Health Centre</t>
  </si>
  <si>
    <t>L81033</t>
  </si>
  <si>
    <t>Nightingale Valley Practice</t>
  </si>
  <si>
    <t>L81075</t>
  </si>
  <si>
    <t>Old School Surgery</t>
  </si>
  <si>
    <t>L81081</t>
  </si>
  <si>
    <t>Pembroke Rd Surgery</t>
  </si>
  <si>
    <t>L81037</t>
  </si>
  <si>
    <t>Pioneer Medical Group</t>
  </si>
  <si>
    <t>L81084</t>
  </si>
  <si>
    <t>Priory Surgery</t>
  </si>
  <si>
    <t>L81077</t>
  </si>
  <si>
    <t>Sea Mills Surgery</t>
  </si>
  <si>
    <t>L81008</t>
  </si>
  <si>
    <t xml:space="preserve">Shirehampton Group Practice </t>
  </si>
  <si>
    <t>L81067</t>
  </si>
  <si>
    <t>Southmead &amp; Henbury Family Practice</t>
  </si>
  <si>
    <t>L81009</t>
  </si>
  <si>
    <t>Stockwood Medical Centre</t>
  </si>
  <si>
    <t>L81133</t>
  </si>
  <si>
    <t>Students' Health Service</t>
  </si>
  <si>
    <t>L81125</t>
  </si>
  <si>
    <t xml:space="preserve">Wells Road Surgery </t>
  </si>
  <si>
    <t>L81061</t>
  </si>
  <si>
    <t>Wellspring Surgery</t>
  </si>
  <si>
    <t>L81017</t>
  </si>
  <si>
    <t>Westbury-on-Trym Practice</t>
  </si>
  <si>
    <t>L81091</t>
  </si>
  <si>
    <t>Whiteladies Medical Group</t>
  </si>
  <si>
    <t>L81040</t>
  </si>
  <si>
    <t xml:space="preserve">Clevedon Medical Centre  </t>
  </si>
  <si>
    <t>BNSSG - North Somerset</t>
  </si>
  <si>
    <t>L81016</t>
  </si>
  <si>
    <t>Graham Road Surgery</t>
  </si>
  <si>
    <t>L81600</t>
  </si>
  <si>
    <t>Harbourside Family Practice</t>
  </si>
  <si>
    <t>L81085</t>
  </si>
  <si>
    <t>Heywood Family Practice</t>
  </si>
  <si>
    <t>L81670</t>
  </si>
  <si>
    <t>Horizon Health Centre</t>
  </si>
  <si>
    <t>L81066</t>
  </si>
  <si>
    <t>Locking Castle Medical Centre</t>
  </si>
  <si>
    <t>L81043</t>
  </si>
  <si>
    <t>Longton Grove Surgery</t>
  </si>
  <si>
    <t>L81086</t>
  </si>
  <si>
    <t>Mendip Vale Medical Practice</t>
  </si>
  <si>
    <t>L81051</t>
  </si>
  <si>
    <t>New Court Surgery</t>
  </si>
  <si>
    <t>L81004</t>
  </si>
  <si>
    <t>Portishead Medical Group</t>
  </si>
  <si>
    <t>L81643</t>
  </si>
  <si>
    <t>The Cedars Surgery</t>
  </si>
  <si>
    <t>L81058</t>
  </si>
  <si>
    <t>The Milton Surgery</t>
  </si>
  <si>
    <t>L81044</t>
  </si>
  <si>
    <t>Tudor Lodge</t>
  </si>
  <si>
    <t>L81034</t>
  </si>
  <si>
    <t>Tyntesfield Practice</t>
  </si>
  <si>
    <t>L81021</t>
  </si>
  <si>
    <t>Winscombe Surgery</t>
  </si>
  <si>
    <t>L81127</t>
  </si>
  <si>
    <t>Almondsbury Surgery</t>
  </si>
  <si>
    <t>BNSSG - South Glos</t>
  </si>
  <si>
    <t>L81649</t>
  </si>
  <si>
    <t>Bradley Stoke Surgery</t>
  </si>
  <si>
    <t>L81130</t>
  </si>
  <si>
    <t>Cadbury Heath Healthcare</t>
  </si>
  <si>
    <t>L81050</t>
  </si>
  <si>
    <t>Close Farm Surgery</t>
  </si>
  <si>
    <t>L81019</t>
  </si>
  <si>
    <t>Concord Medical Centre</t>
  </si>
  <si>
    <t>L81036</t>
  </si>
  <si>
    <t>Coniston Medical Practice</t>
  </si>
  <si>
    <t>L81024</t>
  </si>
  <si>
    <t>Courtside Surgery</t>
  </si>
  <si>
    <t>L81026</t>
  </si>
  <si>
    <t xml:space="preserve">Downend Health Group </t>
  </si>
  <si>
    <t>L81018</t>
  </si>
  <si>
    <t>Severn View Family Practice</t>
  </si>
  <si>
    <t>L81632</t>
  </si>
  <si>
    <t>Emersons Green Medical Centre</t>
  </si>
  <si>
    <t>L81014</t>
  </si>
  <si>
    <t>Frome Valley Medical Centre</t>
  </si>
  <si>
    <t>L81079</t>
  </si>
  <si>
    <t>Hanham Surgery</t>
  </si>
  <si>
    <t>L81042</t>
  </si>
  <si>
    <t>Kennedy Way Surgery</t>
  </si>
  <si>
    <t>L81063</t>
  </si>
  <si>
    <t>Kingswood Health Centre</t>
  </si>
  <si>
    <t>L81046</t>
  </si>
  <si>
    <t>Leap Valley Surgery</t>
  </si>
  <si>
    <t>L81117</t>
  </si>
  <si>
    <t>Pilning Surgery</t>
  </si>
  <si>
    <t>L81103</t>
  </si>
  <si>
    <t>St Mary Street Surgery</t>
  </si>
  <si>
    <t>L81118</t>
  </si>
  <si>
    <t>Stoke Gifford Medical Centre</t>
  </si>
  <si>
    <t>L81106</t>
  </si>
  <si>
    <t>Streamside Surgery</t>
  </si>
  <si>
    <t>L81055</t>
  </si>
  <si>
    <t>The Orchard Medical Centre</t>
  </si>
  <si>
    <t>L81029</t>
  </si>
  <si>
    <t>Three Shires Medical Practice</t>
  </si>
  <si>
    <t>L81642</t>
  </si>
  <si>
    <t>Wellington Road Family Practice</t>
  </si>
  <si>
    <t>L81047</t>
  </si>
  <si>
    <t>West Walk Surgery</t>
  </si>
  <si>
    <t>L85055</t>
  </si>
  <si>
    <t>Axbridge &amp; Wedmore Surgeries</t>
  </si>
  <si>
    <t>11X</t>
  </si>
  <si>
    <t>Somerset</t>
  </si>
  <si>
    <t>L85020</t>
  </si>
  <si>
    <t>Beckington Family Practice</t>
  </si>
  <si>
    <t>L85601</t>
  </si>
  <si>
    <t xml:space="preserve">Brent Area Medical Centre </t>
  </si>
  <si>
    <t>L85032</t>
  </si>
  <si>
    <t>Bruton Surgery</t>
  </si>
  <si>
    <t>L85016</t>
  </si>
  <si>
    <t>Burnham Medical Centre</t>
  </si>
  <si>
    <t>L85066</t>
  </si>
  <si>
    <t>Buttercross Health Centre</t>
  </si>
  <si>
    <t>L85018</t>
  </si>
  <si>
    <t>Cannington Health Centre</t>
  </si>
  <si>
    <t>L85011</t>
  </si>
  <si>
    <t>Cheddar Medical Centre</t>
  </si>
  <si>
    <t>L85007</t>
  </si>
  <si>
    <t>Church Street Surgery</t>
  </si>
  <si>
    <t>L85624</t>
  </si>
  <si>
    <t>Church View Medical Centre</t>
  </si>
  <si>
    <t>L85021</t>
  </si>
  <si>
    <t>College Way Surgery</t>
  </si>
  <si>
    <t>L85025</t>
  </si>
  <si>
    <t>Cranleigh Gardens Medical Centre</t>
  </si>
  <si>
    <t>L85609</t>
  </si>
  <si>
    <t>Creech Medical Centre</t>
  </si>
  <si>
    <t>L85004</t>
  </si>
  <si>
    <t>Crewkerne Health Centre</t>
  </si>
  <si>
    <t>L85006</t>
  </si>
  <si>
    <t>Crown Medical Centre</t>
  </si>
  <si>
    <t>L85022</t>
  </si>
  <si>
    <t>Diamond Health Group</t>
  </si>
  <si>
    <t>L85065</t>
  </si>
  <si>
    <t>Dunster and Porlock Surgeries</t>
  </si>
  <si>
    <t>L85035</t>
  </si>
  <si>
    <t>East Quay Medical Centre</t>
  </si>
  <si>
    <t>L85030</t>
  </si>
  <si>
    <t>Essex House Medical Centre</t>
  </si>
  <si>
    <t>L85003</t>
  </si>
  <si>
    <t>Exmoor Medical Centre</t>
  </si>
  <si>
    <t>L85001</t>
  </si>
  <si>
    <t>French Weir Health Centre</t>
  </si>
  <si>
    <t>L85008</t>
  </si>
  <si>
    <t>Frome Medical Practice</t>
  </si>
  <si>
    <t>L85047</t>
  </si>
  <si>
    <t>Glastonbury Health Centre</t>
  </si>
  <si>
    <t>L85039</t>
  </si>
  <si>
    <t>Glastonbury Surgery</t>
  </si>
  <si>
    <t>L85053</t>
  </si>
  <si>
    <t>Grove House Surgery</t>
  </si>
  <si>
    <t>L85026</t>
  </si>
  <si>
    <t>Hamdon Medical Centre</t>
  </si>
  <si>
    <t>L85010</t>
  </si>
  <si>
    <t>Highbridge Medical Centre</t>
  </si>
  <si>
    <t>L85033</t>
  </si>
  <si>
    <t>Langport Surgery</t>
  </si>
  <si>
    <t>L85038</t>
  </si>
  <si>
    <t>Lister House Surgery</t>
  </si>
  <si>
    <t>L85050</t>
  </si>
  <si>
    <t>Luson Surgery</t>
  </si>
  <si>
    <t>L85062</t>
  </si>
  <si>
    <t>Lyngford Park Surgery</t>
  </si>
  <si>
    <t>L85061</t>
  </si>
  <si>
    <t>Meadows Surgery</t>
  </si>
  <si>
    <t>L85046</t>
  </si>
  <si>
    <t>Mendip Country Practice</t>
  </si>
  <si>
    <t>L85031</t>
  </si>
  <si>
    <t>Milborne Port Surgery</t>
  </si>
  <si>
    <t>L85040</t>
  </si>
  <si>
    <t>Millbrook Surgery</t>
  </si>
  <si>
    <t>L85019</t>
  </si>
  <si>
    <t>Minehead Medical Centre</t>
  </si>
  <si>
    <t>L85037</t>
  </si>
  <si>
    <t>North Curry Health Centre</t>
  </si>
  <si>
    <t>L85056</t>
  </si>
  <si>
    <t>North Petherton Surgery</t>
  </si>
  <si>
    <t>L85611</t>
  </si>
  <si>
    <t>Oakhill Surgery</t>
  </si>
  <si>
    <t>L85064</t>
  </si>
  <si>
    <t>Oaklands Surgery</t>
  </si>
  <si>
    <t>L85043</t>
  </si>
  <si>
    <t>Park Medical Practice</t>
  </si>
  <si>
    <t>L85017</t>
  </si>
  <si>
    <t>Penn Hill Surgery</t>
  </si>
  <si>
    <t>L85024</t>
  </si>
  <si>
    <t>Polden Medical Practice</t>
  </si>
  <si>
    <t>L85015</t>
  </si>
  <si>
    <t>Preston Grove Medical Centre</t>
  </si>
  <si>
    <t>L85013</t>
  </si>
  <si>
    <t>Quantock Medical Centre</t>
  </si>
  <si>
    <t>L85036</t>
  </si>
  <si>
    <t>Quantock Vale Surgery</t>
  </si>
  <si>
    <t>L85044</t>
  </si>
  <si>
    <t>Queen Camel Medical Centre</t>
  </si>
  <si>
    <t>L85051</t>
  </si>
  <si>
    <t>Redgate Medical Centre</t>
  </si>
  <si>
    <t>L85048</t>
  </si>
  <si>
    <t>Ryalls Park Medical Centre</t>
  </si>
  <si>
    <t>L85607</t>
  </si>
  <si>
    <t>Somerset Bridge Medical Centre</t>
  </si>
  <si>
    <t>L85028</t>
  </si>
  <si>
    <t>Springmead Surgery</t>
  </si>
  <si>
    <t>L85023</t>
  </si>
  <si>
    <t>St James Medical Centre</t>
  </si>
  <si>
    <t>L85054</t>
  </si>
  <si>
    <t>Summervale Surgery</t>
  </si>
  <si>
    <t>L85042</t>
  </si>
  <si>
    <t>Taunton Road Medical Centre</t>
  </si>
  <si>
    <t>L85014</t>
  </si>
  <si>
    <t>Taunton Vale Healthcare</t>
  </si>
  <si>
    <t>L85619</t>
  </si>
  <si>
    <t>Tawstock Medical Centre</t>
  </si>
  <si>
    <t>L85612</t>
  </si>
  <si>
    <t>Victoria Park Medical Centre</t>
  </si>
  <si>
    <t>L85029</t>
  </si>
  <si>
    <t>Vine Surgery Partnership</t>
  </si>
  <si>
    <t>L85052</t>
  </si>
  <si>
    <t>Warwick House Medical Practice</t>
  </si>
  <si>
    <t>L85012</t>
  </si>
  <si>
    <t>Wellington Medical Centre</t>
  </si>
  <si>
    <t>L85034</t>
  </si>
  <si>
    <t>Wells City Practice</t>
  </si>
  <si>
    <t>L85002</t>
  </si>
  <si>
    <t>Wells Health Centre</t>
  </si>
  <si>
    <t>Y01163</t>
  </si>
  <si>
    <t>West Coker Surgery</t>
  </si>
  <si>
    <t>L85009</t>
  </si>
  <si>
    <t>West Somerset Healthcare</t>
  </si>
  <si>
    <t>L85027</t>
  </si>
  <si>
    <t>Wincanton Health Centre</t>
  </si>
  <si>
    <t>J81625</t>
  </si>
  <si>
    <t>Denmark Road Med Centre</t>
  </si>
  <si>
    <t>11J</t>
  </si>
  <si>
    <t>Dorset</t>
  </si>
  <si>
    <t>J81047</t>
  </si>
  <si>
    <t>James Fisher Med Centre</t>
  </si>
  <si>
    <t>J81039</t>
  </si>
  <si>
    <t>Moordown Med Centre</t>
  </si>
  <si>
    <t>J81072</t>
  </si>
  <si>
    <t>Panton Practice (Gervis Road Practice)</t>
  </si>
  <si>
    <t>J81062</t>
  </si>
  <si>
    <t>St Albans Med Centre</t>
  </si>
  <si>
    <t>J81633</t>
  </si>
  <si>
    <t>Woodlea House Surgery</t>
  </si>
  <si>
    <t>J81057</t>
  </si>
  <si>
    <t>The Farmhouse Surgery</t>
  </si>
  <si>
    <t>J81646</t>
  </si>
  <si>
    <t>The Grove Surgery</t>
  </si>
  <si>
    <t>J81028</t>
  </si>
  <si>
    <t>Highcliffe Med Centre</t>
  </si>
  <si>
    <t>J81056</t>
  </si>
  <si>
    <t>Christchurch Medical Practice</t>
  </si>
  <si>
    <t>J81066</t>
  </si>
  <si>
    <t>Stour Surgery</t>
  </si>
  <si>
    <t>J81049</t>
  </si>
  <si>
    <t>Marine &amp; Oakridge Pship</t>
  </si>
  <si>
    <t>J81018</t>
  </si>
  <si>
    <t>Beaufort Road Surgery</t>
  </si>
  <si>
    <t>J81067</t>
  </si>
  <si>
    <t>Littledown Surgery</t>
  </si>
  <si>
    <t>J81634</t>
  </si>
  <si>
    <t>Crescent Providence Surgery</t>
  </si>
  <si>
    <t>J81021</t>
  </si>
  <si>
    <t>Shelley Manor and Holdenhurst Med Centre</t>
  </si>
  <si>
    <t>J81059</t>
  </si>
  <si>
    <t>Southbourne Surgery</t>
  </si>
  <si>
    <t>J81003</t>
  </si>
  <si>
    <t>Winton Health Centre (Previously Alma)</t>
  </si>
  <si>
    <t>J81070</t>
  </si>
  <si>
    <t>Banks &amp; Bearwood Med Practice</t>
  </si>
  <si>
    <t>J81045</t>
  </si>
  <si>
    <t>Kinson Road Med Centre</t>
  </si>
  <si>
    <t>J81071</t>
  </si>
  <si>
    <t>Leybourne Surgery</t>
  </si>
  <si>
    <t>J81033</t>
  </si>
  <si>
    <t>Talbot Med Centre</t>
  </si>
  <si>
    <t>J81042</t>
  </si>
  <si>
    <t>Village Surgery</t>
  </si>
  <si>
    <t>J81621</t>
  </si>
  <si>
    <t>The Barcellos Family Practice (Formerly Corbin Avenue Surgery)</t>
  </si>
  <si>
    <t>J81058</t>
  </si>
  <si>
    <t>The Cranborne Practice</t>
  </si>
  <si>
    <t>J81644</t>
  </si>
  <si>
    <t>Old Dispensary</t>
  </si>
  <si>
    <t>J81002</t>
  </si>
  <si>
    <t>Orchid House Surgery</t>
  </si>
  <si>
    <t>J81061</t>
  </si>
  <si>
    <t>Penny's Hill Practice</t>
  </si>
  <si>
    <t>J81034</t>
  </si>
  <si>
    <t>The Quarter Jack Surgery</t>
  </si>
  <si>
    <t>J81030</t>
  </si>
  <si>
    <t>Verwood Surgery</t>
  </si>
  <si>
    <t>J81077</t>
  </si>
  <si>
    <t>Walford Mill Medical Practice</t>
  </si>
  <si>
    <t>J81022</t>
  </si>
  <si>
    <t>West Moors Village Surgery</t>
  </si>
  <si>
    <t>J81044</t>
  </si>
  <si>
    <t>Heatherview Medical Centre</t>
  </si>
  <si>
    <t>J81054</t>
  </si>
  <si>
    <t>Lilliput Surgery</t>
  </si>
  <si>
    <t>J81012</t>
  </si>
  <si>
    <t>Parkstone Tower Practice</t>
  </si>
  <si>
    <t>J81004</t>
  </si>
  <si>
    <t>Poole Road Medical Centre</t>
  </si>
  <si>
    <t>J81048</t>
  </si>
  <si>
    <t>Wessex Road Surgery</t>
  </si>
  <si>
    <t>J81014</t>
  </si>
  <si>
    <t>Westbourne Medical Centre</t>
  </si>
  <si>
    <t>J81006</t>
  </si>
  <si>
    <t xml:space="preserve">The Adam Practice </t>
  </si>
  <si>
    <t>J81052</t>
  </si>
  <si>
    <t>Lifeboat Quay Medical Centre (previously Carlisle House)</t>
  </si>
  <si>
    <t>J81086</t>
  </si>
  <si>
    <t>Evergreen Oak Surgery</t>
  </si>
  <si>
    <t>J81648</t>
  </si>
  <si>
    <t>Family Medical Services (Dr Newman's Surgery)</t>
  </si>
  <si>
    <t>J81064</t>
  </si>
  <si>
    <t>Poole Town Surgery</t>
  </si>
  <si>
    <t>J81036</t>
  </si>
  <si>
    <t>Rosemary Medical Centre</t>
  </si>
  <si>
    <t>J81087</t>
  </si>
  <si>
    <t>The Birchwood Medical Centre</t>
  </si>
  <si>
    <t>J81013</t>
  </si>
  <si>
    <t>Canford Heath Group Practice</t>
  </si>
  <si>
    <t>J81041</t>
  </si>
  <si>
    <t>The Hadleigh Practice</t>
  </si>
  <si>
    <t>J81046</t>
  </si>
  <si>
    <t>The Harvey Practice</t>
  </si>
  <si>
    <t>J81053</t>
  </si>
  <si>
    <t>Cerne Abbas Surgery</t>
  </si>
  <si>
    <t>J81626</t>
  </si>
  <si>
    <t>Fordington Surgery</t>
  </si>
  <si>
    <t>J81035</t>
  </si>
  <si>
    <t>Milton Abbas Surgery</t>
  </si>
  <si>
    <t>J81082</t>
  </si>
  <si>
    <t>Poundbury Doctors Surgery (Cornwall Road)</t>
  </si>
  <si>
    <t>J81637</t>
  </si>
  <si>
    <t>Prince of Wales Surgery</t>
  </si>
  <si>
    <t>J81616</t>
  </si>
  <si>
    <t>Puddletown Surgery</t>
  </si>
  <si>
    <t>J81016</t>
  </si>
  <si>
    <t>Queens Avenue Surgery</t>
  </si>
  <si>
    <t>J81068</t>
  </si>
  <si>
    <t xml:space="preserve">The Atrium Health Centre </t>
  </si>
  <si>
    <t>J81620</t>
  </si>
  <si>
    <t>Blackmore Vale</t>
  </si>
  <si>
    <t>J81029</t>
  </si>
  <si>
    <t>The Apples Medical Centre</t>
  </si>
  <si>
    <t>J81078</t>
  </si>
  <si>
    <t>The Grove Medical Centre</t>
  </si>
  <si>
    <t>J81081</t>
  </si>
  <si>
    <t>Gillingham Medical Practice</t>
  </si>
  <si>
    <t>J81019</t>
  </si>
  <si>
    <t>The Blandford Group Practice</t>
  </si>
  <si>
    <t>J81017</t>
  </si>
  <si>
    <t>Yetminster Health Centre</t>
  </si>
  <si>
    <t>J81073</t>
  </si>
  <si>
    <t>The Bridges Medical Practice</t>
  </si>
  <si>
    <t>J81075</t>
  </si>
  <si>
    <t>Cross Road Surgery</t>
  </si>
  <si>
    <t>J81613</t>
  </si>
  <si>
    <t>Dorchester Road Surgery</t>
  </si>
  <si>
    <t>J81027</t>
  </si>
  <si>
    <t>Royal Crescent and Preston Road Surgery</t>
  </si>
  <si>
    <t>J81009</t>
  </si>
  <si>
    <t>Royal Manor Health Care</t>
  </si>
  <si>
    <t>J81051</t>
  </si>
  <si>
    <t>Wyke Regis and Lanehouse Medical Practice</t>
  </si>
  <si>
    <t>J81074</t>
  </si>
  <si>
    <t>Barton House Surgery</t>
  </si>
  <si>
    <t>J81005</t>
  </si>
  <si>
    <t>Bridport Medical Centre</t>
  </si>
  <si>
    <t>J81628</t>
  </si>
  <si>
    <t>The Charmouth Medical Practice</t>
  </si>
  <si>
    <t>J81647</t>
  </si>
  <si>
    <t>Lyme Bay Medical Practice</t>
  </si>
  <si>
    <t>J81609</t>
  </si>
  <si>
    <t>Portesham Surgery (Malthouse Meadows Surgery)</t>
  </si>
  <si>
    <t>J81076</t>
  </si>
  <si>
    <t>The Tollerford Practice</t>
  </si>
  <si>
    <t>J81020</t>
  </si>
  <si>
    <t>Bere Regis Surgery</t>
  </si>
  <si>
    <t>J81612</t>
  </si>
  <si>
    <t>Corfe Castle Surgery</t>
  </si>
  <si>
    <t>J81631</t>
  </si>
  <si>
    <t>Sandford Surgery</t>
  </si>
  <si>
    <t>J81010</t>
  </si>
  <si>
    <t>Swanage Medical Centre</t>
  </si>
  <si>
    <t>J81011</t>
  </si>
  <si>
    <t>Wareham Surgery</t>
  </si>
  <si>
    <t>J81025</t>
  </si>
  <si>
    <t>Wellbridge Practice</t>
  </si>
  <si>
    <t>L83085</t>
  </si>
  <si>
    <t>Amicus Health (Clare House Surgery)</t>
  </si>
  <si>
    <t>15N</t>
  </si>
  <si>
    <t>Devon</t>
  </si>
  <si>
    <t>DCIOS - Eastern Locality of NEW Devon CCG</t>
  </si>
  <si>
    <t>L83020</t>
  </si>
  <si>
    <t>Axminster Medical Practice</t>
  </si>
  <si>
    <t>L83024</t>
  </si>
  <si>
    <t>Barnfield Hill Surgery</t>
  </si>
  <si>
    <t>L83044</t>
  </si>
  <si>
    <t>Blackdown Practice</t>
  </si>
  <si>
    <t>Y02633</t>
  </si>
  <si>
    <t>Bow Medical Practice</t>
  </si>
  <si>
    <t>L83128</t>
  </si>
  <si>
    <t>Bramblehaies Surgery</t>
  </si>
  <si>
    <t>L83011</t>
  </si>
  <si>
    <t>Budleigh Salterton Medical Practice</t>
  </si>
  <si>
    <t>L83052</t>
  </si>
  <si>
    <t>Castle Place Practice</t>
  </si>
  <si>
    <t>L83082</t>
  </si>
  <si>
    <t>Chagford Health Centre</t>
  </si>
  <si>
    <t>L83098</t>
  </si>
  <si>
    <t>Cheriton Bishop Surgery</t>
  </si>
  <si>
    <t>L83065</t>
  </si>
  <si>
    <t>Chiddenbrook Surgery</t>
  </si>
  <si>
    <t>L83056</t>
  </si>
  <si>
    <t>Claremont Medical Practice</t>
  </si>
  <si>
    <t>L83673</t>
  </si>
  <si>
    <t>Clock Tower Surgery</t>
  </si>
  <si>
    <t>L83095</t>
  </si>
  <si>
    <t>Coleridge Medical Centre</t>
  </si>
  <si>
    <t>L83092</t>
  </si>
  <si>
    <t>College Surgery Partnership</t>
  </si>
  <si>
    <t>Y04662</t>
  </si>
  <si>
    <t>Cranbrook Medical Centre</t>
  </si>
  <si>
    <t>Y00568</t>
  </si>
  <si>
    <t>Foxhayes Practice</t>
  </si>
  <si>
    <t>L83136</t>
  </si>
  <si>
    <t>Haldon House Surgery</t>
  </si>
  <si>
    <t>L83077</t>
  </si>
  <si>
    <t>Heavitree Practice</t>
  </si>
  <si>
    <t>L83143</t>
  </si>
  <si>
    <t>Hill Barton Surgery</t>
  </si>
  <si>
    <t>L83002</t>
  </si>
  <si>
    <t xml:space="preserve">Honiton Surgery  </t>
  </si>
  <si>
    <t>L83079</t>
  </si>
  <si>
    <t>Ide Lane Surgery</t>
  </si>
  <si>
    <t>L83628</t>
  </si>
  <si>
    <t>Imperial Surgery</t>
  </si>
  <si>
    <t>L83099</t>
  </si>
  <si>
    <t>Isca Medical Practice</t>
  </si>
  <si>
    <t>L83023</t>
  </si>
  <si>
    <t>Mid Devon Medical Practice</t>
  </si>
  <si>
    <t>L83049</t>
  </si>
  <si>
    <t>Moretonhampstead Health Centre</t>
  </si>
  <si>
    <t>L83066</t>
  </si>
  <si>
    <t>Mount Pleasant Health Centre</t>
  </si>
  <si>
    <t>L83127</t>
  </si>
  <si>
    <t>New Valley Practice</t>
  </si>
  <si>
    <t>L83087</t>
  </si>
  <si>
    <t>Okehampton Medical Centre</t>
  </si>
  <si>
    <t>L83040</t>
  </si>
  <si>
    <t>Pinhoe Surgery</t>
  </si>
  <si>
    <t>L83627</t>
  </si>
  <si>
    <t>Raleigh Surgery</t>
  </si>
  <si>
    <t>L83053</t>
  </si>
  <si>
    <t>Rolle Medical Partnership</t>
  </si>
  <si>
    <t>L83616</t>
  </si>
  <si>
    <t>Sampford Peverell Surgery</t>
  </si>
  <si>
    <t>L83007</t>
  </si>
  <si>
    <t>Seaton &amp; Colyton Medical Practice</t>
  </si>
  <si>
    <t>L83067</t>
  </si>
  <si>
    <t>Sid Valley Practice</t>
  </si>
  <si>
    <t>L83084</t>
  </si>
  <si>
    <t>South Lawn Medical Practice</t>
  </si>
  <si>
    <t>L83058</t>
  </si>
  <si>
    <t>Southernhay House Surgery</t>
  </si>
  <si>
    <t>L83042</t>
  </si>
  <si>
    <t>St Leonard's Practice</t>
  </si>
  <si>
    <t>L83016</t>
  </si>
  <si>
    <t>St Thomas Health Centre</t>
  </si>
  <si>
    <t>L83036</t>
  </si>
  <si>
    <t>Topsham Surgery</t>
  </si>
  <si>
    <t>L83054</t>
  </si>
  <si>
    <t>Townsend House Medical Centre</t>
  </si>
  <si>
    <t>L83041</t>
  </si>
  <si>
    <t>Westbank Practice</t>
  </si>
  <si>
    <t>L83115</t>
  </si>
  <si>
    <t>Whipton Surgery</t>
  </si>
  <si>
    <t>L83655</t>
  </si>
  <si>
    <t>Wonford Green Surgery</t>
  </si>
  <si>
    <t>L83116</t>
  </si>
  <si>
    <t>Woodbury Surgery</t>
  </si>
  <si>
    <t>L83134</t>
  </si>
  <si>
    <t>Wyndham House Surgery</t>
  </si>
  <si>
    <t>L82021</t>
  </si>
  <si>
    <t>Alverton Surgery</t>
  </si>
  <si>
    <t>11N</t>
  </si>
  <si>
    <t>Kernow</t>
  </si>
  <si>
    <t xml:space="preserve">DCIOS - Cornwall </t>
  </si>
  <si>
    <t>L82036</t>
  </si>
  <si>
    <t>Bodriggy</t>
  </si>
  <si>
    <t>L82058</t>
  </si>
  <si>
    <t>Bottreaux Surgery</t>
  </si>
  <si>
    <t>L82011</t>
  </si>
  <si>
    <t>Brannel Surgery</t>
  </si>
  <si>
    <t>Y01127</t>
  </si>
  <si>
    <t>Bude Surgery</t>
  </si>
  <si>
    <t>L82618</t>
  </si>
  <si>
    <t>Camelford Medical Centre - Dr Garrod</t>
  </si>
  <si>
    <t>L82007</t>
  </si>
  <si>
    <t>Camelford Medical Centre - Dr Nash</t>
  </si>
  <si>
    <t>L82038</t>
  </si>
  <si>
    <t>Cape Cornwall Surgery</t>
  </si>
  <si>
    <t>L82041</t>
  </si>
  <si>
    <t>Carn to Coast Health Centres</t>
  </si>
  <si>
    <t>L82009</t>
  </si>
  <si>
    <t>Carnewater Practice</t>
  </si>
  <si>
    <t>L82061</t>
  </si>
  <si>
    <t>Carnon Downs Surgery</t>
  </si>
  <si>
    <t>L82015</t>
  </si>
  <si>
    <t>Chacewater Surgery</t>
  </si>
  <si>
    <t>L82051</t>
  </si>
  <si>
    <t>Clays Practice</t>
  </si>
  <si>
    <t>L82024</t>
  </si>
  <si>
    <t>Clinton Road Surgery</t>
  </si>
  <si>
    <t>L82035</t>
  </si>
  <si>
    <t>Fowey River Practice</t>
  </si>
  <si>
    <t>L82620</t>
  </si>
  <si>
    <t>Harris Memorial Surgery</t>
  </si>
  <si>
    <t>L82018</t>
  </si>
  <si>
    <t>Helston Medical Centre</t>
  </si>
  <si>
    <t>L82001</t>
  </si>
  <si>
    <t>Lander Medical Practice</t>
  </si>
  <si>
    <t>L82030</t>
  </si>
  <si>
    <t>Launceston Medical Centre</t>
  </si>
  <si>
    <t>L82039</t>
  </si>
  <si>
    <t>Lostwithiel Surgery</t>
  </si>
  <si>
    <t>L82042</t>
  </si>
  <si>
    <t>Manor Surgery</t>
  </si>
  <si>
    <t>L82047</t>
  </si>
  <si>
    <t>Marazion Surgery</t>
  </si>
  <si>
    <t>L82059</t>
  </si>
  <si>
    <t>Meneage Street Surgery</t>
  </si>
  <si>
    <t>L82025</t>
  </si>
  <si>
    <t>Mevagissey Surgery</t>
  </si>
  <si>
    <t>L82026</t>
  </si>
  <si>
    <t>Middleway Surgery</t>
  </si>
  <si>
    <t>Y01051</t>
  </si>
  <si>
    <t>Morrab Surgery</t>
  </si>
  <si>
    <t>L82056</t>
  </si>
  <si>
    <t>Mullion and Constantine Group Practice</t>
  </si>
  <si>
    <t>L82029</t>
  </si>
  <si>
    <t>Narrowcliff Surgery</t>
  </si>
  <si>
    <t>Y02517</t>
  </si>
  <si>
    <t>Newquay Health Centre</t>
  </si>
  <si>
    <t>L82016</t>
  </si>
  <si>
    <t>Oak Tree Surgery</t>
  </si>
  <si>
    <t>L82022</t>
  </si>
  <si>
    <t>Old Bridge Surgery</t>
  </si>
  <si>
    <t>L82006</t>
  </si>
  <si>
    <t>Penryn Surgery</t>
  </si>
  <si>
    <t>L82023</t>
  </si>
  <si>
    <t>Petroc Group Practice</t>
  </si>
  <si>
    <t>L82003</t>
  </si>
  <si>
    <t>Port Isaac Surgery</t>
  </si>
  <si>
    <t>L82066</t>
  </si>
  <si>
    <t>Port View Surgery</t>
  </si>
  <si>
    <t>L82048</t>
  </si>
  <si>
    <t>Portscatho Surgery 
(Roseland Surgeries)</t>
  </si>
  <si>
    <t>L82068</t>
  </si>
  <si>
    <t>Praze An Beeble Surgery</t>
  </si>
  <si>
    <t>L82045</t>
  </si>
  <si>
    <t>Probus Surgery</t>
  </si>
  <si>
    <t>L82043</t>
  </si>
  <si>
    <t>Quay Lane Surgery</t>
  </si>
  <si>
    <t>Y00969</t>
  </si>
  <si>
    <t>Rame Group Practice</t>
  </si>
  <si>
    <t>L82050</t>
  </si>
  <si>
    <t>Rosedean House Surgery</t>
  </si>
  <si>
    <t>Y01050</t>
  </si>
  <si>
    <t>Rosmellyn Surgery</t>
  </si>
  <si>
    <t>L82046</t>
  </si>
  <si>
    <t>Saltash Health Centre</t>
  </si>
  <si>
    <t>L82054</t>
  </si>
  <si>
    <t>St Agnes Surgery</t>
  </si>
  <si>
    <t>Y04957</t>
  </si>
  <si>
    <t>St Austell Health Group</t>
  </si>
  <si>
    <t>L82057</t>
  </si>
  <si>
    <t>St Keverne Health Centre</t>
  </si>
  <si>
    <t>L82017</t>
  </si>
  <si>
    <t>St Mary's Health Centre</t>
  </si>
  <si>
    <t>Y01922</t>
  </si>
  <si>
    <t>Stennack Surgery</t>
  </si>
  <si>
    <t>L82010</t>
  </si>
  <si>
    <t>Stillmoor House</t>
  </si>
  <si>
    <t>L82008</t>
  </si>
  <si>
    <t>Stratton Medical Centre 
(Ruby Country Medical Group )</t>
  </si>
  <si>
    <t>L82070</t>
  </si>
  <si>
    <t>Sunnyside Surgery</t>
  </si>
  <si>
    <t>L82012</t>
  </si>
  <si>
    <t>Tamar Valley Health Callington</t>
  </si>
  <si>
    <t>L82049</t>
  </si>
  <si>
    <t>The Falmouth Health Centre Practice</t>
  </si>
  <si>
    <t>L82013</t>
  </si>
  <si>
    <t>The Perranporth Surgery</t>
  </si>
  <si>
    <t>L82028</t>
  </si>
  <si>
    <t>Three Spires Medical Practice</t>
  </si>
  <si>
    <t>L82052</t>
  </si>
  <si>
    <t>Trescobeas Surgery</t>
  </si>
  <si>
    <t>L82044</t>
  </si>
  <si>
    <t>Veor Surgery</t>
  </si>
  <si>
    <t>L82004</t>
  </si>
  <si>
    <t>Wadebridge and Camel Estuary Practice</t>
  </si>
  <si>
    <t>L82622</t>
  </si>
  <si>
    <t>Westover Surgery</t>
  </si>
  <si>
    <t>L83083</t>
  </si>
  <si>
    <t>Bideford Medical Centre</t>
  </si>
  <si>
    <t>DCIOS - Northern Locality of NEW Devon CCG</t>
  </si>
  <si>
    <t>L83663</t>
  </si>
  <si>
    <t>Blake House Surgery</t>
  </si>
  <si>
    <t>L83012</t>
  </si>
  <si>
    <t>Bradworthy Surgery</t>
  </si>
  <si>
    <t>L83073</t>
  </si>
  <si>
    <t>Brannams Medical Centre</t>
  </si>
  <si>
    <t>L83097</t>
  </si>
  <si>
    <t>Caen Medical Centre</t>
  </si>
  <si>
    <t>L83105</t>
  </si>
  <si>
    <t>Castle Gardens Surgery</t>
  </si>
  <si>
    <t>L83096</t>
  </si>
  <si>
    <t>Combe Medical Practice</t>
  </si>
  <si>
    <t>L83057</t>
  </si>
  <si>
    <t>Fremington Medical Centre</t>
  </si>
  <si>
    <t>L83129</t>
  </si>
  <si>
    <t>Hartland Surgery</t>
  </si>
  <si>
    <t>L83069</t>
  </si>
  <si>
    <t xml:space="preserve">Holsworthy Medical Centre </t>
  </si>
  <si>
    <t>L83035</t>
  </si>
  <si>
    <t>Litchdon Medical Centre</t>
  </si>
  <si>
    <t>L83068</t>
  </si>
  <si>
    <t>Lynton Health Centre</t>
  </si>
  <si>
    <t>L83050</t>
  </si>
  <si>
    <t>Northam Surgery</t>
  </si>
  <si>
    <t>L83003</t>
  </si>
  <si>
    <t>Queens Medical Centre</t>
  </si>
  <si>
    <t>L83137</t>
  </si>
  <si>
    <t xml:space="preserve">South Molton Medical Centre </t>
  </si>
  <si>
    <t>L83026</t>
  </si>
  <si>
    <t>Torrington Health Centre</t>
  </si>
  <si>
    <t>L83025</t>
  </si>
  <si>
    <t>Wallingbrook Health Group</t>
  </si>
  <si>
    <t>L83106</t>
  </si>
  <si>
    <t>Wooda Surgery</t>
  </si>
  <si>
    <t>L83034</t>
  </si>
  <si>
    <t>Albany Surgery</t>
  </si>
  <si>
    <t>DCIOS - South Devon &amp; Torbay CCG</t>
  </si>
  <si>
    <t>L83010</t>
  </si>
  <si>
    <t>Ashburton Surgery</t>
  </si>
  <si>
    <t>L83005</t>
  </si>
  <si>
    <t>Barton Surgery</t>
  </si>
  <si>
    <t>L83045</t>
  </si>
  <si>
    <t>Bovey Tracey &amp; Chudleigh Practice</t>
  </si>
  <si>
    <t>L83013</t>
  </si>
  <si>
    <t>Brunel Medical Practice</t>
  </si>
  <si>
    <t>L83070</t>
  </si>
  <si>
    <t>Buckfastleigh Medical Centre</t>
  </si>
  <si>
    <t>L83666</t>
  </si>
  <si>
    <t>Buckland Surgery</t>
  </si>
  <si>
    <t>L83146</t>
  </si>
  <si>
    <t>Catherine House Surgery</t>
  </si>
  <si>
    <t>L83120</t>
  </si>
  <si>
    <t>Channel View Surgery</t>
  </si>
  <si>
    <t>L83118</t>
  </si>
  <si>
    <t xml:space="preserve">Chelston Hall </t>
  </si>
  <si>
    <t>L83111</t>
  </si>
  <si>
    <t>Chilcote Surgery.</t>
  </si>
  <si>
    <t>L83148</t>
  </si>
  <si>
    <t>Chillington Health Centre</t>
  </si>
  <si>
    <t>L83055</t>
  </si>
  <si>
    <t>Compass House Medical Centre</t>
  </si>
  <si>
    <t>L83103</t>
  </si>
  <si>
    <t>Corner Place Surgery</t>
  </si>
  <si>
    <t>L83051</t>
  </si>
  <si>
    <t>Cricketfield Surgery</t>
  </si>
  <si>
    <t>L83027</t>
  </si>
  <si>
    <t>Croft Hall Medical Practice</t>
  </si>
  <si>
    <t>L83094</t>
  </si>
  <si>
    <t>Dartmouth Medical Practice</t>
  </si>
  <si>
    <t>L83046</t>
  </si>
  <si>
    <t>Devon Square Surgery</t>
  </si>
  <si>
    <t>L83031</t>
  </si>
  <si>
    <t>Kingskerswell &amp; Ipplepen Medical Practice</t>
  </si>
  <si>
    <t>L83004</t>
  </si>
  <si>
    <t>Kingsteignton Medical Practice</t>
  </si>
  <si>
    <t>L83043</t>
  </si>
  <si>
    <t>Leatside Surgery</t>
  </si>
  <si>
    <t>L83014</t>
  </si>
  <si>
    <t>Mayfield Medical Centre.</t>
  </si>
  <si>
    <t>L83607</t>
  </si>
  <si>
    <t>Old Farm Surgery</t>
  </si>
  <si>
    <t>L83131</t>
  </si>
  <si>
    <t>Pembroke Medical Group</t>
  </si>
  <si>
    <t>L83029</t>
  </si>
  <si>
    <t>Southover Surgery</t>
  </si>
  <si>
    <t>L83657</t>
  </si>
  <si>
    <t>Teign Estuary Medical Group 
(Glendevon MC)</t>
  </si>
  <si>
    <t>L83022</t>
  </si>
  <si>
    <t>Teignmouth Medical Practice</t>
  </si>
  <si>
    <t>L83101</t>
  </si>
  <si>
    <t>Abbey Surgery</t>
  </si>
  <si>
    <t>DCIOS - Western Locality of NEW Devon CCG</t>
  </si>
  <si>
    <t>L83651</t>
  </si>
  <si>
    <t>Adelaide Street Surgery</t>
  </si>
  <si>
    <t>L83125</t>
  </si>
  <si>
    <t>L83100</t>
  </si>
  <si>
    <t xml:space="preserve">Beacon Medical Group </t>
  </si>
  <si>
    <t>L83018</t>
  </si>
  <si>
    <t>Beaumont Villa Surgery</t>
  </si>
  <si>
    <t>L83113</t>
  </si>
  <si>
    <t>Budshead Medical Practice</t>
  </si>
  <si>
    <t>L83064</t>
  </si>
  <si>
    <t>Church View Surgery</t>
  </si>
  <si>
    <t>L83021</t>
  </si>
  <si>
    <t>Dean Cross Surgery</t>
  </si>
  <si>
    <t>L83624</t>
  </si>
  <si>
    <t>Devonport Health Centre</t>
  </si>
  <si>
    <t>L83019</t>
  </si>
  <si>
    <t>Elm Surgery</t>
  </si>
  <si>
    <t>L83642</t>
  </si>
  <si>
    <t>Estover Surgery</t>
  </si>
  <si>
    <t>L83072</t>
  </si>
  <si>
    <t>Friary House Surgery</t>
  </si>
  <si>
    <t>L83089</t>
  </si>
  <si>
    <t>Knowle House Surgery</t>
  </si>
  <si>
    <t>L83147</t>
  </si>
  <si>
    <t>Lisson Grove Medical Centre</t>
  </si>
  <si>
    <t>L83061</t>
  </si>
  <si>
    <t>Mannamead Surgery</t>
  </si>
  <si>
    <t>L83006</t>
  </si>
  <si>
    <t xml:space="preserve">Mayflower </t>
  </si>
  <si>
    <t>L83086</t>
  </si>
  <si>
    <t>Modbury Health Centre</t>
  </si>
  <si>
    <t>L83030</t>
  </si>
  <si>
    <t>North Road West Medical Centre</t>
  </si>
  <si>
    <t>L83059</t>
  </si>
  <si>
    <t>Norton Brook Medical Centre</t>
  </si>
  <si>
    <t>L83015</t>
  </si>
  <si>
    <t>Oakside Surgery</t>
  </si>
  <si>
    <t>L83117</t>
  </si>
  <si>
    <t>Park View Surgery</t>
  </si>
  <si>
    <t>L83008</t>
  </si>
  <si>
    <t>Pathfields Medical Group</t>
  </si>
  <si>
    <t>L83648</t>
  </si>
  <si>
    <t>Peverell Park Surgery</t>
  </si>
  <si>
    <t>L83088</t>
  </si>
  <si>
    <t>L83048</t>
  </si>
  <si>
    <t>Roborough Surgery</t>
  </si>
  <si>
    <t>L83075</t>
  </si>
  <si>
    <t>South Brent Health Centre</t>
  </si>
  <si>
    <t>L83039</t>
  </si>
  <si>
    <t>Southway Surgery</t>
  </si>
  <si>
    <t>L83646</t>
  </si>
  <si>
    <t>St Levan Surgery</t>
  </si>
  <si>
    <t>L83028</t>
  </si>
  <si>
    <t>St Neots Surgery</t>
  </si>
  <si>
    <t>L83071</t>
  </si>
  <si>
    <t>Stoke Surgery</t>
  </si>
  <si>
    <t>L83038</t>
  </si>
  <si>
    <t>Tavyside Health Centre</t>
  </si>
  <si>
    <t>L83639</t>
  </si>
  <si>
    <t>Wembury Surgery</t>
  </si>
  <si>
    <t>L83112</t>
  </si>
  <si>
    <t>West Hoe Surgery</t>
  </si>
  <si>
    <t>L83076</t>
  </si>
  <si>
    <t>Wycliffe Surgery</t>
  </si>
  <si>
    <t>L83081</t>
  </si>
  <si>
    <t>Yealm Medical Centre</t>
  </si>
  <si>
    <t>L83102</t>
  </si>
  <si>
    <t>Yelverton Surgery</t>
  </si>
  <si>
    <t>L81059</t>
  </si>
  <si>
    <t>Elm Hayes Surgery</t>
  </si>
  <si>
    <t>92G</t>
  </si>
  <si>
    <t>BaNES, Swindon &amp; Wiltshire</t>
  </si>
  <si>
    <t>BaNES</t>
  </si>
  <si>
    <t>L81123</t>
  </si>
  <si>
    <t>Hillcrest Surgery</t>
  </si>
  <si>
    <t>L81010</t>
  </si>
  <si>
    <t>Hope House Surgery</t>
  </si>
  <si>
    <t>L81101</t>
  </si>
  <si>
    <t>Somerton House Surgery</t>
  </si>
  <si>
    <t>L81025</t>
  </si>
  <si>
    <t>St Chad's Surgery</t>
  </si>
  <si>
    <t>Chilcompton Surgery</t>
  </si>
  <si>
    <t>L81132</t>
  </si>
  <si>
    <t>Westfield Surgery</t>
  </si>
  <si>
    <t>L81122</t>
  </si>
  <si>
    <t>St Mary's Surgery</t>
  </si>
  <si>
    <t>L81072</t>
  </si>
  <si>
    <t>Chew Medical Practice</t>
  </si>
  <si>
    <t>L81030</t>
  </si>
  <si>
    <t>Harptree Surgery</t>
  </si>
  <si>
    <t>L81045</t>
  </si>
  <si>
    <t>St Augustine's Medical Practice</t>
  </si>
  <si>
    <t>Saltford Surgery</t>
  </si>
  <si>
    <t>L81064</t>
  </si>
  <si>
    <t>Temple House Practice</t>
  </si>
  <si>
    <t>L81073</t>
  </si>
  <si>
    <t>West View Surgery</t>
  </si>
  <si>
    <t>L81027</t>
  </si>
  <si>
    <t>Batheaston Medical Centre</t>
  </si>
  <si>
    <t>L81071</t>
  </si>
  <si>
    <t>Fairfield Park Health Centre</t>
  </si>
  <si>
    <t>L81020</t>
  </si>
  <si>
    <t>Widcombe Surgery</t>
  </si>
  <si>
    <t>L81068</t>
  </si>
  <si>
    <t>The Pulteney Practice</t>
  </si>
  <si>
    <t>Bathampton Surgery</t>
  </si>
  <si>
    <t>L81617</t>
  </si>
  <si>
    <t>Bath University Medical Centre</t>
  </si>
  <si>
    <t>L81655</t>
  </si>
  <si>
    <t>Monmouth Surgery</t>
  </si>
  <si>
    <t>L81039</t>
  </si>
  <si>
    <t>Heart of Bath (Oldfield Surgery)</t>
  </si>
  <si>
    <t>Heart of Bath (St James's Surgery)</t>
  </si>
  <si>
    <t>Heart of Bath (Junction Road Surgery)</t>
  </si>
  <si>
    <t>L81065</t>
  </si>
  <si>
    <t>Combe Down Surgery</t>
  </si>
  <si>
    <t>L81070</t>
  </si>
  <si>
    <t>Newbridge Surgery</t>
  </si>
  <si>
    <t>L81644</t>
  </si>
  <si>
    <t>Rush Hill Surgery</t>
  </si>
  <si>
    <t>Weston Surgery</t>
  </si>
  <si>
    <t>L81069</t>
  </si>
  <si>
    <t>St Michael's Surgery</t>
  </si>
  <si>
    <t>The Beehive Surgery</t>
  </si>
  <si>
    <t>L81637</t>
  </si>
  <si>
    <t>Grosvenor Surgery</t>
  </si>
  <si>
    <t>J83018</t>
  </si>
  <si>
    <t>Avenue Surgery</t>
  </si>
  <si>
    <t>Wiltshire</t>
  </si>
  <si>
    <t>J83023</t>
  </si>
  <si>
    <t>Avon Valley Practice</t>
  </si>
  <si>
    <t>J83005</t>
  </si>
  <si>
    <t>Barcroft Medical Practice</t>
  </si>
  <si>
    <t>J83013</t>
  </si>
  <si>
    <t>Box Surgery</t>
  </si>
  <si>
    <t>J83030</t>
  </si>
  <si>
    <t>Bradford on Avon &amp; Melksham Health Centre</t>
  </si>
  <si>
    <t>J83601</t>
  </si>
  <si>
    <t>Burbage Surgery</t>
  </si>
  <si>
    <t>J83014</t>
  </si>
  <si>
    <t>Castle Practice</t>
  </si>
  <si>
    <t>J83619</t>
  </si>
  <si>
    <t>Courtyard Surgery</t>
  </si>
  <si>
    <t>J83609</t>
  </si>
  <si>
    <t>Cricklade Surgery</t>
  </si>
  <si>
    <t>J83043</t>
  </si>
  <si>
    <t>Downton Surgery</t>
  </si>
  <si>
    <t>J83011</t>
  </si>
  <si>
    <t>Giffords Primary Care Centre</t>
  </si>
  <si>
    <t>J83003</t>
  </si>
  <si>
    <t>Harcourt Medical Centre</t>
  </si>
  <si>
    <t>J83007</t>
  </si>
  <si>
    <t>Hathaway Medical Centre</t>
  </si>
  <si>
    <t>J83630</t>
  </si>
  <si>
    <t>Hindon Surgery</t>
  </si>
  <si>
    <t>J83603</t>
  </si>
  <si>
    <t>Jubilee Field Surgery</t>
  </si>
  <si>
    <t>J83037</t>
  </si>
  <si>
    <t>Kennet &amp; Avon Medical Partnership</t>
  </si>
  <si>
    <t>J83034</t>
  </si>
  <si>
    <t>Lansdowne Surgery</t>
  </si>
  <si>
    <t>J83625</t>
  </si>
  <si>
    <t>Lodge Surgery</t>
  </si>
  <si>
    <t>J83008</t>
  </si>
  <si>
    <t>Lovemead Group Practice</t>
  </si>
  <si>
    <t>J83041</t>
  </si>
  <si>
    <t>Malmesbury Medical Partnership</t>
  </si>
  <si>
    <t>J83056</t>
  </si>
  <si>
    <t>Market Lavington Surgery</t>
  </si>
  <si>
    <t>J83060</t>
  </si>
  <si>
    <t>Mere Surgery</t>
  </si>
  <si>
    <t>J83052</t>
  </si>
  <si>
    <t xml:space="preserve">Millstream Medical Centre </t>
  </si>
  <si>
    <t>J83055</t>
  </si>
  <si>
    <t>J83039</t>
  </si>
  <si>
    <t>Northlands Surgery</t>
  </si>
  <si>
    <t>J83615</t>
  </si>
  <si>
    <t>Old School House Surgery</t>
  </si>
  <si>
    <t>J83019</t>
  </si>
  <si>
    <t>Orchard Partnership</t>
  </si>
  <si>
    <t>J83050</t>
  </si>
  <si>
    <t>Patford House Partnership</t>
  </si>
  <si>
    <t>J83010</t>
  </si>
  <si>
    <t>Porch Surgery</t>
  </si>
  <si>
    <t>J83006</t>
  </si>
  <si>
    <t>Purton Surgery</t>
  </si>
  <si>
    <t>J83045</t>
  </si>
  <si>
    <t>Ramsbury &amp; Wanborough Surgery</t>
  </si>
  <si>
    <t>J83042</t>
  </si>
  <si>
    <t>Rowden Medical Practice</t>
  </si>
  <si>
    <t>J83021</t>
  </si>
  <si>
    <t>Salisbury Medical Practice</t>
  </si>
  <si>
    <t>J83629</t>
  </si>
  <si>
    <t>Silton Surgery</t>
  </si>
  <si>
    <t>J83049</t>
  </si>
  <si>
    <t>Southbroom Surgery</t>
  </si>
  <si>
    <t>J83046</t>
  </si>
  <si>
    <t>Spa Medical Centre</t>
  </si>
  <si>
    <t>J83053</t>
  </si>
  <si>
    <t>St James Surgery</t>
  </si>
  <si>
    <t>J83048</t>
  </si>
  <si>
    <t>St Melor House Surgery</t>
  </si>
  <si>
    <t>J83026</t>
  </si>
  <si>
    <t>Three Chequers</t>
  </si>
  <si>
    <t>J83029</t>
  </si>
  <si>
    <t>Tinkers Lane Surgery</t>
  </si>
  <si>
    <t>J83058</t>
  </si>
  <si>
    <t>Tisbury Surgery</t>
  </si>
  <si>
    <t>J83016</t>
  </si>
  <si>
    <t>Trowbridge Health Centre (formally Adcroft Surgery)</t>
  </si>
  <si>
    <t>J83618</t>
  </si>
  <si>
    <t>Tolsey Surgery</t>
  </si>
  <si>
    <t>J83040</t>
  </si>
  <si>
    <t>White Horse Health Centre</t>
  </si>
  <si>
    <t>J83004</t>
  </si>
  <si>
    <t>Whiteparish Surgery</t>
  </si>
  <si>
    <t>J81083</t>
  </si>
  <si>
    <t>Sixpenny Handley</t>
  </si>
  <si>
    <t>L84073</t>
  </si>
  <si>
    <t>Acorn Practice</t>
  </si>
  <si>
    <t>11M</t>
  </si>
  <si>
    <t>Gloucestershire</t>
  </si>
  <si>
    <t>L84606</t>
  </si>
  <si>
    <t xml:space="preserve">Alney Practice, The </t>
  </si>
  <si>
    <t>L84026</t>
  </si>
  <si>
    <t>Aspen Medical Practice</t>
  </si>
  <si>
    <t>L84001</t>
  </si>
  <si>
    <t>Bartongate Surgery</t>
  </si>
  <si>
    <t>L84039</t>
  </si>
  <si>
    <t>Beeches Green Surgery</t>
  </si>
  <si>
    <t>L84030</t>
  </si>
  <si>
    <t xml:space="preserve">Berkeley Place Surgery </t>
  </si>
  <si>
    <t>L84029</t>
  </si>
  <si>
    <t>Blakeney Surgery</t>
  </si>
  <si>
    <t>L84084</t>
  </si>
  <si>
    <t>Brockworth Surgery</t>
  </si>
  <si>
    <t>L84071</t>
  </si>
  <si>
    <t>Brunston &amp; Lydbrook Practice, The</t>
  </si>
  <si>
    <t>L84060</t>
  </si>
  <si>
    <t>Cam and Uley Family Practice</t>
  </si>
  <si>
    <t>L84043</t>
  </si>
  <si>
    <t>Chipping Campden Surgery</t>
  </si>
  <si>
    <t>L84051</t>
  </si>
  <si>
    <t>Chipping Surgery, The</t>
  </si>
  <si>
    <t>L84023</t>
  </si>
  <si>
    <t>Church Street Medical</t>
  </si>
  <si>
    <t>L84047</t>
  </si>
  <si>
    <t>Churchdown Surgery</t>
  </si>
  <si>
    <t>L84018</t>
  </si>
  <si>
    <t>Cirencester Health Group</t>
  </si>
  <si>
    <t>L84036</t>
  </si>
  <si>
    <t xml:space="preserve">Cleevelands Medical Centre </t>
  </si>
  <si>
    <t>L84069</t>
  </si>
  <si>
    <t>Coleford Family Doctors</t>
  </si>
  <si>
    <t>L84056</t>
  </si>
  <si>
    <t xml:space="preserve">Corinthian Surgery </t>
  </si>
  <si>
    <t>L84038</t>
  </si>
  <si>
    <t>Cotswold Medical Practice</t>
  </si>
  <si>
    <t>L84616</t>
  </si>
  <si>
    <t xml:space="preserve">Crescent Bakery Surgery </t>
  </si>
  <si>
    <t>L84027</t>
  </si>
  <si>
    <t>Culverhay Surgery, The</t>
  </si>
  <si>
    <t>L84046</t>
  </si>
  <si>
    <t xml:space="preserve">Dockham Surgery </t>
  </si>
  <si>
    <t>L84024</t>
  </si>
  <si>
    <t>Drybrook Surgery</t>
  </si>
  <si>
    <t>L84028</t>
  </si>
  <si>
    <t>Forest Health Care</t>
  </si>
  <si>
    <t>L84078</t>
  </si>
  <si>
    <t>Frampton Surgery</t>
  </si>
  <si>
    <t>L84016</t>
  </si>
  <si>
    <t>Frithwood Surgery</t>
  </si>
  <si>
    <t>L84052</t>
  </si>
  <si>
    <t>Gloucester City Health Centre</t>
  </si>
  <si>
    <t>Y02519</t>
  </si>
  <si>
    <t>Gloucester Health Access Centre</t>
  </si>
  <si>
    <t>L84009</t>
  </si>
  <si>
    <t>Hadwen Health</t>
  </si>
  <si>
    <t>L84070</t>
  </si>
  <si>
    <t>High Street Medical Centre</t>
  </si>
  <si>
    <t>L84053</t>
  </si>
  <si>
    <t>Hilary Cottage Surgery</t>
  </si>
  <si>
    <t>L84014</t>
  </si>
  <si>
    <t>Hucclecote Surgery</t>
  </si>
  <si>
    <t>L84081</t>
  </si>
  <si>
    <t>Kingsholm Surgery</t>
  </si>
  <si>
    <t>L84040</t>
  </si>
  <si>
    <t>Leckhampton Surgery, The</t>
  </si>
  <si>
    <t>L84032</t>
  </si>
  <si>
    <t>Locking Hill Surgery</t>
  </si>
  <si>
    <t>L84067</t>
  </si>
  <si>
    <t>Longlevens Surgery</t>
  </si>
  <si>
    <t>L84011</t>
  </si>
  <si>
    <t xml:space="preserve">Lydney Practice, The </t>
  </si>
  <si>
    <t>L84068</t>
  </si>
  <si>
    <t>Mann Cottage Surgery</t>
  </si>
  <si>
    <t>L84005</t>
  </si>
  <si>
    <t>Minchinhampton Surgery</t>
  </si>
  <si>
    <t>L84045</t>
  </si>
  <si>
    <t>Mitcheldean Surgery</t>
  </si>
  <si>
    <t>L84054</t>
  </si>
  <si>
    <t>Mythe Medical Practice</t>
  </si>
  <si>
    <t>L84037</t>
  </si>
  <si>
    <t xml:space="preserve">Newent Family Practice </t>
  </si>
  <si>
    <t>L84615</t>
  </si>
  <si>
    <t>Newnham Surgery</t>
  </si>
  <si>
    <t>L84041</t>
  </si>
  <si>
    <t xml:space="preserve">Overton Park Surgery </t>
  </si>
  <si>
    <t>L84025</t>
  </si>
  <si>
    <t>Painswick Surgery</t>
  </si>
  <si>
    <t>L84034</t>
  </si>
  <si>
    <t>Partners in Health</t>
  </si>
  <si>
    <t>L84012</t>
  </si>
  <si>
    <t>Phoenix Health Group</t>
  </si>
  <si>
    <t>L84033</t>
  </si>
  <si>
    <t xml:space="preserve">Portland Surgery </t>
  </si>
  <si>
    <t>L84065</t>
  </si>
  <si>
    <t>Prices Mill Surgery</t>
  </si>
  <si>
    <t>L84617</t>
  </si>
  <si>
    <t>Quedgeley Medical Centre</t>
  </si>
  <si>
    <t>L84080</t>
  </si>
  <si>
    <t>Regent Street Surgery</t>
  </si>
  <si>
    <t>L84063</t>
  </si>
  <si>
    <t>Rendcomb Surgery</t>
  </si>
  <si>
    <t>L84050</t>
  </si>
  <si>
    <t>Rosebank Health</t>
  </si>
  <si>
    <t>L84007</t>
  </si>
  <si>
    <t>Rowcroft Medical Centre</t>
  </si>
  <si>
    <t>L84059</t>
  </si>
  <si>
    <t xml:space="preserve">Royal Crescent Surgery   </t>
  </si>
  <si>
    <t>L84049</t>
  </si>
  <si>
    <t xml:space="preserve">Royal Well Surgery </t>
  </si>
  <si>
    <t>L84085</t>
  </si>
  <si>
    <t>Severnbank Surgery</t>
  </si>
  <si>
    <t>L84015</t>
  </si>
  <si>
    <t>Sixways Clinic</t>
  </si>
  <si>
    <t>L84058</t>
  </si>
  <si>
    <t xml:space="preserve">St Catherine’s Surgery </t>
  </si>
  <si>
    <t>L84008</t>
  </si>
  <si>
    <t>St George's Surgery</t>
  </si>
  <si>
    <t>L84006</t>
  </si>
  <si>
    <t>Staunton &amp; Corse Surgery</t>
  </si>
  <si>
    <t>L84048</t>
  </si>
  <si>
    <t>Stoke Road Surgery</t>
  </si>
  <si>
    <t>L84613</t>
  </si>
  <si>
    <t>Stonehouse Health Clinic</t>
  </si>
  <si>
    <t>L84031</t>
  </si>
  <si>
    <t>Stow Surgery</t>
  </si>
  <si>
    <t>L84077</t>
  </si>
  <si>
    <t>Stroud Valleys Family Practice</t>
  </si>
  <si>
    <t>L84003</t>
  </si>
  <si>
    <t>Underwood Surgery</t>
  </si>
  <si>
    <t>L84010</t>
  </si>
  <si>
    <t>Upper Thames Medical Group</t>
  </si>
  <si>
    <t>L84075</t>
  </si>
  <si>
    <t>Walnut Tree Practice</t>
  </si>
  <si>
    <t>Y05212</t>
  </si>
  <si>
    <t>West Cheltenham Medical</t>
  </si>
  <si>
    <t>L84072</t>
  </si>
  <si>
    <t>White House Surgery</t>
  </si>
  <si>
    <t>L84004</t>
  </si>
  <si>
    <t xml:space="preserve">Winchcombe Medical Centre </t>
  </si>
  <si>
    <t>L84022</t>
  </si>
  <si>
    <t>Yorkleigh Surgery</t>
  </si>
  <si>
    <t>L84021</t>
  </si>
  <si>
    <t>Yorkley &amp; Bream Practice</t>
  </si>
  <si>
    <t>J83035</t>
  </si>
  <si>
    <t>Abbeymeads Medical Practice</t>
  </si>
  <si>
    <t>Swindon</t>
  </si>
  <si>
    <t>J83036</t>
  </si>
  <si>
    <t>Ashington House Surgery</t>
  </si>
  <si>
    <t>Y00058</t>
  </si>
  <si>
    <t>Carfax Health Enterprises</t>
  </si>
  <si>
    <t>J83047</t>
  </si>
  <si>
    <t>Eldene Surgery</t>
  </si>
  <si>
    <t>K84012</t>
  </si>
  <si>
    <t>Elm Tree Surgery</t>
  </si>
  <si>
    <t>J83025</t>
  </si>
  <si>
    <t>Great Western Surgery</t>
  </si>
  <si>
    <t>J83027</t>
  </si>
  <si>
    <t>Hawthorn Medical Centre</t>
  </si>
  <si>
    <t>J83038</t>
  </si>
  <si>
    <t>Kingswood Surgery</t>
  </si>
  <si>
    <t>J83059</t>
  </si>
  <si>
    <t>Lawn Medical Centre</t>
  </si>
  <si>
    <t>J83001</t>
  </si>
  <si>
    <t>Merchiston Surgery</t>
  </si>
  <si>
    <t>J83031</t>
  </si>
  <si>
    <t>Moredon Medical Centre</t>
  </si>
  <si>
    <t>J83057</t>
  </si>
  <si>
    <t>North Swindon Practice</t>
  </si>
  <si>
    <t>J83022</t>
  </si>
  <si>
    <t>Old Town Surgery</t>
  </si>
  <si>
    <t>J83646</t>
  </si>
  <si>
    <t>Park Lane Practice</t>
  </si>
  <si>
    <t>J83645</t>
  </si>
  <si>
    <t xml:space="preserve">Phoenix Surgery </t>
  </si>
  <si>
    <t>J83024</t>
  </si>
  <si>
    <t>Priory Road Medical Centre</t>
  </si>
  <si>
    <t>J83064</t>
  </si>
  <si>
    <t>Ridge Green Medical Centre</t>
  </si>
  <si>
    <t>J83009</t>
  </si>
  <si>
    <t>Ridgeway View Family Practice</t>
  </si>
  <si>
    <t>Y03671</t>
  </si>
  <si>
    <t>Sparcells Surgery</t>
  </si>
  <si>
    <t>J83633</t>
  </si>
  <si>
    <t>Victoria Cross Surgery</t>
  </si>
  <si>
    <t>J83002</t>
  </si>
  <si>
    <t>Westrop Medical Practice</t>
  </si>
  <si>
    <t>J83033</t>
  </si>
  <si>
    <t>Whalebridge Practice</t>
  </si>
  <si>
    <t xml:space="preserve">Reason for claim: 
</t>
  </si>
  <si>
    <t>Form V7.0  10/03/2021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</si>
</sst>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Red]\-&quot;£&quot;#,##0.00"/>
    <numFmt numFmtId="44" formatCode="_-&quot;£&quot;* #,##0.00_-;\-&quot;£&quot;* #,##0.00_-;_-&quot;£&quot;* &quot;-&quot;??_-;_-@_-"/>
    <numFmt numFmtId="164" formatCode="&quot;£&quot;#,##0.00"/>
  </numFmts>
  <fonts count="23" x14ac:knownFonts="1">
    <font>
      <sz val="10"/>
      <color theme="1"/>
      <name val="Arial"/>
      <family val="2"/>
    </font>
    <font>
      <b/>
      <u/>
      <sz val="10"/>
      <color theme="1"/>
      <name val="Arial"/>
      <family val="2"/>
    </font>
    <font>
      <b/>
      <sz val="10"/>
      <color theme="1"/>
      <name val="Arial"/>
      <family val="2"/>
    </font>
    <font>
      <sz val="10"/>
      <color theme="1"/>
      <name val="Arial"/>
      <family val="2"/>
    </font>
    <font>
      <b/>
      <i/>
      <sz val="10"/>
      <color rgb="FFFF0000"/>
      <name val="Arial"/>
      <family val="2"/>
    </font>
    <font>
      <sz val="12"/>
      <color indexed="8"/>
      <name val="Arial"/>
      <family val="2"/>
    </font>
    <font>
      <sz val="12"/>
      <color theme="1"/>
      <name val="Arial"/>
      <family val="2"/>
    </font>
    <font>
      <sz val="12"/>
      <name val="Arial"/>
      <family val="2"/>
    </font>
    <font>
      <sz val="11"/>
      <color theme="1"/>
      <name val="Arial"/>
      <family val="2"/>
    </font>
    <font>
      <sz val="12"/>
      <color rgb="FF000000"/>
      <name val="Arial"/>
      <family val="2"/>
    </font>
    <font>
      <sz val="11"/>
      <name val="Arial"/>
      <family val="2"/>
    </font>
    <font>
      <b/>
      <sz val="9"/>
      <color indexed="81"/>
      <name val="Tahoma"/>
      <family val="2"/>
    </font>
    <font>
      <sz val="9"/>
      <color indexed="81"/>
      <name val="Tahoma"/>
      <family val="2"/>
    </font>
    <font>
      <sz val="11"/>
      <color indexed="81"/>
      <name val="Tahoma"/>
      <family val="2"/>
    </font>
    <font>
      <b/>
      <sz val="12"/>
      <color indexed="81"/>
      <name val="Tahoma"/>
      <family val="2"/>
    </font>
    <font>
      <b/>
      <sz val="11"/>
      <color indexed="81"/>
      <name val="Tahoma"/>
      <family val="2"/>
    </font>
    <font>
      <sz val="14"/>
      <color indexed="81"/>
      <name val="Tahoma"/>
      <family val="2"/>
    </font>
    <font>
      <sz val="8"/>
      <name val="Arial"/>
      <family val="2"/>
    </font>
    <font>
      <sz val="11"/>
      <color theme="1"/>
      <name val="Calibri"/>
      <family val="2"/>
    </font>
    <font>
      <sz val="11"/>
      <color rgb="FFFFFFFF"/>
      <name val="Arial"/>
      <family val="2"/>
    </font>
    <font>
      <b/>
      <i/>
      <sz val="14"/>
      <color rgb="FF000000"/>
      <name val="Arial"/>
      <family val="2"/>
    </font>
    <font>
      <b/>
      <sz val="12"/>
      <color rgb="FFFF0000"/>
      <name val="Arial"/>
      <family val="2"/>
    </font>
    <font>
      <sz val="10"/>
      <color rgb="FFFF0000"/>
      <name val="Arial"/>
      <family val="2"/>
    </font>
  </fonts>
  <fills count="26">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rgb="FF92D050"/>
        <bgColor indexed="64"/>
      </patternFill>
    </fill>
    <fill>
      <patternFill patternType="solid">
        <fgColor rgb="FFFFC000"/>
        <bgColor indexed="64"/>
      </patternFill>
    </fill>
    <fill>
      <patternFill patternType="solid">
        <fgColor rgb="FF92CDDC"/>
        <bgColor indexed="64"/>
      </patternFill>
    </fill>
    <fill>
      <patternFill patternType="solid">
        <fgColor rgb="FFC2D69B"/>
        <bgColor indexed="64"/>
      </patternFill>
    </fill>
    <fill>
      <patternFill patternType="solid">
        <fgColor rgb="FFDBE5F1"/>
        <bgColor indexed="64"/>
      </patternFill>
    </fill>
    <fill>
      <patternFill patternType="solid">
        <fgColor rgb="FFEAF1DD"/>
        <bgColor indexed="64"/>
      </patternFill>
    </fill>
    <fill>
      <patternFill patternType="solid">
        <fgColor theme="0" tint="-0.14999847407452621"/>
        <bgColor indexed="64"/>
      </patternFill>
    </fill>
    <fill>
      <patternFill patternType="solid">
        <fgColor rgb="FFCCECFF"/>
        <bgColor indexed="64"/>
      </patternFill>
    </fill>
    <fill>
      <patternFill patternType="solid">
        <fgColor rgb="FFFFCCCC"/>
        <bgColor indexed="64"/>
      </patternFill>
    </fill>
    <fill>
      <patternFill patternType="solid">
        <fgColor rgb="FF33CCCC"/>
        <bgColor indexed="64"/>
      </patternFill>
    </fill>
    <fill>
      <patternFill patternType="solid">
        <fgColor rgb="FF9999FF"/>
        <bgColor indexed="64"/>
      </patternFill>
    </fill>
    <fill>
      <patternFill patternType="solid">
        <fgColor rgb="FFFFFF99"/>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2" tint="-9.9948118533890809E-2"/>
        <bgColor indexed="64"/>
      </patternFill>
    </fill>
    <fill>
      <patternFill patternType="solid">
        <fgColor rgb="FFF3DBD9"/>
        <bgColor indexed="64"/>
      </patternFill>
    </fill>
    <fill>
      <patternFill patternType="solid">
        <fgColor rgb="FFFFCCFF"/>
        <bgColor indexed="64"/>
      </patternFill>
    </fill>
    <fill>
      <patternFill patternType="solid">
        <fgColor rgb="FFCCFFFF"/>
        <bgColor indexed="64"/>
      </patternFill>
    </fill>
    <fill>
      <patternFill patternType="solid">
        <fgColor rgb="FFCCFF99"/>
        <bgColor indexed="64"/>
      </patternFill>
    </fill>
    <fill>
      <patternFill patternType="solid">
        <fgColor rgb="FF00FF00"/>
        <bgColor indexed="64"/>
      </patternFill>
    </fill>
  </fills>
  <borders count="39">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theme="1" tint="0.24994659260841701"/>
      </left>
      <right style="thin">
        <color theme="1" tint="0.24994659260841701"/>
      </right>
      <top style="thin">
        <color theme="1" tint="0.24994659260841701"/>
      </top>
      <bottom style="thin">
        <color theme="1" tint="0.24994659260841701"/>
      </bottom>
      <diagonal/>
    </border>
    <border>
      <left style="thin">
        <color theme="1" tint="0.24994659260841701"/>
      </left>
      <right/>
      <top style="thin">
        <color theme="1" tint="0.24994659260841701"/>
      </top>
      <bottom style="thin">
        <color theme="1" tint="0.24994659260841701"/>
      </bottom>
      <diagonal/>
    </border>
    <border>
      <left/>
      <right style="thin">
        <color theme="1" tint="0.24994659260841701"/>
      </right>
      <top style="thin">
        <color theme="1" tint="0.24994659260841701"/>
      </top>
      <bottom style="thin">
        <color theme="1" tint="0.24994659260841701"/>
      </bottom>
      <diagonal/>
    </border>
    <border>
      <left style="thin">
        <color theme="1" tint="0.24994659260841701"/>
      </left>
      <right style="thin">
        <color theme="1" tint="0.24994659260841701"/>
      </right>
      <top style="thin">
        <color theme="1" tint="0.24994659260841701"/>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1" tint="0.24994659260841701"/>
      </left>
      <right style="thin">
        <color theme="1" tint="0.24994659260841701"/>
      </right>
      <top/>
      <bottom style="thin">
        <color theme="1" tint="0.24994659260841701"/>
      </bottom>
      <diagonal/>
    </border>
    <border>
      <left style="thin">
        <color theme="1" tint="0.24994659260841701"/>
      </left>
      <right/>
      <top/>
      <bottom style="thin">
        <color theme="1" tint="0.24994659260841701"/>
      </bottom>
      <diagonal/>
    </border>
    <border>
      <left/>
      <right/>
      <top/>
      <bottom style="thin">
        <color theme="1" tint="0.24994659260841701"/>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rgb="FF000000"/>
      </right>
      <top style="medium">
        <color indexed="64"/>
      </top>
      <bottom/>
      <diagonal/>
    </border>
    <border>
      <left style="medium">
        <color indexed="64"/>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indexed="64"/>
      </left>
      <right style="medium">
        <color indexed="64"/>
      </right>
      <top/>
      <bottom style="medium">
        <color rgb="FF000000"/>
      </bottom>
      <diagonal/>
    </border>
    <border>
      <left style="medium">
        <color rgb="FF000000"/>
      </left>
      <right/>
      <top style="medium">
        <color indexed="64"/>
      </top>
      <bottom/>
      <diagonal/>
    </border>
    <border>
      <left style="medium">
        <color rgb="FF000000"/>
      </left>
      <right/>
      <top/>
      <bottom style="medium">
        <color rgb="FF000000"/>
      </bottom>
      <diagonal/>
    </border>
    <border>
      <left style="medium">
        <color indexed="64"/>
      </left>
      <right style="medium">
        <color indexed="64"/>
      </right>
      <top style="medium">
        <color rgb="FF000000"/>
      </top>
      <bottom/>
      <diagonal/>
    </border>
    <border>
      <left style="thin">
        <color indexed="64"/>
      </left>
      <right style="thin">
        <color indexed="64"/>
      </right>
      <top/>
      <bottom/>
      <diagonal/>
    </border>
  </borders>
  <cellStyleXfs count="5">
    <xf numFmtId="0" fontId="0" fillId="0" borderId="0"/>
    <xf numFmtId="44"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cellStyleXfs>
  <cellXfs count="180">
    <xf numFmtId="0" fontId="0" fillId="0" borderId="0" xfId="0"/>
    <xf numFmtId="0" fontId="1" fillId="0" borderId="0" xfId="0" applyFont="1" applyProtection="1"/>
    <xf numFmtId="0" fontId="0" fillId="0" borderId="0" xfId="0" applyProtection="1"/>
    <xf numFmtId="0" fontId="2" fillId="0" borderId="0" xfId="0" applyFont="1" applyProtection="1"/>
    <xf numFmtId="0" fontId="2" fillId="0" borderId="0" xfId="0" applyFont="1" applyAlignment="1" applyProtection="1">
      <alignment horizontal="right"/>
    </xf>
    <xf numFmtId="0" fontId="2" fillId="5" borderId="1" xfId="0" applyFont="1" applyFill="1" applyBorder="1" applyAlignment="1" applyProtection="1">
      <alignment horizontal="center"/>
    </xf>
    <xf numFmtId="0" fontId="1" fillId="0" borderId="0" xfId="0" applyFont="1" applyFill="1" applyBorder="1" applyAlignment="1" applyProtection="1">
      <alignment horizontal="left" vertical="top"/>
    </xf>
    <xf numFmtId="0" fontId="0" fillId="0" borderId="0" xfId="0" applyFill="1" applyProtection="1"/>
    <xf numFmtId="9" fontId="0" fillId="0" borderId="0" xfId="0" applyNumberFormat="1" applyProtection="1"/>
    <xf numFmtId="0" fontId="0" fillId="2" borderId="0" xfId="0" applyFill="1" applyProtection="1"/>
    <xf numFmtId="164" fontId="0" fillId="3" borderId="1" xfId="0" applyNumberFormat="1" applyFill="1" applyBorder="1" applyProtection="1"/>
    <xf numFmtId="0" fontId="0" fillId="3" borderId="0" xfId="0" applyFill="1" applyAlignment="1" applyProtection="1">
      <alignment horizontal="center"/>
    </xf>
    <xf numFmtId="164" fontId="2" fillId="0" borderId="3" xfId="0" applyNumberFormat="1" applyFont="1" applyBorder="1" applyProtection="1"/>
    <xf numFmtId="44" fontId="0" fillId="0" borderId="0" xfId="1" applyFont="1" applyProtection="1"/>
    <xf numFmtId="8" fontId="0" fillId="0" borderId="0" xfId="0" applyNumberFormat="1" applyProtection="1"/>
    <xf numFmtId="17" fontId="0" fillId="0" borderId="0" xfId="0" applyNumberFormat="1" applyProtection="1"/>
    <xf numFmtId="0" fontId="2" fillId="0" borderId="2" xfId="0" applyFont="1" applyBorder="1" applyAlignment="1" applyProtection="1">
      <alignment horizontal="center"/>
    </xf>
    <xf numFmtId="9" fontId="2" fillId="0" borderId="2" xfId="2" applyFont="1" applyBorder="1" applyAlignment="1" applyProtection="1">
      <alignment horizontal="center"/>
    </xf>
    <xf numFmtId="0" fontId="2" fillId="0" borderId="0" xfId="0" applyFont="1" applyAlignment="1" applyProtection="1">
      <alignment horizontal="center"/>
    </xf>
    <xf numFmtId="0" fontId="0" fillId="0" borderId="2" xfId="0" applyBorder="1" applyProtection="1"/>
    <xf numFmtId="0" fontId="0" fillId="0" borderId="2" xfId="0" applyFill="1" applyBorder="1" applyProtection="1"/>
    <xf numFmtId="17" fontId="2" fillId="4" borderId="1" xfId="0" applyNumberFormat="1" applyFont="1" applyFill="1" applyBorder="1" applyAlignment="1" applyProtection="1">
      <alignment horizontal="center"/>
      <protection locked="0"/>
    </xf>
    <xf numFmtId="0" fontId="0" fillId="4" borderId="2" xfId="0" applyFill="1" applyBorder="1" applyProtection="1">
      <protection locked="0"/>
    </xf>
    <xf numFmtId="0" fontId="0" fillId="0" borderId="0" xfId="0" applyProtection="1">
      <protection locked="0"/>
    </xf>
    <xf numFmtId="0" fontId="2" fillId="10" borderId="0" xfId="0" applyFont="1" applyFill="1" applyProtection="1"/>
    <xf numFmtId="0" fontId="4" fillId="0" borderId="0" xfId="0" applyFont="1" applyProtection="1"/>
    <xf numFmtId="0" fontId="0" fillId="2" borderId="2" xfId="0" applyFill="1" applyBorder="1" applyProtection="1"/>
    <xf numFmtId="2" fontId="0" fillId="2" borderId="2" xfId="0" applyNumberFormat="1" applyFill="1" applyBorder="1" applyProtection="1"/>
    <xf numFmtId="44" fontId="0" fillId="0" borderId="0" xfId="1" quotePrefix="1" applyFont="1" applyFill="1" applyProtection="1"/>
    <xf numFmtId="44" fontId="0" fillId="0" borderId="0" xfId="1" applyFont="1" applyFill="1" applyProtection="1"/>
    <xf numFmtId="0" fontId="5" fillId="11" borderId="17" xfId="0" applyFont="1" applyFill="1" applyBorder="1" applyAlignment="1">
      <alignment horizontal="center" vertical="center" wrapText="1"/>
    </xf>
    <xf numFmtId="0" fontId="6" fillId="11" borderId="18" xfId="0" applyFont="1" applyFill="1" applyBorder="1" applyAlignment="1">
      <alignment vertical="center" wrapText="1"/>
    </xf>
    <xf numFmtId="0" fontId="6" fillId="11" borderId="2" xfId="0" applyFont="1" applyFill="1" applyBorder="1" applyAlignment="1">
      <alignment horizontal="center" vertical="center"/>
    </xf>
    <xf numFmtId="0" fontId="5" fillId="11" borderId="19" xfId="0" applyFont="1" applyFill="1" applyBorder="1" applyAlignment="1">
      <alignment horizontal="center" vertical="center" wrapText="1"/>
    </xf>
    <xf numFmtId="0" fontId="6" fillId="11" borderId="2" xfId="0" applyFont="1" applyFill="1" applyBorder="1" applyAlignment="1">
      <alignment vertical="center" wrapText="1"/>
    </xf>
    <xf numFmtId="0" fontId="5" fillId="11" borderId="18" xfId="0" applyFont="1" applyFill="1" applyBorder="1" applyAlignment="1">
      <alignment horizontal="left" vertical="center" wrapText="1"/>
    </xf>
    <xf numFmtId="0" fontId="7" fillId="11" borderId="17" xfId="0" applyFont="1" applyFill="1" applyBorder="1" applyAlignment="1">
      <alignment horizontal="center" vertical="center" wrapText="1"/>
    </xf>
    <xf numFmtId="0" fontId="5" fillId="11" borderId="20" xfId="0" applyFont="1" applyFill="1" applyBorder="1" applyAlignment="1">
      <alignment horizontal="center" vertical="center" wrapText="1"/>
    </xf>
    <xf numFmtId="0" fontId="8" fillId="12" borderId="21" xfId="0" applyFont="1" applyFill="1" applyBorder="1" applyAlignment="1">
      <alignment horizontal="center"/>
    </xf>
    <xf numFmtId="0" fontId="6" fillId="12" borderId="2" xfId="0" applyFont="1" applyFill="1" applyBorder="1" applyAlignment="1">
      <alignment horizontal="center"/>
    </xf>
    <xf numFmtId="0" fontId="6" fillId="12" borderId="2" xfId="0" applyFont="1" applyFill="1" applyBorder="1" applyAlignment="1">
      <alignment horizontal="left" vertical="center" wrapText="1"/>
    </xf>
    <xf numFmtId="0" fontId="6" fillId="12" borderId="2" xfId="0" applyFont="1" applyFill="1" applyBorder="1" applyAlignment="1">
      <alignment horizontal="center" vertical="center"/>
    </xf>
    <xf numFmtId="0" fontId="6" fillId="12" borderId="2" xfId="0" applyFont="1" applyFill="1" applyBorder="1" applyAlignment="1">
      <alignment horizontal="center" wrapText="1"/>
    </xf>
    <xf numFmtId="0" fontId="7" fillId="12" borderId="2" xfId="0" applyFont="1" applyFill="1" applyBorder="1" applyAlignment="1">
      <alignment horizontal="left" vertical="center" wrapText="1"/>
    </xf>
    <xf numFmtId="0" fontId="8" fillId="12" borderId="0" xfId="0" applyFont="1" applyFill="1" applyAlignment="1">
      <alignment horizontal="center"/>
    </xf>
    <xf numFmtId="0" fontId="7" fillId="13" borderId="2" xfId="0" applyFont="1" applyFill="1" applyBorder="1" applyAlignment="1">
      <alignment horizontal="center" vertical="center" wrapText="1"/>
    </xf>
    <xf numFmtId="0" fontId="6" fillId="13" borderId="2" xfId="0" applyFont="1" applyFill="1" applyBorder="1" applyAlignment="1">
      <alignment horizontal="center" vertical="center"/>
    </xf>
    <xf numFmtId="0" fontId="6" fillId="13" borderId="2" xfId="0" applyFont="1" applyFill="1" applyBorder="1" applyAlignment="1">
      <alignment horizontal="center" wrapText="1"/>
    </xf>
    <xf numFmtId="0" fontId="6" fillId="14" borderId="2" xfId="0" applyFont="1" applyFill="1" applyBorder="1" applyAlignment="1">
      <alignment horizontal="center" vertical="center" wrapText="1"/>
    </xf>
    <xf numFmtId="0" fontId="6" fillId="14" borderId="2" xfId="0" applyFont="1" applyFill="1" applyBorder="1" applyAlignment="1">
      <alignment horizontal="left" vertical="center" wrapText="1"/>
    </xf>
    <xf numFmtId="0" fontId="6" fillId="14" borderId="2" xfId="0" applyFont="1" applyFill="1" applyBorder="1" applyAlignment="1">
      <alignment horizontal="center"/>
    </xf>
    <xf numFmtId="0" fontId="6" fillId="14" borderId="2" xfId="0" applyFont="1" applyFill="1" applyBorder="1"/>
    <xf numFmtId="0" fontId="7" fillId="14" borderId="2" xfId="0" applyFont="1" applyFill="1" applyBorder="1" applyAlignment="1">
      <alignment horizontal="center" vertical="center" wrapText="1"/>
    </xf>
    <xf numFmtId="0" fontId="7" fillId="14" borderId="2" xfId="0" applyFont="1" applyFill="1" applyBorder="1" applyAlignment="1">
      <alignment horizontal="left" vertical="center" wrapText="1"/>
    </xf>
    <xf numFmtId="0" fontId="6" fillId="14" borderId="22" xfId="0" applyFont="1" applyFill="1" applyBorder="1" applyAlignment="1">
      <alignment horizontal="center" vertical="center" wrapText="1"/>
    </xf>
    <xf numFmtId="0" fontId="6" fillId="14" borderId="22" xfId="0" applyFont="1" applyFill="1" applyBorder="1" applyAlignment="1">
      <alignment horizontal="left" vertical="center" wrapText="1"/>
    </xf>
    <xf numFmtId="0" fontId="6" fillId="14" borderId="0" xfId="0" applyFont="1" applyFill="1" applyAlignment="1">
      <alignment horizontal="left" vertical="center" wrapText="1"/>
    </xf>
    <xf numFmtId="0" fontId="9" fillId="14" borderId="2" xfId="0" applyFont="1" applyFill="1" applyBorder="1" applyAlignment="1">
      <alignment horizontal="left" vertical="center" wrapText="1"/>
    </xf>
    <xf numFmtId="0" fontId="7" fillId="14" borderId="23" xfId="0" applyFont="1" applyFill="1" applyBorder="1" applyAlignment="1">
      <alignment horizontal="center" vertical="center" wrapText="1"/>
    </xf>
    <xf numFmtId="0" fontId="7" fillId="14" borderId="23" xfId="0" applyFont="1" applyFill="1" applyBorder="1" applyAlignment="1">
      <alignment horizontal="left" vertical="center" wrapText="1"/>
    </xf>
    <xf numFmtId="0" fontId="9" fillId="14" borderId="2" xfId="0" applyFont="1" applyFill="1" applyBorder="1" applyAlignment="1">
      <alignment wrapText="1"/>
    </xf>
    <xf numFmtId="0" fontId="7" fillId="15" borderId="23" xfId="0" applyFont="1" applyFill="1" applyBorder="1" applyAlignment="1">
      <alignment horizontal="center" vertical="top" wrapText="1"/>
    </xf>
    <xf numFmtId="0" fontId="6" fillId="15" borderId="2" xfId="0" applyFont="1" applyFill="1" applyBorder="1" applyAlignment="1">
      <alignment horizontal="center" vertical="center"/>
    </xf>
    <xf numFmtId="0" fontId="10" fillId="15" borderId="2" xfId="3" applyFont="1" applyFill="1" applyBorder="1" applyAlignment="1">
      <alignment vertical="center" wrapText="1"/>
    </xf>
    <xf numFmtId="0" fontId="6" fillId="15" borderId="2" xfId="0" applyFont="1" applyFill="1" applyBorder="1" applyAlignment="1">
      <alignment horizontal="center" wrapText="1"/>
    </xf>
    <xf numFmtId="0" fontId="7" fillId="15" borderId="2" xfId="0" applyFont="1" applyFill="1" applyBorder="1" applyAlignment="1">
      <alignment horizontal="center" vertical="top" wrapText="1"/>
    </xf>
    <xf numFmtId="0" fontId="10" fillId="15" borderId="2" xfId="4" applyFont="1" applyFill="1" applyBorder="1" applyAlignment="1">
      <alignment vertical="center" wrapText="1"/>
    </xf>
    <xf numFmtId="0" fontId="10" fillId="15" borderId="2" xfId="0" applyFont="1" applyFill="1" applyBorder="1" applyAlignment="1">
      <alignment vertical="top" wrapText="1"/>
    </xf>
    <xf numFmtId="0" fontId="2" fillId="0" borderId="0" xfId="0" applyFont="1"/>
    <xf numFmtId="0" fontId="2" fillId="0" borderId="2" xfId="0" applyFont="1" applyBorder="1"/>
    <xf numFmtId="0" fontId="6" fillId="16" borderId="24" xfId="0" applyFont="1" applyFill="1" applyBorder="1" applyAlignment="1">
      <alignment horizontal="center" vertical="center" wrapText="1"/>
    </xf>
    <xf numFmtId="0" fontId="6" fillId="16" borderId="25" xfId="0" applyFont="1" applyFill="1" applyBorder="1" applyAlignment="1">
      <alignment vertical="center" wrapText="1"/>
    </xf>
    <xf numFmtId="0" fontId="6" fillId="16" borderId="2" xfId="0" applyFont="1" applyFill="1" applyBorder="1" applyAlignment="1">
      <alignment horizontal="center"/>
    </xf>
    <xf numFmtId="0" fontId="6" fillId="16" borderId="26" xfId="0" applyFont="1" applyFill="1" applyBorder="1" applyAlignment="1">
      <alignment horizontal="center" vertical="center" wrapText="1"/>
    </xf>
    <xf numFmtId="0" fontId="6" fillId="16" borderId="23" xfId="0" applyFont="1" applyFill="1" applyBorder="1" applyAlignment="1">
      <alignment vertical="center" wrapText="1"/>
    </xf>
    <xf numFmtId="0" fontId="6" fillId="16" borderId="17" xfId="0" applyFont="1" applyFill="1" applyBorder="1" applyAlignment="1">
      <alignment horizontal="center" vertical="center" wrapText="1"/>
    </xf>
    <xf numFmtId="0" fontId="6" fillId="16" borderId="18" xfId="0" applyFont="1" applyFill="1" applyBorder="1" applyAlignment="1">
      <alignment vertical="center" wrapText="1"/>
    </xf>
    <xf numFmtId="0" fontId="7" fillId="16" borderId="18" xfId="0" applyFont="1" applyFill="1" applyBorder="1" applyAlignment="1">
      <alignment vertical="center" wrapText="1"/>
    </xf>
    <xf numFmtId="0" fontId="6" fillId="17" borderId="17" xfId="0" applyFont="1" applyFill="1" applyBorder="1" applyAlignment="1">
      <alignment horizontal="center" vertical="center" wrapText="1"/>
    </xf>
    <xf numFmtId="0" fontId="6" fillId="17" borderId="18" xfId="0" applyFont="1" applyFill="1" applyBorder="1" applyAlignment="1">
      <alignment vertical="center" wrapText="1"/>
    </xf>
    <xf numFmtId="0" fontId="6" fillId="17" borderId="2" xfId="0" applyFont="1" applyFill="1" applyBorder="1" applyAlignment="1">
      <alignment horizontal="center"/>
    </xf>
    <xf numFmtId="0" fontId="6" fillId="17" borderId="19" xfId="0" applyFont="1" applyFill="1" applyBorder="1" applyAlignment="1">
      <alignment horizontal="center" vertical="center" wrapText="1"/>
    </xf>
    <xf numFmtId="0" fontId="6" fillId="17" borderId="2" xfId="0" applyFont="1" applyFill="1" applyBorder="1" applyAlignment="1">
      <alignment vertical="center" wrapText="1"/>
    </xf>
    <xf numFmtId="0" fontId="6" fillId="18" borderId="17" xfId="0" applyFont="1" applyFill="1" applyBorder="1" applyAlignment="1">
      <alignment horizontal="center" vertical="center" wrapText="1"/>
    </xf>
    <xf numFmtId="0" fontId="6" fillId="18" borderId="18" xfId="0" applyFont="1" applyFill="1" applyBorder="1" applyAlignment="1">
      <alignment vertical="center" wrapText="1"/>
    </xf>
    <xf numFmtId="0" fontId="6" fillId="18" borderId="2" xfId="0" applyFont="1" applyFill="1" applyBorder="1" applyAlignment="1">
      <alignment horizontal="center"/>
    </xf>
    <xf numFmtId="0" fontId="6" fillId="18" borderId="19" xfId="0" applyFont="1" applyFill="1" applyBorder="1" applyAlignment="1">
      <alignment horizontal="center" vertical="center" wrapText="1"/>
    </xf>
    <xf numFmtId="0" fontId="6" fillId="18" borderId="2" xfId="0" applyFont="1" applyFill="1" applyBorder="1" applyAlignment="1">
      <alignment vertical="center" wrapText="1"/>
    </xf>
    <xf numFmtId="0" fontId="6" fillId="19" borderId="17" xfId="0" applyFont="1" applyFill="1" applyBorder="1" applyAlignment="1">
      <alignment horizontal="center" vertical="center" wrapText="1"/>
    </xf>
    <xf numFmtId="0" fontId="6" fillId="19" borderId="18" xfId="0" applyFont="1" applyFill="1" applyBorder="1" applyAlignment="1">
      <alignment vertical="center" wrapText="1"/>
    </xf>
    <xf numFmtId="0" fontId="6" fillId="19" borderId="2" xfId="0" applyFont="1" applyFill="1" applyBorder="1" applyAlignment="1">
      <alignment horizontal="center" vertical="center"/>
    </xf>
    <xf numFmtId="0" fontId="6" fillId="19" borderId="19" xfId="0" applyFont="1" applyFill="1" applyBorder="1" applyAlignment="1">
      <alignment horizontal="center" vertical="center" wrapText="1"/>
    </xf>
    <xf numFmtId="0" fontId="6" fillId="19" borderId="17" xfId="0" applyFont="1" applyFill="1" applyBorder="1" applyAlignment="1">
      <alignment vertical="center" wrapText="1"/>
    </xf>
    <xf numFmtId="0" fontId="7" fillId="20" borderId="27" xfId="0" applyFont="1" applyFill="1" applyBorder="1" applyAlignment="1">
      <alignment horizontal="center" vertical="center" wrapText="1"/>
    </xf>
    <xf numFmtId="0" fontId="7" fillId="20" borderId="2" xfId="0" applyFont="1" applyFill="1" applyBorder="1" applyAlignment="1">
      <alignment horizontal="center"/>
    </xf>
    <xf numFmtId="0" fontId="7" fillId="20" borderId="27" xfId="0" applyFont="1" applyFill="1" applyBorder="1" applyAlignment="1">
      <alignment horizontal="left" vertical="center" wrapText="1"/>
    </xf>
    <xf numFmtId="0" fontId="7" fillId="20" borderId="2" xfId="0" applyFont="1" applyFill="1" applyBorder="1" applyAlignment="1">
      <alignment horizontal="center" vertical="center"/>
    </xf>
    <xf numFmtId="0" fontId="6" fillId="20" borderId="27" xfId="0" applyFont="1" applyFill="1" applyBorder="1" applyAlignment="1">
      <alignment horizontal="center" vertical="center"/>
    </xf>
    <xf numFmtId="0" fontId="6" fillId="20" borderId="2" xfId="0" applyFont="1" applyFill="1" applyBorder="1" applyAlignment="1">
      <alignment vertical="center"/>
    </xf>
    <xf numFmtId="0" fontId="7" fillId="20" borderId="28" xfId="0" applyFont="1" applyFill="1" applyBorder="1" applyAlignment="1">
      <alignment horizontal="center" vertical="center" wrapText="1"/>
    </xf>
    <xf numFmtId="0" fontId="7" fillId="20" borderId="28" xfId="0" applyFont="1" applyFill="1" applyBorder="1" applyAlignment="1">
      <alignment horizontal="left" vertical="center" wrapText="1"/>
    </xf>
    <xf numFmtId="0" fontId="7" fillId="20" borderId="29" xfId="0" applyFont="1" applyFill="1" applyBorder="1" applyAlignment="1">
      <alignment horizontal="center" vertical="center" wrapText="1"/>
    </xf>
    <xf numFmtId="0" fontId="7" fillId="20" borderId="29" xfId="0" applyFont="1" applyFill="1" applyBorder="1" applyAlignment="1">
      <alignment horizontal="left" vertical="center" wrapText="1"/>
    </xf>
    <xf numFmtId="0" fontId="7" fillId="20" borderId="27" xfId="0" applyFont="1" applyFill="1" applyBorder="1" applyAlignment="1">
      <alignment horizontal="center" vertical="center"/>
    </xf>
    <xf numFmtId="0" fontId="7" fillId="20" borderId="29" xfId="0" applyFont="1" applyFill="1" applyBorder="1" applyAlignment="1">
      <alignment horizontal="center" vertical="center"/>
    </xf>
    <xf numFmtId="0" fontId="7" fillId="20" borderId="28" xfId="0" applyFont="1" applyFill="1" applyBorder="1" applyAlignment="1">
      <alignment horizontal="center" vertical="center"/>
    </xf>
    <xf numFmtId="0" fontId="5" fillId="21" borderId="17" xfId="0" applyFont="1" applyFill="1" applyBorder="1" applyAlignment="1">
      <alignment horizontal="center" vertical="center" wrapText="1"/>
    </xf>
    <xf numFmtId="0" fontId="5" fillId="21" borderId="18" xfId="0" applyFont="1" applyFill="1" applyBorder="1" applyAlignment="1">
      <alignment horizontal="left" vertical="center" wrapText="1"/>
    </xf>
    <xf numFmtId="0" fontId="6" fillId="21" borderId="2" xfId="0" applyFont="1" applyFill="1" applyBorder="1" applyAlignment="1">
      <alignment horizontal="center" vertical="center"/>
    </xf>
    <xf numFmtId="0" fontId="5" fillId="21" borderId="19" xfId="0" applyFont="1" applyFill="1" applyBorder="1" applyAlignment="1">
      <alignment horizontal="center" vertical="center" wrapText="1"/>
    </xf>
    <xf numFmtId="0" fontId="6" fillId="21" borderId="2" xfId="0" applyFont="1" applyFill="1" applyBorder="1" applyAlignment="1">
      <alignment vertical="center" wrapText="1"/>
    </xf>
    <xf numFmtId="0" fontId="6" fillId="21" borderId="17" xfId="0" applyFont="1" applyFill="1" applyBorder="1" applyAlignment="1">
      <alignment horizontal="center" vertical="center" wrapText="1"/>
    </xf>
    <xf numFmtId="0" fontId="6" fillId="21" borderId="18" xfId="0" applyFont="1" applyFill="1" applyBorder="1" applyAlignment="1">
      <alignment vertical="center" wrapText="1"/>
    </xf>
    <xf numFmtId="0" fontId="5" fillId="22" borderId="17" xfId="0" applyFont="1" applyFill="1" applyBorder="1" applyAlignment="1">
      <alignment horizontal="center" vertical="center" wrapText="1"/>
    </xf>
    <xf numFmtId="0" fontId="5" fillId="22" borderId="18" xfId="0" applyFont="1" applyFill="1" applyBorder="1" applyAlignment="1">
      <alignment horizontal="left" vertical="center" wrapText="1"/>
    </xf>
    <xf numFmtId="0" fontId="6" fillId="22" borderId="2" xfId="0" applyFont="1" applyFill="1" applyBorder="1" applyAlignment="1">
      <alignment horizontal="center"/>
    </xf>
    <xf numFmtId="0" fontId="5" fillId="22" borderId="19" xfId="0" applyFont="1" applyFill="1" applyBorder="1" applyAlignment="1">
      <alignment horizontal="center" vertical="center" wrapText="1"/>
    </xf>
    <xf numFmtId="0" fontId="6" fillId="22" borderId="2" xfId="0" applyFont="1" applyFill="1" applyBorder="1" applyAlignment="1">
      <alignment vertical="center" wrapText="1"/>
    </xf>
    <xf numFmtId="0" fontId="5" fillId="23" borderId="17" xfId="0" applyFont="1" applyFill="1" applyBorder="1" applyAlignment="1">
      <alignment horizontal="center" vertical="center" wrapText="1"/>
    </xf>
    <xf numFmtId="0" fontId="5" fillId="23" borderId="18" xfId="0" applyFont="1" applyFill="1" applyBorder="1" applyAlignment="1">
      <alignment horizontal="left" vertical="center" wrapText="1"/>
    </xf>
    <xf numFmtId="0" fontId="6" fillId="23" borderId="2" xfId="0" applyFont="1" applyFill="1" applyBorder="1" applyAlignment="1">
      <alignment horizontal="center" vertical="center"/>
    </xf>
    <xf numFmtId="0" fontId="5" fillId="23" borderId="19" xfId="0" applyFont="1" applyFill="1" applyBorder="1" applyAlignment="1">
      <alignment horizontal="center" vertical="center" wrapText="1"/>
    </xf>
    <xf numFmtId="0" fontId="6" fillId="23" borderId="2" xfId="0" applyFont="1" applyFill="1" applyBorder="1" applyAlignment="1">
      <alignment vertical="center" wrapText="1"/>
    </xf>
    <xf numFmtId="0" fontId="5" fillId="24" borderId="17" xfId="0" applyFont="1" applyFill="1" applyBorder="1" applyAlignment="1">
      <alignment horizontal="center" vertical="center" wrapText="1"/>
    </xf>
    <xf numFmtId="0" fontId="5" fillId="24" borderId="18" xfId="0" applyFont="1" applyFill="1" applyBorder="1" applyAlignment="1">
      <alignment horizontal="left" vertical="center" wrapText="1"/>
    </xf>
    <xf numFmtId="0" fontId="6" fillId="24" borderId="2" xfId="0" applyFont="1" applyFill="1" applyBorder="1" applyAlignment="1">
      <alignment horizontal="center" vertical="center"/>
    </xf>
    <xf numFmtId="0" fontId="5" fillId="24" borderId="19" xfId="0" applyFont="1" applyFill="1" applyBorder="1" applyAlignment="1">
      <alignment horizontal="center" vertical="center" wrapText="1"/>
    </xf>
    <xf numFmtId="0" fontId="6" fillId="24" borderId="2" xfId="0" applyFont="1" applyFill="1" applyBorder="1" applyAlignment="1">
      <alignment vertical="center" wrapText="1"/>
    </xf>
    <xf numFmtId="0" fontId="2" fillId="4" borderId="1" xfId="0" applyFont="1" applyFill="1" applyBorder="1" applyAlignment="1" applyProtection="1">
      <alignment horizontal="center"/>
      <protection locked="0"/>
    </xf>
    <xf numFmtId="0" fontId="18" fillId="0" borderId="0" xfId="0" applyFont="1" applyAlignment="1">
      <alignment vertical="center" wrapText="1"/>
    </xf>
    <xf numFmtId="0" fontId="19" fillId="0" borderId="0" xfId="0" applyFont="1" applyAlignment="1">
      <alignment vertical="center"/>
    </xf>
    <xf numFmtId="0" fontId="20" fillId="0" borderId="15" xfId="0" applyFont="1" applyBorder="1" applyAlignment="1">
      <alignment horizontal="center" vertical="center" wrapText="1"/>
    </xf>
    <xf numFmtId="16" fontId="20" fillId="0" borderId="11" xfId="0" applyNumberFormat="1" applyFont="1" applyBorder="1" applyAlignment="1">
      <alignment horizontal="center" vertical="center" wrapText="1"/>
    </xf>
    <xf numFmtId="0" fontId="20" fillId="0" borderId="11" xfId="0" applyFont="1" applyBorder="1" applyAlignment="1">
      <alignment horizontal="center" vertical="center" wrapText="1"/>
    </xf>
    <xf numFmtId="16" fontId="20" fillId="9" borderId="11" xfId="0" applyNumberFormat="1" applyFont="1" applyFill="1" applyBorder="1" applyAlignment="1">
      <alignment horizontal="center" vertical="center" wrapText="1"/>
    </xf>
    <xf numFmtId="0" fontId="20" fillId="9" borderId="11" xfId="0" applyFont="1" applyFill="1" applyBorder="1" applyAlignment="1">
      <alignment horizontal="center" vertical="center" wrapText="1"/>
    </xf>
    <xf numFmtId="9" fontId="0" fillId="0" borderId="0" xfId="2" applyFont="1" applyProtection="1"/>
    <xf numFmtId="0" fontId="0" fillId="25" borderId="0" xfId="0" applyFill="1" applyProtection="1"/>
    <xf numFmtId="0" fontId="0" fillId="0" borderId="0" xfId="0" applyFill="1" applyBorder="1" applyProtection="1"/>
    <xf numFmtId="17" fontId="0" fillId="25" borderId="0" xfId="0" applyNumberFormat="1" applyFill="1" applyProtection="1"/>
    <xf numFmtId="0" fontId="0" fillId="25" borderId="2" xfId="0" applyFill="1" applyBorder="1" applyProtection="1"/>
    <xf numFmtId="0" fontId="22" fillId="0" borderId="38" xfId="0" applyFont="1" applyFill="1" applyBorder="1" applyProtection="1"/>
    <xf numFmtId="0" fontId="20" fillId="6" borderId="4" xfId="0" applyFont="1" applyFill="1" applyBorder="1" applyAlignment="1">
      <alignment horizontal="center" vertical="center" wrapText="1"/>
    </xf>
    <xf numFmtId="0" fontId="20" fillId="6" borderId="5" xfId="0" applyFont="1" applyFill="1" applyBorder="1" applyAlignment="1">
      <alignment horizontal="center" vertical="center" wrapText="1"/>
    </xf>
    <xf numFmtId="0" fontId="20" fillId="6" borderId="30" xfId="0" applyFont="1" applyFill="1" applyBorder="1" applyAlignment="1">
      <alignment horizontal="center" vertical="center" wrapText="1"/>
    </xf>
    <xf numFmtId="0" fontId="20" fillId="6" borderId="31" xfId="0" applyFont="1" applyFill="1" applyBorder="1" applyAlignment="1">
      <alignment horizontal="center" vertical="center" wrapText="1"/>
    </xf>
    <xf numFmtId="0" fontId="20" fillId="6" borderId="32" xfId="0" applyFont="1" applyFill="1" applyBorder="1" applyAlignment="1">
      <alignment horizontal="center" vertical="center" wrapText="1"/>
    </xf>
    <xf numFmtId="0" fontId="20" fillId="6" borderId="33" xfId="0" applyFont="1" applyFill="1" applyBorder="1" applyAlignment="1">
      <alignment horizontal="center" vertical="center" wrapText="1"/>
    </xf>
    <xf numFmtId="0" fontId="20" fillId="7" borderId="35" xfId="0" applyFont="1" applyFill="1" applyBorder="1" applyAlignment="1">
      <alignment horizontal="center" vertical="center" wrapText="1"/>
    </xf>
    <xf numFmtId="0" fontId="20" fillId="7" borderId="30" xfId="0" applyFont="1" applyFill="1" applyBorder="1" applyAlignment="1">
      <alignment horizontal="center" vertical="center" wrapText="1"/>
    </xf>
    <xf numFmtId="0" fontId="20" fillId="7" borderId="36" xfId="0" applyFont="1" applyFill="1" applyBorder="1" applyAlignment="1">
      <alignment horizontal="center" vertical="center" wrapText="1"/>
    </xf>
    <xf numFmtId="0" fontId="20" fillId="7" borderId="33" xfId="0" applyFont="1" applyFill="1" applyBorder="1" applyAlignment="1">
      <alignment horizontal="center" vertical="center" wrapText="1"/>
    </xf>
    <xf numFmtId="0" fontId="20" fillId="8" borderId="37" xfId="0" applyFont="1" applyFill="1" applyBorder="1" applyAlignment="1">
      <alignment horizontal="center" vertical="center" wrapText="1"/>
    </xf>
    <xf numFmtId="0" fontId="20" fillId="8" borderId="16" xfId="0" applyFont="1" applyFill="1" applyBorder="1" applyAlignment="1">
      <alignment horizontal="center" vertical="center" wrapText="1"/>
    </xf>
    <xf numFmtId="0" fontId="20" fillId="8" borderId="34" xfId="0" applyFont="1" applyFill="1" applyBorder="1" applyAlignment="1">
      <alignment horizontal="center" vertical="center" wrapText="1"/>
    </xf>
    <xf numFmtId="0" fontId="20" fillId="9" borderId="37" xfId="0" applyFont="1" applyFill="1" applyBorder="1" applyAlignment="1">
      <alignment horizontal="center" vertical="center" wrapText="1"/>
    </xf>
    <xf numFmtId="0" fontId="20" fillId="9" borderId="16" xfId="0" applyFont="1" applyFill="1" applyBorder="1" applyAlignment="1">
      <alignment horizontal="center" vertical="center" wrapText="1"/>
    </xf>
    <xf numFmtId="0" fontId="20" fillId="9" borderId="34" xfId="0" applyFont="1" applyFill="1" applyBorder="1" applyAlignment="1">
      <alignment horizontal="center" vertical="center" wrapText="1"/>
    </xf>
    <xf numFmtId="49" fontId="1" fillId="4" borderId="4" xfId="0" applyNumberFormat="1" applyFont="1" applyFill="1" applyBorder="1" applyAlignment="1" applyProtection="1">
      <alignment horizontal="left" vertical="top" wrapText="1"/>
      <protection locked="0"/>
    </xf>
    <xf numFmtId="49" fontId="1" fillId="4" borderId="5" xfId="0" applyNumberFormat="1" applyFont="1" applyFill="1" applyBorder="1" applyAlignment="1" applyProtection="1">
      <alignment horizontal="left" vertical="top" wrapText="1"/>
      <protection locked="0"/>
    </xf>
    <xf numFmtId="49" fontId="1" fillId="4" borderId="6" xfId="0" applyNumberFormat="1" applyFont="1" applyFill="1" applyBorder="1" applyAlignment="1" applyProtection="1">
      <alignment horizontal="left" vertical="top" wrapText="1"/>
      <protection locked="0"/>
    </xf>
    <xf numFmtId="49" fontId="1" fillId="4" borderId="7" xfId="0" applyNumberFormat="1" applyFont="1" applyFill="1" applyBorder="1" applyAlignment="1" applyProtection="1">
      <alignment horizontal="left" vertical="top" wrapText="1"/>
      <protection locked="0"/>
    </xf>
    <xf numFmtId="49" fontId="1" fillId="4" borderId="0" xfId="0" applyNumberFormat="1" applyFont="1" applyFill="1" applyBorder="1" applyAlignment="1" applyProtection="1">
      <alignment horizontal="left" vertical="top" wrapText="1"/>
      <protection locked="0"/>
    </xf>
    <xf numFmtId="49" fontId="1" fillId="4" borderId="8" xfId="0" applyNumberFormat="1" applyFont="1" applyFill="1" applyBorder="1" applyAlignment="1" applyProtection="1">
      <alignment horizontal="left" vertical="top" wrapText="1"/>
      <protection locked="0"/>
    </xf>
    <xf numFmtId="49" fontId="1" fillId="4" borderId="9" xfId="0" applyNumberFormat="1" applyFont="1" applyFill="1" applyBorder="1" applyAlignment="1" applyProtection="1">
      <alignment horizontal="left" vertical="top" wrapText="1"/>
      <protection locked="0"/>
    </xf>
    <xf numFmtId="49" fontId="1" fillId="4" borderId="10" xfId="0" applyNumberFormat="1" applyFont="1" applyFill="1" applyBorder="1" applyAlignment="1" applyProtection="1">
      <alignment horizontal="left" vertical="top" wrapText="1"/>
      <protection locked="0"/>
    </xf>
    <xf numFmtId="49" fontId="1" fillId="4" borderId="11" xfId="0" applyNumberFormat="1" applyFont="1" applyFill="1" applyBorder="1" applyAlignment="1" applyProtection="1">
      <alignment horizontal="left" vertical="top" wrapText="1"/>
      <protection locked="0"/>
    </xf>
    <xf numFmtId="0" fontId="2" fillId="4" borderId="4" xfId="0" applyFont="1" applyFill="1" applyBorder="1" applyAlignment="1" applyProtection="1">
      <alignment horizontal="left" vertical="top" wrapText="1"/>
    </xf>
    <xf numFmtId="0" fontId="2" fillId="4" borderId="5" xfId="0" applyFont="1" applyFill="1" applyBorder="1" applyAlignment="1" applyProtection="1">
      <alignment horizontal="left" vertical="top" wrapText="1"/>
    </xf>
    <xf numFmtId="0" fontId="2" fillId="4" borderId="6" xfId="0" applyFont="1" applyFill="1" applyBorder="1" applyAlignment="1" applyProtection="1">
      <alignment horizontal="left" vertical="top" wrapText="1"/>
    </xf>
    <xf numFmtId="0" fontId="2" fillId="4" borderId="7" xfId="0" applyFont="1" applyFill="1" applyBorder="1" applyAlignment="1" applyProtection="1">
      <alignment horizontal="left" vertical="top" wrapText="1"/>
    </xf>
    <xf numFmtId="0" fontId="2" fillId="4" borderId="0" xfId="0" applyFont="1" applyFill="1" applyBorder="1" applyAlignment="1" applyProtection="1">
      <alignment horizontal="left" vertical="top" wrapText="1"/>
    </xf>
    <xf numFmtId="0" fontId="2" fillId="4" borderId="8" xfId="0" applyFont="1" applyFill="1" applyBorder="1" applyAlignment="1" applyProtection="1">
      <alignment horizontal="left" vertical="top" wrapText="1"/>
    </xf>
    <xf numFmtId="0" fontId="2" fillId="4" borderId="9" xfId="0" applyFont="1" applyFill="1" applyBorder="1" applyAlignment="1" applyProtection="1">
      <alignment horizontal="left" vertical="top" wrapText="1"/>
    </xf>
    <xf numFmtId="0" fontId="2" fillId="4" borderId="10" xfId="0" applyFont="1" applyFill="1" applyBorder="1" applyAlignment="1" applyProtection="1">
      <alignment horizontal="left" vertical="top" wrapText="1"/>
    </xf>
    <xf numFmtId="0" fontId="2" fillId="4" borderId="11" xfId="0" applyFont="1" applyFill="1" applyBorder="1" applyAlignment="1" applyProtection="1">
      <alignment horizontal="left" vertical="top" wrapText="1"/>
    </xf>
    <xf numFmtId="0" fontId="2" fillId="4" borderId="12" xfId="0" applyFont="1" applyFill="1" applyBorder="1" applyAlignment="1" applyProtection="1">
      <alignment horizontal="center"/>
    </xf>
    <xf numFmtId="0" fontId="2" fillId="4" borderId="13" xfId="0" applyFont="1" applyFill="1" applyBorder="1" applyAlignment="1" applyProtection="1">
      <alignment horizontal="center"/>
    </xf>
    <xf numFmtId="0" fontId="2" fillId="4" borderId="14" xfId="0" applyFont="1" applyFill="1" applyBorder="1" applyAlignment="1" applyProtection="1">
      <alignment horizontal="center"/>
    </xf>
    <xf numFmtId="0" fontId="21" fillId="0" borderId="0" xfId="0" applyFont="1" applyAlignment="1" applyProtection="1">
      <alignment horizontal="center" vertical="center" wrapText="1"/>
      <protection locked="0"/>
    </xf>
  </cellXfs>
  <cellStyles count="5">
    <cellStyle name="Currency" xfId="1" builtinId="4"/>
    <cellStyle name="Normal" xfId="0" builtinId="0"/>
    <cellStyle name="Normal 2" xfId="3" xr:uid="{00000000-0005-0000-0000-000002000000}"/>
    <cellStyle name="Normal 4" xfId="4" xr:uid="{00000000-0005-0000-0000-000003000000}"/>
    <cellStyle name="Percent" xfId="2" builtinId="5"/>
  </cellStyles>
  <dxfs count="1">
    <dxf>
      <fill>
        <patternFill>
          <bgColor rgb="FF92D050"/>
        </patternFill>
      </fill>
    </dxf>
  </dxfs>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H13"/>
  <sheetViews>
    <sheetView workbookViewId="0">
      <selection activeCell="K6" sqref="K6"/>
    </sheetView>
  </sheetViews>
  <sheetFormatPr defaultRowHeight="12.75" x14ac:dyDescent="0.2"/>
  <cols>
    <col min="1" max="1" width="23.7109375" customWidth="1"/>
    <col min="2" max="2" width="20.7109375" customWidth="1"/>
    <col min="3" max="3" width="22" customWidth="1"/>
    <col min="4" max="4" width="21.5703125" customWidth="1"/>
    <col min="5" max="5" width="22" customWidth="1"/>
    <col min="6" max="6" width="28.140625" customWidth="1"/>
    <col min="7" max="7" width="27.42578125" customWidth="1"/>
  </cols>
  <sheetData>
    <row r="2" spans="1:8" ht="21.75" customHeight="1" x14ac:dyDescent="0.2"/>
    <row r="3" spans="1:8" ht="21.75" customHeight="1" thickBot="1" x14ac:dyDescent="0.25"/>
    <row r="4" spans="1:8" ht="36.75" customHeight="1" x14ac:dyDescent="0.2">
      <c r="A4" s="142" t="s">
        <v>0</v>
      </c>
      <c r="B4" s="143"/>
      <c r="C4" s="143"/>
      <c r="D4" s="143"/>
      <c r="E4" s="144"/>
      <c r="F4" s="148" t="s">
        <v>1</v>
      </c>
      <c r="G4" s="149"/>
      <c r="H4" s="129"/>
    </row>
    <row r="5" spans="1:8" ht="36.75" customHeight="1" thickBot="1" x14ac:dyDescent="0.25">
      <c r="A5" s="145"/>
      <c r="B5" s="146"/>
      <c r="C5" s="146"/>
      <c r="D5" s="146"/>
      <c r="E5" s="147"/>
      <c r="F5" s="150"/>
      <c r="G5" s="151"/>
      <c r="H5" s="129"/>
    </row>
    <row r="6" spans="1:8" ht="79.5" customHeight="1" x14ac:dyDescent="0.2">
      <c r="A6" s="152" t="s">
        <v>2</v>
      </c>
      <c r="B6" s="152" t="s">
        <v>3</v>
      </c>
      <c r="C6" s="152" t="s">
        <v>4</v>
      </c>
      <c r="D6" s="152" t="s">
        <v>5</v>
      </c>
      <c r="E6" s="152" t="s">
        <v>6</v>
      </c>
      <c r="F6" s="155" t="s">
        <v>7</v>
      </c>
      <c r="G6" s="155" t="s">
        <v>8</v>
      </c>
      <c r="H6" s="129"/>
    </row>
    <row r="7" spans="1:8" ht="36.75" customHeight="1" x14ac:dyDescent="0.2">
      <c r="A7" s="153"/>
      <c r="B7" s="153"/>
      <c r="C7" s="153"/>
      <c r="D7" s="153"/>
      <c r="E7" s="153"/>
      <c r="F7" s="156"/>
      <c r="G7" s="156"/>
      <c r="H7" s="129"/>
    </row>
    <row r="8" spans="1:8" ht="15.75" thickBot="1" x14ac:dyDescent="0.25">
      <c r="A8" s="154"/>
      <c r="B8" s="154"/>
      <c r="C8" s="154"/>
      <c r="D8" s="154"/>
      <c r="E8" s="154"/>
      <c r="F8" s="157"/>
      <c r="G8" s="157"/>
      <c r="H8" s="129"/>
    </row>
    <row r="9" spans="1:8" ht="19.5" thickBot="1" x14ac:dyDescent="0.25">
      <c r="A9" s="131" t="s">
        <v>9</v>
      </c>
      <c r="B9" s="132">
        <v>43922</v>
      </c>
      <c r="C9" s="132">
        <v>44012</v>
      </c>
      <c r="D9" s="132">
        <v>44044</v>
      </c>
      <c r="E9" s="133" t="s">
        <v>10</v>
      </c>
      <c r="F9" s="134">
        <v>44135</v>
      </c>
      <c r="G9" s="135" t="s">
        <v>11</v>
      </c>
      <c r="H9" s="129"/>
    </row>
    <row r="10" spans="1:8" ht="19.5" thickBot="1" x14ac:dyDescent="0.25">
      <c r="A10" s="131" t="s">
        <v>12</v>
      </c>
      <c r="B10" s="132">
        <v>44013</v>
      </c>
      <c r="C10" s="132">
        <v>44104</v>
      </c>
      <c r="D10" s="132">
        <v>44136</v>
      </c>
      <c r="E10" s="133" t="s">
        <v>13</v>
      </c>
      <c r="F10" s="134">
        <v>43861</v>
      </c>
      <c r="G10" s="135" t="s">
        <v>14</v>
      </c>
      <c r="H10" s="129"/>
    </row>
    <row r="11" spans="1:8" ht="19.5" thickBot="1" x14ac:dyDescent="0.25">
      <c r="A11" s="131" t="s">
        <v>15</v>
      </c>
      <c r="B11" s="132">
        <v>44105</v>
      </c>
      <c r="C11" s="132">
        <v>44196</v>
      </c>
      <c r="D11" s="132">
        <v>43862</v>
      </c>
      <c r="E11" s="133" t="s">
        <v>16</v>
      </c>
      <c r="F11" s="134">
        <v>43951</v>
      </c>
      <c r="G11" s="135" t="s">
        <v>17</v>
      </c>
      <c r="H11" s="129"/>
    </row>
    <row r="12" spans="1:8" ht="19.5" thickBot="1" x14ac:dyDescent="0.25">
      <c r="A12" s="131" t="s">
        <v>18</v>
      </c>
      <c r="B12" s="132">
        <v>43831</v>
      </c>
      <c r="C12" s="132">
        <v>43921</v>
      </c>
      <c r="D12" s="132">
        <v>43952</v>
      </c>
      <c r="E12" s="133" t="s">
        <v>19</v>
      </c>
      <c r="F12" s="134">
        <v>44043</v>
      </c>
      <c r="G12" s="135" t="s">
        <v>20</v>
      </c>
      <c r="H12" s="129"/>
    </row>
    <row r="13" spans="1:8" ht="14.25" x14ac:dyDescent="0.2">
      <c r="A13" s="130" t="s">
        <v>21</v>
      </c>
    </row>
  </sheetData>
  <mergeCells count="9">
    <mergeCell ref="A4:E5"/>
    <mergeCell ref="F4:G5"/>
    <mergeCell ref="A6:A8"/>
    <mergeCell ref="B6:B8"/>
    <mergeCell ref="C6:C8"/>
    <mergeCell ref="D6:D8"/>
    <mergeCell ref="E6:E8"/>
    <mergeCell ref="F6:F8"/>
    <mergeCell ref="G6:G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B1:X31"/>
  <sheetViews>
    <sheetView tabSelected="1" zoomScale="115" zoomScaleNormal="115" workbookViewId="0">
      <selection activeCell="L26" sqref="L26"/>
    </sheetView>
  </sheetViews>
  <sheetFormatPr defaultRowHeight="12.75" x14ac:dyDescent="0.2"/>
  <cols>
    <col min="1" max="1" width="2.5703125" style="2" customWidth="1"/>
    <col min="2" max="2" width="10.42578125" style="2" customWidth="1"/>
    <col min="3" max="4" width="9.42578125" style="2" customWidth="1"/>
    <col min="5" max="5" width="9.7109375" style="2" customWidth="1"/>
    <col min="6" max="6" width="9.85546875" style="2" customWidth="1"/>
    <col min="7" max="8" width="9.140625" style="2"/>
    <col min="9" max="9" width="11" style="2" customWidth="1"/>
    <col min="10" max="10" width="10" style="2" customWidth="1"/>
    <col min="11" max="11" width="1.85546875" style="2" customWidth="1"/>
    <col min="12" max="13" width="9.140625" style="2"/>
    <col min="14" max="14" width="8.42578125" style="2" customWidth="1"/>
    <col min="15" max="15" width="1.7109375" style="2" customWidth="1"/>
    <col min="16" max="16" width="12.7109375" style="2" customWidth="1"/>
    <col min="17" max="17" width="11.28515625" style="2" bestFit="1" customWidth="1"/>
    <col min="18" max="18" width="2.7109375" style="2" customWidth="1"/>
    <col min="19" max="19" width="13" style="2" customWidth="1"/>
    <col min="20" max="20" width="3.140625" style="2" customWidth="1"/>
    <col min="21" max="21" width="11.28515625" style="2" bestFit="1" customWidth="1"/>
    <col min="22" max="16384" width="9.140625" style="2"/>
  </cols>
  <sheetData>
    <row r="1" spans="2:24" ht="13.5" thickBot="1" x14ac:dyDescent="0.25">
      <c r="B1" s="1" t="s">
        <v>22</v>
      </c>
    </row>
    <row r="2" spans="2:24" ht="13.5" thickBot="1" x14ac:dyDescent="0.25">
      <c r="H2" s="4" t="s">
        <v>23</v>
      </c>
      <c r="I2" s="128"/>
      <c r="K2" s="176" t="str">
        <f>_xlfn.IFNA(VLOOKUP(I2,'Do Not Delete - Practice List'!A:C,3,0),"")</f>
        <v/>
      </c>
      <c r="L2" s="177"/>
      <c r="M2" s="177"/>
      <c r="N2" s="177"/>
      <c r="O2" s="177"/>
      <c r="P2" s="177"/>
      <c r="Q2" s="177"/>
      <c r="R2" s="177"/>
      <c r="S2" s="178"/>
      <c r="U2" s="176" t="s">
        <v>24</v>
      </c>
      <c r="V2" s="177"/>
      <c r="W2" s="177"/>
    </row>
    <row r="3" spans="2:24" x14ac:dyDescent="0.2">
      <c r="B3" s="3" t="s">
        <v>25</v>
      </c>
      <c r="H3" s="4" t="s">
        <v>26</v>
      </c>
      <c r="I3" s="21"/>
      <c r="K3" s="158" t="s">
        <v>1267</v>
      </c>
      <c r="L3" s="159"/>
      <c r="M3" s="159"/>
      <c r="N3" s="159"/>
      <c r="O3" s="159"/>
      <c r="P3" s="159"/>
      <c r="Q3" s="159"/>
      <c r="R3" s="159"/>
      <c r="S3" s="160"/>
      <c r="U3" s="176" t="e">
        <f>VLOOKUP(I2,'Do Not Delete - Practice List'!A:E,5,0)</f>
        <v>#N/A</v>
      </c>
      <c r="V3" s="177"/>
      <c r="W3" s="177"/>
    </row>
    <row r="4" spans="2:24" x14ac:dyDescent="0.2">
      <c r="H4" s="4" t="s">
        <v>27</v>
      </c>
      <c r="I4" s="5" t="str">
        <f>_xlfn.IFNA(VLOOKUP(I3,'Do Not Delete - DATA Validation'!B3:C26,2,0),"")</f>
        <v/>
      </c>
      <c r="K4" s="161"/>
      <c r="L4" s="162"/>
      <c r="M4" s="162"/>
      <c r="N4" s="162"/>
      <c r="O4" s="162"/>
      <c r="P4" s="162"/>
      <c r="Q4" s="162"/>
      <c r="R4" s="162"/>
      <c r="S4" s="163"/>
    </row>
    <row r="5" spans="2:24" x14ac:dyDescent="0.2">
      <c r="B5" s="167" t="s">
        <v>28</v>
      </c>
      <c r="C5" s="168"/>
      <c r="D5" s="168"/>
      <c r="E5" s="168"/>
      <c r="F5" s="169"/>
      <c r="K5" s="161"/>
      <c r="L5" s="162"/>
      <c r="M5" s="162"/>
      <c r="N5" s="162"/>
      <c r="O5" s="162"/>
      <c r="P5" s="162"/>
      <c r="Q5" s="162"/>
      <c r="R5" s="162"/>
      <c r="S5" s="163"/>
    </row>
    <row r="6" spans="2:24" x14ac:dyDescent="0.2">
      <c r="B6" s="170"/>
      <c r="C6" s="171"/>
      <c r="D6" s="171"/>
      <c r="E6" s="171"/>
      <c r="F6" s="172"/>
      <c r="K6" s="164"/>
      <c r="L6" s="165"/>
      <c r="M6" s="165"/>
      <c r="N6" s="165"/>
      <c r="O6" s="165"/>
      <c r="P6" s="165"/>
      <c r="Q6" s="165"/>
      <c r="R6" s="165"/>
      <c r="S6" s="166"/>
    </row>
    <row r="7" spans="2:24" ht="13.5" thickBot="1" x14ac:dyDescent="0.25">
      <c r="B7" s="173"/>
      <c r="C7" s="174"/>
      <c r="D7" s="174"/>
      <c r="E7" s="174"/>
      <c r="F7" s="175"/>
      <c r="L7" s="6"/>
      <c r="M7" s="6"/>
      <c r="N7" s="6"/>
      <c r="O7" s="6"/>
      <c r="P7" s="6"/>
      <c r="Q7" s="6"/>
      <c r="R7" s="6"/>
      <c r="S7" s="6"/>
      <c r="T7" s="6"/>
      <c r="U7" s="7"/>
    </row>
    <row r="8" spans="2:24" x14ac:dyDescent="0.2">
      <c r="L8" s="6"/>
      <c r="M8" s="6"/>
      <c r="N8" s="6"/>
      <c r="O8" s="6"/>
      <c r="P8" s="6"/>
      <c r="Q8" s="6"/>
      <c r="R8" s="6"/>
      <c r="S8" s="6"/>
      <c r="T8" s="6"/>
      <c r="U8" s="7"/>
    </row>
    <row r="9" spans="2:24" x14ac:dyDescent="0.2">
      <c r="B9" s="1" t="s">
        <v>29</v>
      </c>
    </row>
    <row r="10" spans="2:24" x14ac:dyDescent="0.2">
      <c r="C10" s="8">
        <v>0.5</v>
      </c>
      <c r="E10" s="8">
        <v>0.25</v>
      </c>
      <c r="G10" s="8">
        <v>0.25</v>
      </c>
      <c r="L10" s="2" t="s">
        <v>30</v>
      </c>
      <c r="P10" s="2" t="s">
        <v>31</v>
      </c>
      <c r="S10" s="9" t="s">
        <v>32</v>
      </c>
      <c r="U10" s="2" t="s">
        <v>33</v>
      </c>
    </row>
    <row r="11" spans="2:24" x14ac:dyDescent="0.2">
      <c r="B11" s="2" t="s">
        <v>29</v>
      </c>
      <c r="C11" s="2" t="s">
        <v>34</v>
      </c>
      <c r="D11" s="2" t="s">
        <v>34</v>
      </c>
      <c r="E11" s="2" t="s">
        <v>35</v>
      </c>
      <c r="F11" s="2" t="s">
        <v>35</v>
      </c>
      <c r="G11" s="2" t="s">
        <v>36</v>
      </c>
      <c r="H11" s="2" t="s">
        <v>36</v>
      </c>
      <c r="I11" s="2" t="s">
        <v>37</v>
      </c>
      <c r="J11" s="2" t="s">
        <v>38</v>
      </c>
      <c r="L11" s="2" t="s">
        <v>39</v>
      </c>
      <c r="M11" s="2" t="s">
        <v>39</v>
      </c>
      <c r="N11" s="2" t="s">
        <v>40</v>
      </c>
      <c r="P11" s="2" t="s">
        <v>39</v>
      </c>
      <c r="Q11" s="2" t="s">
        <v>39</v>
      </c>
      <c r="S11" s="9" t="s">
        <v>6</v>
      </c>
    </row>
    <row r="12" spans="2:24" ht="13.5" thickBot="1" x14ac:dyDescent="0.25">
      <c r="B12" s="2" t="s">
        <v>41</v>
      </c>
      <c r="C12" s="2" t="s">
        <v>37</v>
      </c>
      <c r="D12" s="2" t="s">
        <v>42</v>
      </c>
      <c r="E12" s="2" t="s">
        <v>37</v>
      </c>
      <c r="F12" s="2" t="s">
        <v>42</v>
      </c>
      <c r="G12" s="2" t="s">
        <v>37</v>
      </c>
      <c r="H12" s="2" t="s">
        <v>42</v>
      </c>
      <c r="I12" s="2" t="s">
        <v>43</v>
      </c>
      <c r="J12" s="2" t="s">
        <v>42</v>
      </c>
      <c r="L12" s="8">
        <v>0.7</v>
      </c>
      <c r="M12" s="8">
        <v>0.9</v>
      </c>
      <c r="N12" s="8" t="s">
        <v>44</v>
      </c>
      <c r="O12" s="8"/>
      <c r="P12" s="8">
        <v>0.7</v>
      </c>
      <c r="Q12" s="8">
        <v>0.9</v>
      </c>
      <c r="S12" s="2">
        <f>N13</f>
        <v>0.7</v>
      </c>
    </row>
    <row r="13" spans="2:24" ht="13.5" thickBot="1" x14ac:dyDescent="0.25">
      <c r="B13" s="22"/>
      <c r="C13" s="22"/>
      <c r="D13" s="22"/>
      <c r="E13" s="22"/>
      <c r="F13" s="22"/>
      <c r="G13" s="22"/>
      <c r="H13" s="22"/>
      <c r="I13" s="2">
        <f>(C13*2)+E13+G13</f>
        <v>0</v>
      </c>
      <c r="J13" s="2">
        <f>(D13*2)+F13+H13</f>
        <v>0</v>
      </c>
      <c r="L13" s="7">
        <f>B13*4*70%</f>
        <v>0</v>
      </c>
      <c r="M13" s="7">
        <f>B13*4*90%</f>
        <v>0</v>
      </c>
      <c r="N13" s="7">
        <f>IF(I13&gt;M13,90%,70%)</f>
        <v>0.7</v>
      </c>
      <c r="O13" s="7"/>
      <c r="P13" s="28" t="str">
        <f>_xlfn.IFNA($B$13*VLOOKUP($I$4,'Do Not Delete - DATA Validation'!$E$4:$H$9,2,0)/VLOOKUP($I$4,'Do Not Delete - DATA Validation'!$E$4:$H$9,4,0),"")</f>
        <v/>
      </c>
      <c r="Q13" s="28" t="str">
        <f>_xlfn.IFNA($B$13*VLOOKUP($I$4,'Do Not Delete - DATA Validation'!$E$4:$H$9,3,0)/VLOOKUP('Child Imms Target Payment Claim'!$I$4,'Do Not Delete - DATA Validation'!$E$4:$H$9,4,0),"")</f>
        <v/>
      </c>
      <c r="S13" s="10" t="str">
        <f>IFERROR(IF(S12=0.9,Q13*J13/I13,P13*J13/I13),"")</f>
        <v/>
      </c>
      <c r="T13" s="2" t="s">
        <v>21</v>
      </c>
      <c r="U13" s="11" t="str">
        <f>IF(J13&lt;L13,"No Payment Due as &lt;70% complete","ok")</f>
        <v>ok</v>
      </c>
      <c r="X13" s="13"/>
    </row>
    <row r="15" spans="2:24" x14ac:dyDescent="0.2">
      <c r="B15" s="1" t="s">
        <v>45</v>
      </c>
    </row>
    <row r="17" spans="2:21" x14ac:dyDescent="0.2">
      <c r="B17" s="2" t="s">
        <v>45</v>
      </c>
      <c r="C17" s="2" t="s">
        <v>46</v>
      </c>
      <c r="D17" s="2" t="s">
        <v>46</v>
      </c>
      <c r="I17" s="2" t="s">
        <v>37</v>
      </c>
      <c r="J17" s="2" t="s">
        <v>38</v>
      </c>
      <c r="L17" s="2" t="s">
        <v>39</v>
      </c>
      <c r="M17" s="2" t="s">
        <v>39</v>
      </c>
      <c r="N17" s="2" t="s">
        <v>40</v>
      </c>
      <c r="P17" s="2" t="s">
        <v>39</v>
      </c>
      <c r="Q17" s="2" t="s">
        <v>39</v>
      </c>
      <c r="S17" s="9" t="s">
        <v>6</v>
      </c>
    </row>
    <row r="18" spans="2:21" ht="13.5" thickBot="1" x14ac:dyDescent="0.25">
      <c r="B18" s="2" t="s">
        <v>41</v>
      </c>
      <c r="C18" s="2" t="s">
        <v>37</v>
      </c>
      <c r="D18" s="2" t="s">
        <v>42</v>
      </c>
      <c r="I18" s="2" t="s">
        <v>43</v>
      </c>
      <c r="J18" s="2" t="s">
        <v>42</v>
      </c>
      <c r="L18" s="8">
        <v>0.7</v>
      </c>
      <c r="M18" s="8">
        <v>0.9</v>
      </c>
      <c r="N18" s="8">
        <v>0.9</v>
      </c>
      <c r="O18" s="8"/>
      <c r="P18" s="8">
        <v>0.7</v>
      </c>
      <c r="Q18" s="8">
        <v>0.9</v>
      </c>
      <c r="S18" s="2">
        <f>N19</f>
        <v>0.7</v>
      </c>
    </row>
    <row r="19" spans="2:21" ht="13.5" thickBot="1" x14ac:dyDescent="0.25">
      <c r="B19" s="22"/>
      <c r="C19" s="22"/>
      <c r="D19" s="22"/>
      <c r="I19" s="2">
        <f>C19</f>
        <v>0</v>
      </c>
      <c r="J19" s="2">
        <f>D19</f>
        <v>0</v>
      </c>
      <c r="L19" s="2">
        <f>B19*70%</f>
        <v>0</v>
      </c>
      <c r="M19" s="2">
        <f>B19*90%</f>
        <v>0</v>
      </c>
      <c r="N19" s="7">
        <f>IF(I19&gt;M19,90%,70%)</f>
        <v>0.7</v>
      </c>
      <c r="O19" s="7"/>
      <c r="P19" s="29" t="str">
        <f>_xlfn.IFNA($B$19*VLOOKUP($I$4,'Do Not Delete - DATA Validation'!$J$4:$M$9,2,0)/VLOOKUP($I$4,'Do Not Delete - DATA Validation'!$J$4:$M$9,4,0),"")</f>
        <v/>
      </c>
      <c r="Q19" s="29" t="str">
        <f>_xlfn.IFNA($B$19*VLOOKUP($I$4,'Do Not Delete - DATA Validation'!$J$4:$M$9,3,0)/VLOOKUP($I$4,'Do Not Delete - DATA Validation'!$J$4:$M$9,4,0),"")</f>
        <v/>
      </c>
      <c r="S19" s="10" t="str">
        <f>IFERROR(IF(S18=0.9,Q19*J19/I19,P19*J19/I19),"")</f>
        <v/>
      </c>
      <c r="T19" s="2" t="s">
        <v>21</v>
      </c>
      <c r="U19" s="11" t="str">
        <f>IF(J19&lt;L19,"No Payment Due as &lt;70% complete","ok")</f>
        <v>ok</v>
      </c>
    </row>
    <row r="21" spans="2:21" x14ac:dyDescent="0.2">
      <c r="B21" s="24" t="s">
        <v>47</v>
      </c>
      <c r="C21" s="24"/>
      <c r="D21" s="24"/>
      <c r="E21" s="24"/>
      <c r="F21" s="24"/>
      <c r="G21" s="24"/>
      <c r="H21" s="24"/>
      <c r="I21" s="24" t="s">
        <v>48</v>
      </c>
      <c r="J21" s="24" t="s">
        <v>49</v>
      </c>
      <c r="K21" s="24"/>
      <c r="L21" s="24" t="s">
        <v>50</v>
      </c>
      <c r="M21" s="24" t="s">
        <v>51</v>
      </c>
      <c r="N21" s="24"/>
      <c r="O21" s="24"/>
      <c r="P21" s="24" t="s">
        <v>52</v>
      </c>
      <c r="Q21" s="24" t="s">
        <v>53</v>
      </c>
    </row>
    <row r="23" spans="2:21" ht="13.5" thickBot="1" x14ac:dyDescent="0.25">
      <c r="Q23" s="3" t="s">
        <v>54</v>
      </c>
      <c r="S23" s="12">
        <f>SUM(S13,S19)</f>
        <v>0</v>
      </c>
      <c r="U23" s="13"/>
    </row>
    <row r="24" spans="2:21" ht="13.5" thickTop="1" x14ac:dyDescent="0.2">
      <c r="U24" s="13"/>
    </row>
    <row r="25" spans="2:21" x14ac:dyDescent="0.2">
      <c r="B25" s="24" t="s">
        <v>47</v>
      </c>
      <c r="C25" s="2" t="s">
        <v>55</v>
      </c>
      <c r="J25" s="136"/>
      <c r="L25" s="136"/>
      <c r="U25" s="13"/>
    </row>
    <row r="26" spans="2:21" x14ac:dyDescent="0.2">
      <c r="B26" s="24" t="s">
        <v>48</v>
      </c>
      <c r="C26" s="2" t="s">
        <v>56</v>
      </c>
    </row>
    <row r="27" spans="2:21" x14ac:dyDescent="0.2">
      <c r="B27" s="24" t="s">
        <v>49</v>
      </c>
      <c r="C27" s="2" t="s">
        <v>57</v>
      </c>
    </row>
    <row r="28" spans="2:21" x14ac:dyDescent="0.2">
      <c r="B28" s="24" t="s">
        <v>50</v>
      </c>
      <c r="C28" s="2" t="s">
        <v>58</v>
      </c>
    </row>
    <row r="29" spans="2:21" x14ac:dyDescent="0.2">
      <c r="B29" s="24" t="s">
        <v>51</v>
      </c>
      <c r="C29" s="2" t="s">
        <v>59</v>
      </c>
    </row>
    <row r="30" spans="2:21" x14ac:dyDescent="0.2">
      <c r="B30" s="24" t="s">
        <v>52</v>
      </c>
      <c r="C30" s="2" t="s">
        <v>60</v>
      </c>
      <c r="S30" s="25" t="s">
        <v>1268</v>
      </c>
    </row>
    <row r="31" spans="2:21" x14ac:dyDescent="0.2">
      <c r="B31" s="24" t="s">
        <v>53</v>
      </c>
      <c r="C31" s="2" t="s">
        <v>61</v>
      </c>
    </row>
  </sheetData>
  <sheetProtection algorithmName="SHA-512" hashValue="I3557owhICG+ETgxzP9VntRqZPWmu1kJYIrbOTwBf0qflawbAorUAQ7xXqao4bie8vXGVahZQp8+fyzI6pGaTw==" saltValue="moJ9R1L+sVvNQA41I9IInA==" spinCount="100000" sheet="1" objects="1" scenarios="1"/>
  <mergeCells count="5">
    <mergeCell ref="K3:S6"/>
    <mergeCell ref="B5:F7"/>
    <mergeCell ref="K2:S2"/>
    <mergeCell ref="U2:W2"/>
    <mergeCell ref="U3:W3"/>
  </mergeCells>
  <pageMargins left="0.31496062992125984" right="0.31496062992125984" top="0.74803149606299213" bottom="0.74803149606299213" header="0.31496062992125984" footer="0.31496062992125984"/>
  <pageSetup paperSize="9" scale="9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'Do Not Delete - DATA Validation'!$B$3:$B$26</xm:f>
          </x14:formula1>
          <xm:sqref>I3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B2:O27"/>
  <sheetViews>
    <sheetView workbookViewId="0">
      <selection activeCell="V20" sqref="V20"/>
    </sheetView>
  </sheetViews>
  <sheetFormatPr defaultRowHeight="12.75" x14ac:dyDescent="0.2"/>
  <cols>
    <col min="1" max="2" width="9.140625" style="2"/>
    <col min="3" max="3" width="8" style="2" bestFit="1" customWidth="1"/>
    <col min="4" max="4" width="9.140625" style="2"/>
    <col min="5" max="5" width="7.5703125" style="2" bestFit="1" customWidth="1"/>
    <col min="6" max="6" width="11" style="2" bestFit="1" customWidth="1"/>
    <col min="7" max="7" width="10.28515625" style="2" bestFit="1" customWidth="1"/>
    <col min="8" max="8" width="12.7109375" style="2" bestFit="1" customWidth="1"/>
    <col min="9" max="9" width="1.7109375" style="2" customWidth="1"/>
    <col min="10" max="10" width="7.5703125" style="2" bestFit="1" customWidth="1"/>
    <col min="11" max="12" width="9.85546875" style="2" bestFit="1" customWidth="1"/>
    <col min="13" max="13" width="12.7109375" style="2" bestFit="1" customWidth="1"/>
    <col min="14" max="16384" width="9.140625" style="2"/>
  </cols>
  <sheetData>
    <row r="2" spans="2:15" x14ac:dyDescent="0.2">
      <c r="B2" s="3" t="s">
        <v>62</v>
      </c>
      <c r="C2" s="3" t="s">
        <v>63</v>
      </c>
      <c r="E2" s="3" t="s">
        <v>64</v>
      </c>
      <c r="F2" s="14"/>
      <c r="J2" s="3" t="s">
        <v>65</v>
      </c>
    </row>
    <row r="3" spans="2:15" x14ac:dyDescent="0.2">
      <c r="B3" s="15">
        <v>42095</v>
      </c>
      <c r="C3" s="2" t="s">
        <v>66</v>
      </c>
      <c r="E3" s="16" t="s">
        <v>67</v>
      </c>
      <c r="F3" s="17">
        <v>0.7</v>
      </c>
      <c r="G3" s="17">
        <v>0.9</v>
      </c>
      <c r="H3" s="16" t="s">
        <v>68</v>
      </c>
      <c r="I3" s="18"/>
      <c r="J3" s="16" t="s">
        <v>67</v>
      </c>
      <c r="K3" s="17">
        <v>0.7</v>
      </c>
      <c r="L3" s="17">
        <v>0.9</v>
      </c>
      <c r="M3" s="16" t="s">
        <v>68</v>
      </c>
    </row>
    <row r="4" spans="2:15" x14ac:dyDescent="0.2">
      <c r="B4" s="15">
        <v>42186</v>
      </c>
      <c r="C4" s="2" t="s">
        <v>66</v>
      </c>
      <c r="E4" s="19" t="s">
        <v>66</v>
      </c>
      <c r="F4" s="19">
        <v>632.11</v>
      </c>
      <c r="G4" s="19">
        <v>1896.82</v>
      </c>
      <c r="H4" s="19">
        <v>64</v>
      </c>
      <c r="J4" s="19" t="s">
        <v>66</v>
      </c>
      <c r="K4" s="20">
        <v>223.82</v>
      </c>
      <c r="L4" s="20">
        <v>671.48</v>
      </c>
      <c r="M4" s="19">
        <v>63</v>
      </c>
    </row>
    <row r="5" spans="2:15" x14ac:dyDescent="0.2">
      <c r="B5" s="15">
        <v>42278</v>
      </c>
      <c r="C5" s="2" t="s">
        <v>66</v>
      </c>
      <c r="E5" s="19" t="s">
        <v>69</v>
      </c>
      <c r="F5" s="19">
        <v>632.11</v>
      </c>
      <c r="G5" s="19">
        <v>1896.82</v>
      </c>
      <c r="H5" s="19">
        <v>65</v>
      </c>
      <c r="J5" s="19" t="s">
        <v>69</v>
      </c>
      <c r="K5" s="20">
        <v>223.82</v>
      </c>
      <c r="L5" s="20">
        <v>671.48</v>
      </c>
      <c r="M5" s="19">
        <v>62</v>
      </c>
    </row>
    <row r="6" spans="2:15" x14ac:dyDescent="0.2">
      <c r="B6" s="15">
        <v>42370</v>
      </c>
      <c r="C6" s="2" t="s">
        <v>66</v>
      </c>
      <c r="E6" s="19" t="s">
        <v>70</v>
      </c>
      <c r="F6" s="19">
        <v>632.11</v>
      </c>
      <c r="G6" s="19">
        <v>1896.82</v>
      </c>
      <c r="H6" s="19">
        <v>63</v>
      </c>
      <c r="J6" s="19" t="s">
        <v>70</v>
      </c>
      <c r="K6" s="20">
        <v>223.82</v>
      </c>
      <c r="L6" s="20">
        <v>671.48</v>
      </c>
      <c r="M6" s="19">
        <v>63</v>
      </c>
    </row>
    <row r="7" spans="2:15" x14ac:dyDescent="0.2">
      <c r="B7" s="15">
        <v>42461</v>
      </c>
      <c r="C7" s="2" t="s">
        <v>69</v>
      </c>
      <c r="E7" s="19" t="s">
        <v>71</v>
      </c>
      <c r="F7" s="19">
        <v>553.22</v>
      </c>
      <c r="G7" s="19">
        <v>1659.66</v>
      </c>
      <c r="H7" s="19">
        <v>61</v>
      </c>
      <c r="J7" s="19" t="s">
        <v>71</v>
      </c>
      <c r="K7" s="20">
        <v>223.82</v>
      </c>
      <c r="L7" s="20">
        <v>671.48</v>
      </c>
      <c r="M7" s="19">
        <v>64</v>
      </c>
    </row>
    <row r="8" spans="2:15" x14ac:dyDescent="0.2">
      <c r="B8" s="15">
        <v>42552</v>
      </c>
      <c r="C8" s="2" t="s">
        <v>69</v>
      </c>
      <c r="E8" s="19" t="s">
        <v>72</v>
      </c>
      <c r="F8" s="19">
        <v>553.22</v>
      </c>
      <c r="G8" s="19">
        <v>1659.66</v>
      </c>
      <c r="H8" s="19">
        <v>61</v>
      </c>
      <c r="J8" s="19" t="s">
        <v>72</v>
      </c>
      <c r="K8" s="20">
        <v>223.82</v>
      </c>
      <c r="L8" s="20">
        <v>671.48</v>
      </c>
      <c r="M8" s="19">
        <v>65</v>
      </c>
    </row>
    <row r="9" spans="2:15" x14ac:dyDescent="0.2">
      <c r="B9" s="15">
        <v>42644</v>
      </c>
      <c r="C9" s="2" t="s">
        <v>69</v>
      </c>
      <c r="E9" s="19" t="s">
        <v>73</v>
      </c>
      <c r="F9" s="26">
        <v>538.08000000000004</v>
      </c>
      <c r="G9" s="26">
        <v>1614.24</v>
      </c>
      <c r="H9" s="26">
        <v>61</v>
      </c>
      <c r="J9" s="19" t="s">
        <v>73</v>
      </c>
      <c r="K9" s="27">
        <v>217.7</v>
      </c>
      <c r="L9" s="140">
        <v>653.1</v>
      </c>
      <c r="M9" s="26">
        <v>63</v>
      </c>
      <c r="N9" s="137" t="s">
        <v>74</v>
      </c>
      <c r="O9" s="137"/>
    </row>
    <row r="10" spans="2:15" x14ac:dyDescent="0.2">
      <c r="B10" s="15">
        <v>42736</v>
      </c>
      <c r="C10" s="2" t="s">
        <v>69</v>
      </c>
      <c r="L10" s="141"/>
    </row>
    <row r="11" spans="2:15" x14ac:dyDescent="0.2">
      <c r="B11" s="15">
        <v>42826</v>
      </c>
      <c r="C11" s="2" t="s">
        <v>70</v>
      </c>
      <c r="E11" s="138" t="s">
        <v>75</v>
      </c>
      <c r="F11" s="2">
        <f>F8-F9</f>
        <v>15.139999999999986</v>
      </c>
      <c r="G11" s="2">
        <f>G8-G9</f>
        <v>45.420000000000073</v>
      </c>
      <c r="K11" s="2">
        <f>K8-K9</f>
        <v>6.1200000000000045</v>
      </c>
      <c r="L11" s="2">
        <f>L8-L9</f>
        <v>18.379999999999995</v>
      </c>
    </row>
    <row r="12" spans="2:15" x14ac:dyDescent="0.2">
      <c r="B12" s="15">
        <v>42917</v>
      </c>
      <c r="C12" s="2" t="s">
        <v>70</v>
      </c>
      <c r="F12" s="136">
        <f>F11/F8</f>
        <v>2.7367051082751864E-2</v>
      </c>
      <c r="G12" s="136">
        <f>G11/G8</f>
        <v>2.736705108275193E-2</v>
      </c>
      <c r="K12" s="136">
        <f>K11/K8</f>
        <v>2.7343400947189726E-2</v>
      </c>
      <c r="L12" s="136">
        <f>L11/L8</f>
        <v>2.7372371477929341E-2</v>
      </c>
    </row>
    <row r="13" spans="2:15" x14ac:dyDescent="0.2">
      <c r="B13" s="15">
        <v>43009</v>
      </c>
      <c r="C13" s="2" t="s">
        <v>70</v>
      </c>
    </row>
    <row r="14" spans="2:15" x14ac:dyDescent="0.2">
      <c r="B14" s="15">
        <v>43101</v>
      </c>
      <c r="C14" s="2" t="s">
        <v>70</v>
      </c>
      <c r="K14" s="2" t="s">
        <v>76</v>
      </c>
      <c r="L14" s="137">
        <f>(L8/100)*97</f>
        <v>651.3356</v>
      </c>
    </row>
    <row r="15" spans="2:15" x14ac:dyDescent="0.2">
      <c r="B15" s="15">
        <v>43191</v>
      </c>
      <c r="C15" s="2" t="s">
        <v>71</v>
      </c>
      <c r="L15" s="2">
        <f>L8-L14</f>
        <v>20.144400000000019</v>
      </c>
    </row>
    <row r="16" spans="2:15" x14ac:dyDescent="0.2">
      <c r="B16" s="15">
        <v>43282</v>
      </c>
      <c r="C16" s="2" t="s">
        <v>71</v>
      </c>
      <c r="L16" s="136">
        <f>L15/L8</f>
        <v>3.0000000000000027E-2</v>
      </c>
    </row>
    <row r="17" spans="2:3" x14ac:dyDescent="0.2">
      <c r="B17" s="15">
        <v>43374</v>
      </c>
      <c r="C17" s="2" t="s">
        <v>71</v>
      </c>
    </row>
    <row r="18" spans="2:3" x14ac:dyDescent="0.2">
      <c r="B18" s="15">
        <v>43466</v>
      </c>
      <c r="C18" s="2" t="s">
        <v>71</v>
      </c>
    </row>
    <row r="19" spans="2:3" x14ac:dyDescent="0.2">
      <c r="B19" s="15">
        <v>43556</v>
      </c>
      <c r="C19" s="2" t="s">
        <v>72</v>
      </c>
    </row>
    <row r="20" spans="2:3" x14ac:dyDescent="0.2">
      <c r="B20" s="15">
        <v>43647</v>
      </c>
      <c r="C20" s="2" t="s">
        <v>72</v>
      </c>
    </row>
    <row r="21" spans="2:3" x14ac:dyDescent="0.2">
      <c r="B21" s="15">
        <v>43739</v>
      </c>
      <c r="C21" s="2" t="s">
        <v>72</v>
      </c>
    </row>
    <row r="22" spans="2:3" x14ac:dyDescent="0.2">
      <c r="B22" s="15">
        <v>43831</v>
      </c>
      <c r="C22" s="2" t="s">
        <v>72</v>
      </c>
    </row>
    <row r="23" spans="2:3" x14ac:dyDescent="0.2">
      <c r="B23" s="15">
        <v>43922</v>
      </c>
      <c r="C23" s="2" t="s">
        <v>73</v>
      </c>
    </row>
    <row r="24" spans="2:3" x14ac:dyDescent="0.2">
      <c r="B24" s="15">
        <v>44013</v>
      </c>
      <c r="C24" s="2" t="s">
        <v>73</v>
      </c>
    </row>
    <row r="25" spans="2:3" x14ac:dyDescent="0.2">
      <c r="B25" s="15">
        <v>44105</v>
      </c>
      <c r="C25" s="2" t="s">
        <v>73</v>
      </c>
    </row>
    <row r="26" spans="2:3" x14ac:dyDescent="0.2">
      <c r="B26" s="15">
        <v>44197</v>
      </c>
      <c r="C26" s="2" t="s">
        <v>73</v>
      </c>
    </row>
    <row r="27" spans="2:3" x14ac:dyDescent="0.2">
      <c r="B27" s="139">
        <v>44287</v>
      </c>
      <c r="C27" s="137" t="s">
        <v>73</v>
      </c>
    </row>
  </sheetData>
  <sheetProtection algorithmName="SHA-512" hashValue="GKs6RWwzEBlXc1YtV3unHp1sIRoOMO/DCNPnPqPelefpQzC4owyIZKZR3WPaTumOxDGt91spOSA/lj5fy4oYfQ==" saltValue="QpGM4uQ7pbQawn7nQrqZwg==" spinCount="100000" sheet="1" objects="1" scenarios="1"/>
  <phoneticPr fontId="17"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P1"/>
  <sheetViews>
    <sheetView workbookViewId="0">
      <selection activeCell="H29" sqref="H29"/>
    </sheetView>
  </sheetViews>
  <sheetFormatPr defaultRowHeight="12.75" x14ac:dyDescent="0.2"/>
  <cols>
    <col min="1" max="16384" width="9.140625" style="23"/>
  </cols>
  <sheetData>
    <row r="1" spans="1:16" ht="47.25" customHeight="1" x14ac:dyDescent="0.2">
      <c r="A1" s="179" t="s">
        <v>77</v>
      </c>
      <c r="B1" s="179"/>
      <c r="C1" s="179"/>
      <c r="D1" s="179"/>
      <c r="E1" s="179"/>
      <c r="F1" s="179"/>
      <c r="G1" s="179"/>
      <c r="H1" s="179"/>
      <c r="I1" s="179"/>
      <c r="J1" s="179"/>
      <c r="K1" s="179"/>
      <c r="L1" s="179"/>
      <c r="M1" s="179"/>
      <c r="N1" s="179"/>
      <c r="O1" s="179"/>
      <c r="P1" s="179"/>
    </row>
  </sheetData>
  <mergeCells count="1">
    <mergeCell ref="A1:P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F584"/>
  <sheetViews>
    <sheetView topLeftCell="A359" zoomScale="106" zoomScaleNormal="106" workbookViewId="0">
      <selection activeCell="G383" sqref="G383"/>
    </sheetView>
  </sheetViews>
  <sheetFormatPr defaultRowHeight="15" customHeight="1" x14ac:dyDescent="0.2"/>
  <cols>
    <col min="1" max="1" width="14.28515625" customWidth="1"/>
    <col min="2" max="2" width="9.5703125" bestFit="1" customWidth="1"/>
    <col min="3" max="3" width="38.5703125" bestFit="1" customWidth="1"/>
    <col min="4" max="4" width="5.42578125" bestFit="1" customWidth="1"/>
    <col min="5" max="5" width="25.85546875" customWidth="1"/>
    <col min="6" max="6" width="15.5703125" customWidth="1"/>
  </cols>
  <sheetData>
    <row r="1" spans="1:6" s="68" customFormat="1" ht="15" customHeight="1" x14ac:dyDescent="0.2">
      <c r="A1" s="69" t="s">
        <v>23</v>
      </c>
      <c r="B1" s="69" t="s">
        <v>78</v>
      </c>
      <c r="C1" s="69" t="s">
        <v>79</v>
      </c>
      <c r="D1" s="69" t="s">
        <v>80</v>
      </c>
      <c r="E1" s="69" t="s">
        <v>81</v>
      </c>
      <c r="F1" s="69" t="s">
        <v>82</v>
      </c>
    </row>
    <row r="2" spans="1:6" ht="15" customHeight="1" x14ac:dyDescent="0.2">
      <c r="A2" s="70" t="s">
        <v>83</v>
      </c>
      <c r="B2" s="70" t="s">
        <v>84</v>
      </c>
      <c r="C2" s="71" t="s">
        <v>85</v>
      </c>
      <c r="D2" s="72" t="s">
        <v>86</v>
      </c>
      <c r="E2" s="73" t="s">
        <v>87</v>
      </c>
      <c r="F2" s="74" t="s">
        <v>88</v>
      </c>
    </row>
    <row r="3" spans="1:6" ht="15" customHeight="1" x14ac:dyDescent="0.2">
      <c r="A3" s="75" t="s">
        <v>89</v>
      </c>
      <c r="B3" s="75" t="s">
        <v>84</v>
      </c>
      <c r="C3" s="76" t="s">
        <v>90</v>
      </c>
      <c r="D3" s="72" t="s">
        <v>86</v>
      </c>
      <c r="E3" s="73" t="s">
        <v>87</v>
      </c>
      <c r="F3" s="74" t="s">
        <v>88</v>
      </c>
    </row>
    <row r="4" spans="1:6" ht="15" customHeight="1" x14ac:dyDescent="0.2">
      <c r="A4" s="75" t="s">
        <v>91</v>
      </c>
      <c r="B4" s="75" t="s">
        <v>84</v>
      </c>
      <c r="C4" s="76" t="s">
        <v>92</v>
      </c>
      <c r="D4" s="72" t="s">
        <v>86</v>
      </c>
      <c r="E4" s="73" t="s">
        <v>87</v>
      </c>
      <c r="F4" s="74" t="s">
        <v>88</v>
      </c>
    </row>
    <row r="5" spans="1:6" ht="15" customHeight="1" x14ac:dyDescent="0.2">
      <c r="A5" s="75" t="s">
        <v>93</v>
      </c>
      <c r="B5" s="75" t="s">
        <v>94</v>
      </c>
      <c r="C5" s="76" t="s">
        <v>95</v>
      </c>
      <c r="D5" s="72" t="s">
        <v>86</v>
      </c>
      <c r="E5" s="73" t="s">
        <v>87</v>
      </c>
      <c r="F5" s="74" t="s">
        <v>88</v>
      </c>
    </row>
    <row r="6" spans="1:6" ht="15" customHeight="1" x14ac:dyDescent="0.2">
      <c r="A6" s="75" t="s">
        <v>96</v>
      </c>
      <c r="B6" s="75" t="s">
        <v>94</v>
      </c>
      <c r="C6" s="76" t="s">
        <v>97</v>
      </c>
      <c r="D6" s="72" t="s">
        <v>86</v>
      </c>
      <c r="E6" s="73" t="s">
        <v>87</v>
      </c>
      <c r="F6" s="74" t="s">
        <v>88</v>
      </c>
    </row>
    <row r="7" spans="1:6" ht="15" customHeight="1" x14ac:dyDescent="0.2">
      <c r="A7" s="75" t="s">
        <v>98</v>
      </c>
      <c r="B7" s="75" t="s">
        <v>94</v>
      </c>
      <c r="C7" s="76" t="s">
        <v>99</v>
      </c>
      <c r="D7" s="72" t="s">
        <v>86</v>
      </c>
      <c r="E7" s="73" t="s">
        <v>87</v>
      </c>
      <c r="F7" s="74" t="s">
        <v>88</v>
      </c>
    </row>
    <row r="8" spans="1:6" ht="15" customHeight="1" x14ac:dyDescent="0.2">
      <c r="A8" s="75" t="s">
        <v>100</v>
      </c>
      <c r="B8" s="75" t="s">
        <v>101</v>
      </c>
      <c r="C8" s="76" t="s">
        <v>102</v>
      </c>
      <c r="D8" s="72" t="s">
        <v>86</v>
      </c>
      <c r="E8" s="73" t="s">
        <v>87</v>
      </c>
      <c r="F8" s="74" t="s">
        <v>88</v>
      </c>
    </row>
    <row r="9" spans="1:6" ht="15" customHeight="1" x14ac:dyDescent="0.2">
      <c r="A9" s="75" t="s">
        <v>103</v>
      </c>
      <c r="B9" s="75" t="s">
        <v>101</v>
      </c>
      <c r="C9" s="76" t="s">
        <v>104</v>
      </c>
      <c r="D9" s="72" t="s">
        <v>86</v>
      </c>
      <c r="E9" s="73" t="s">
        <v>87</v>
      </c>
      <c r="F9" s="74" t="s">
        <v>88</v>
      </c>
    </row>
    <row r="10" spans="1:6" ht="15" customHeight="1" x14ac:dyDescent="0.2">
      <c r="A10" s="75" t="s">
        <v>105</v>
      </c>
      <c r="B10" s="75" t="s">
        <v>101</v>
      </c>
      <c r="C10" s="76" t="s">
        <v>106</v>
      </c>
      <c r="D10" s="72" t="s">
        <v>86</v>
      </c>
      <c r="E10" s="73" t="s">
        <v>87</v>
      </c>
      <c r="F10" s="74" t="s">
        <v>88</v>
      </c>
    </row>
    <row r="11" spans="1:6" ht="15" customHeight="1" x14ac:dyDescent="0.2">
      <c r="A11" s="75" t="s">
        <v>107</v>
      </c>
      <c r="B11" s="75" t="s">
        <v>84</v>
      </c>
      <c r="C11" s="76" t="s">
        <v>108</v>
      </c>
      <c r="D11" s="72" t="s">
        <v>86</v>
      </c>
      <c r="E11" s="73" t="s">
        <v>87</v>
      </c>
      <c r="F11" s="74" t="s">
        <v>88</v>
      </c>
    </row>
    <row r="12" spans="1:6" ht="15" customHeight="1" x14ac:dyDescent="0.2">
      <c r="A12" s="75" t="s">
        <v>109</v>
      </c>
      <c r="B12" s="75" t="s">
        <v>84</v>
      </c>
      <c r="C12" s="76" t="s">
        <v>110</v>
      </c>
      <c r="D12" s="72" t="s">
        <v>86</v>
      </c>
      <c r="E12" s="73" t="s">
        <v>87</v>
      </c>
      <c r="F12" s="74" t="s">
        <v>88</v>
      </c>
    </row>
    <row r="13" spans="1:6" ht="15" customHeight="1" x14ac:dyDescent="0.2">
      <c r="A13" s="75" t="s">
        <v>111</v>
      </c>
      <c r="B13" s="75" t="s">
        <v>84</v>
      </c>
      <c r="C13" s="76" t="s">
        <v>112</v>
      </c>
      <c r="D13" s="72" t="s">
        <v>86</v>
      </c>
      <c r="E13" s="73" t="s">
        <v>87</v>
      </c>
      <c r="F13" s="74" t="s">
        <v>88</v>
      </c>
    </row>
    <row r="14" spans="1:6" ht="15" customHeight="1" x14ac:dyDescent="0.2">
      <c r="A14" s="75" t="s">
        <v>113</v>
      </c>
      <c r="B14" s="75" t="s">
        <v>84</v>
      </c>
      <c r="C14" s="76" t="s">
        <v>114</v>
      </c>
      <c r="D14" s="72" t="s">
        <v>86</v>
      </c>
      <c r="E14" s="73" t="s">
        <v>87</v>
      </c>
      <c r="F14" s="74" t="s">
        <v>88</v>
      </c>
    </row>
    <row r="15" spans="1:6" ht="15" customHeight="1" x14ac:dyDescent="0.2">
      <c r="A15" s="75" t="s">
        <v>115</v>
      </c>
      <c r="B15" s="75" t="s">
        <v>84</v>
      </c>
      <c r="C15" s="77" t="s">
        <v>116</v>
      </c>
      <c r="D15" s="72" t="s">
        <v>86</v>
      </c>
      <c r="E15" s="73" t="s">
        <v>87</v>
      </c>
      <c r="F15" s="74" t="s">
        <v>88</v>
      </c>
    </row>
    <row r="16" spans="1:6" ht="15" customHeight="1" x14ac:dyDescent="0.2">
      <c r="A16" s="75" t="s">
        <v>117</v>
      </c>
      <c r="B16" s="75" t="s">
        <v>84</v>
      </c>
      <c r="C16" s="76" t="s">
        <v>118</v>
      </c>
      <c r="D16" s="72" t="s">
        <v>86</v>
      </c>
      <c r="E16" s="73" t="s">
        <v>87</v>
      </c>
      <c r="F16" s="74" t="s">
        <v>88</v>
      </c>
    </row>
    <row r="17" spans="1:6" ht="15" customHeight="1" x14ac:dyDescent="0.2">
      <c r="A17" s="75" t="s">
        <v>119</v>
      </c>
      <c r="B17" s="75" t="s">
        <v>84</v>
      </c>
      <c r="C17" s="76" t="s">
        <v>120</v>
      </c>
      <c r="D17" s="72" t="s">
        <v>86</v>
      </c>
      <c r="E17" s="73" t="s">
        <v>87</v>
      </c>
      <c r="F17" s="74" t="s">
        <v>88</v>
      </c>
    </row>
    <row r="18" spans="1:6" ht="15" customHeight="1" x14ac:dyDescent="0.2">
      <c r="A18" s="75" t="s">
        <v>121</v>
      </c>
      <c r="B18" s="75" t="s">
        <v>84</v>
      </c>
      <c r="C18" s="76" t="s">
        <v>122</v>
      </c>
      <c r="D18" s="72" t="s">
        <v>86</v>
      </c>
      <c r="E18" s="73" t="s">
        <v>87</v>
      </c>
      <c r="F18" s="74" t="s">
        <v>88</v>
      </c>
    </row>
    <row r="19" spans="1:6" ht="15" customHeight="1" x14ac:dyDescent="0.2">
      <c r="A19" s="75" t="s">
        <v>123</v>
      </c>
      <c r="B19" s="75" t="s">
        <v>84</v>
      </c>
      <c r="C19" s="76" t="s">
        <v>124</v>
      </c>
      <c r="D19" s="72" t="s">
        <v>86</v>
      </c>
      <c r="E19" s="73" t="s">
        <v>87</v>
      </c>
      <c r="F19" s="74" t="s">
        <v>88</v>
      </c>
    </row>
    <row r="20" spans="1:6" ht="15" customHeight="1" x14ac:dyDescent="0.2">
      <c r="A20" s="75" t="s">
        <v>125</v>
      </c>
      <c r="B20" s="75" t="s">
        <v>84</v>
      </c>
      <c r="C20" s="76" t="s">
        <v>126</v>
      </c>
      <c r="D20" s="72" t="s">
        <v>86</v>
      </c>
      <c r="E20" s="73" t="s">
        <v>87</v>
      </c>
      <c r="F20" s="74" t="s">
        <v>88</v>
      </c>
    </row>
    <row r="21" spans="1:6" ht="15" customHeight="1" x14ac:dyDescent="0.2">
      <c r="A21" s="75" t="s">
        <v>127</v>
      </c>
      <c r="B21" s="75" t="s">
        <v>84</v>
      </c>
      <c r="C21" s="76" t="s">
        <v>128</v>
      </c>
      <c r="D21" s="72" t="s">
        <v>86</v>
      </c>
      <c r="E21" s="73" t="s">
        <v>87</v>
      </c>
      <c r="F21" s="74" t="s">
        <v>88</v>
      </c>
    </row>
    <row r="22" spans="1:6" ht="15" customHeight="1" x14ac:dyDescent="0.2">
      <c r="A22" s="75" t="s">
        <v>129</v>
      </c>
      <c r="B22" s="75" t="s">
        <v>84</v>
      </c>
      <c r="C22" s="76" t="s">
        <v>130</v>
      </c>
      <c r="D22" s="72" t="s">
        <v>86</v>
      </c>
      <c r="E22" s="73" t="s">
        <v>87</v>
      </c>
      <c r="F22" s="74" t="s">
        <v>88</v>
      </c>
    </row>
    <row r="23" spans="1:6" ht="15" customHeight="1" x14ac:dyDescent="0.2">
      <c r="A23" s="75" t="s">
        <v>131</v>
      </c>
      <c r="B23" s="75" t="s">
        <v>84</v>
      </c>
      <c r="C23" s="76" t="s">
        <v>132</v>
      </c>
      <c r="D23" s="72" t="s">
        <v>86</v>
      </c>
      <c r="E23" s="73" t="s">
        <v>87</v>
      </c>
      <c r="F23" s="74" t="s">
        <v>88</v>
      </c>
    </row>
    <row r="24" spans="1:6" ht="15" customHeight="1" x14ac:dyDescent="0.2">
      <c r="A24" s="75" t="s">
        <v>133</v>
      </c>
      <c r="B24" s="75" t="s">
        <v>84</v>
      </c>
      <c r="C24" s="76" t="s">
        <v>134</v>
      </c>
      <c r="D24" s="72" t="s">
        <v>86</v>
      </c>
      <c r="E24" s="73" t="s">
        <v>87</v>
      </c>
      <c r="F24" s="74" t="s">
        <v>88</v>
      </c>
    </row>
    <row r="25" spans="1:6" ht="15" customHeight="1" x14ac:dyDescent="0.2">
      <c r="A25" s="75" t="s">
        <v>135</v>
      </c>
      <c r="B25" s="75" t="s">
        <v>84</v>
      </c>
      <c r="C25" s="76" t="s">
        <v>136</v>
      </c>
      <c r="D25" s="72" t="s">
        <v>86</v>
      </c>
      <c r="E25" s="73" t="s">
        <v>87</v>
      </c>
      <c r="F25" s="74" t="s">
        <v>88</v>
      </c>
    </row>
    <row r="26" spans="1:6" ht="15" customHeight="1" x14ac:dyDescent="0.2">
      <c r="A26" s="75" t="s">
        <v>137</v>
      </c>
      <c r="B26" s="75" t="s">
        <v>84</v>
      </c>
      <c r="C26" s="76" t="s">
        <v>138</v>
      </c>
      <c r="D26" s="72" t="s">
        <v>86</v>
      </c>
      <c r="E26" s="73" t="s">
        <v>87</v>
      </c>
      <c r="F26" s="74" t="s">
        <v>88</v>
      </c>
    </row>
    <row r="27" spans="1:6" ht="15" customHeight="1" x14ac:dyDescent="0.2">
      <c r="A27" s="75" t="s">
        <v>139</v>
      </c>
      <c r="B27" s="75" t="s">
        <v>84</v>
      </c>
      <c r="C27" s="76" t="s">
        <v>140</v>
      </c>
      <c r="D27" s="72" t="s">
        <v>86</v>
      </c>
      <c r="E27" s="73" t="s">
        <v>87</v>
      </c>
      <c r="F27" s="74" t="s">
        <v>88</v>
      </c>
    </row>
    <row r="28" spans="1:6" ht="15" customHeight="1" x14ac:dyDescent="0.2">
      <c r="A28" s="75" t="s">
        <v>141</v>
      </c>
      <c r="B28" s="75" t="s">
        <v>84</v>
      </c>
      <c r="C28" s="76" t="s">
        <v>142</v>
      </c>
      <c r="D28" s="72" t="s">
        <v>86</v>
      </c>
      <c r="E28" s="73" t="s">
        <v>87</v>
      </c>
      <c r="F28" s="74" t="s">
        <v>88</v>
      </c>
    </row>
    <row r="29" spans="1:6" ht="15" customHeight="1" x14ac:dyDescent="0.2">
      <c r="A29" s="75" t="s">
        <v>143</v>
      </c>
      <c r="B29" s="75" t="s">
        <v>84</v>
      </c>
      <c r="C29" s="76" t="s">
        <v>144</v>
      </c>
      <c r="D29" s="72" t="s">
        <v>86</v>
      </c>
      <c r="E29" s="73" t="s">
        <v>87</v>
      </c>
      <c r="F29" s="74" t="s">
        <v>88</v>
      </c>
    </row>
    <row r="30" spans="1:6" ht="15" customHeight="1" x14ac:dyDescent="0.2">
      <c r="A30" s="75" t="s">
        <v>145</v>
      </c>
      <c r="B30" s="75" t="s">
        <v>84</v>
      </c>
      <c r="C30" s="76" t="s">
        <v>146</v>
      </c>
      <c r="D30" s="72" t="s">
        <v>86</v>
      </c>
      <c r="E30" s="73" t="s">
        <v>87</v>
      </c>
      <c r="F30" s="74" t="s">
        <v>88</v>
      </c>
    </row>
    <row r="31" spans="1:6" ht="15" customHeight="1" x14ac:dyDescent="0.2">
      <c r="A31" s="75" t="s">
        <v>147</v>
      </c>
      <c r="B31" s="75" t="s">
        <v>94</v>
      </c>
      <c r="C31" s="76" t="s">
        <v>148</v>
      </c>
      <c r="D31" s="72" t="s">
        <v>86</v>
      </c>
      <c r="E31" s="73" t="s">
        <v>87</v>
      </c>
      <c r="F31" s="74" t="s">
        <v>88</v>
      </c>
    </row>
    <row r="32" spans="1:6" ht="15" customHeight="1" x14ac:dyDescent="0.2">
      <c r="A32" s="75" t="s">
        <v>149</v>
      </c>
      <c r="B32" s="75" t="s">
        <v>84</v>
      </c>
      <c r="C32" s="76" t="s">
        <v>150</v>
      </c>
      <c r="D32" s="72" t="s">
        <v>86</v>
      </c>
      <c r="E32" s="73" t="s">
        <v>87</v>
      </c>
      <c r="F32" s="74" t="s">
        <v>88</v>
      </c>
    </row>
    <row r="33" spans="1:6" ht="15" customHeight="1" x14ac:dyDescent="0.2">
      <c r="A33" s="75" t="s">
        <v>151</v>
      </c>
      <c r="B33" s="75" t="s">
        <v>84</v>
      </c>
      <c r="C33" s="76" t="s">
        <v>152</v>
      </c>
      <c r="D33" s="72" t="s">
        <v>86</v>
      </c>
      <c r="E33" s="73" t="s">
        <v>87</v>
      </c>
      <c r="F33" s="74" t="s">
        <v>88</v>
      </c>
    </row>
    <row r="34" spans="1:6" ht="15" customHeight="1" x14ac:dyDescent="0.2">
      <c r="A34" s="75" t="s">
        <v>153</v>
      </c>
      <c r="B34" s="75" t="s">
        <v>84</v>
      </c>
      <c r="C34" s="76" t="s">
        <v>154</v>
      </c>
      <c r="D34" s="72" t="s">
        <v>86</v>
      </c>
      <c r="E34" s="73" t="s">
        <v>87</v>
      </c>
      <c r="F34" s="74" t="s">
        <v>88</v>
      </c>
    </row>
    <row r="35" spans="1:6" ht="15" customHeight="1" x14ac:dyDescent="0.2">
      <c r="A35" s="75" t="s">
        <v>155</v>
      </c>
      <c r="B35" s="75" t="s">
        <v>84</v>
      </c>
      <c r="C35" s="76" t="s">
        <v>156</v>
      </c>
      <c r="D35" s="72" t="s">
        <v>86</v>
      </c>
      <c r="E35" s="73" t="s">
        <v>87</v>
      </c>
      <c r="F35" s="74" t="s">
        <v>88</v>
      </c>
    </row>
    <row r="36" spans="1:6" ht="15" customHeight="1" x14ac:dyDescent="0.2">
      <c r="A36" s="75" t="s">
        <v>157</v>
      </c>
      <c r="B36" s="75" t="s">
        <v>84</v>
      </c>
      <c r="C36" s="76" t="s">
        <v>158</v>
      </c>
      <c r="D36" s="72" t="s">
        <v>86</v>
      </c>
      <c r="E36" s="73" t="s">
        <v>87</v>
      </c>
      <c r="F36" s="74" t="s">
        <v>88</v>
      </c>
    </row>
    <row r="37" spans="1:6" ht="15" customHeight="1" x14ac:dyDescent="0.2">
      <c r="A37" s="75" t="s">
        <v>159</v>
      </c>
      <c r="B37" s="75" t="s">
        <v>84</v>
      </c>
      <c r="C37" s="76" t="s">
        <v>160</v>
      </c>
      <c r="D37" s="72" t="s">
        <v>86</v>
      </c>
      <c r="E37" s="73" t="s">
        <v>87</v>
      </c>
      <c r="F37" s="74" t="s">
        <v>88</v>
      </c>
    </row>
    <row r="38" spans="1:6" ht="15" customHeight="1" x14ac:dyDescent="0.2">
      <c r="A38" s="75" t="s">
        <v>161</v>
      </c>
      <c r="B38" s="75" t="s">
        <v>94</v>
      </c>
      <c r="C38" s="76" t="s">
        <v>162</v>
      </c>
      <c r="D38" s="72" t="s">
        <v>86</v>
      </c>
      <c r="E38" s="73" t="s">
        <v>87</v>
      </c>
      <c r="F38" s="74" t="s">
        <v>88</v>
      </c>
    </row>
    <row r="39" spans="1:6" ht="15" customHeight="1" x14ac:dyDescent="0.2">
      <c r="A39" s="75" t="s">
        <v>163</v>
      </c>
      <c r="B39" s="75" t="s">
        <v>94</v>
      </c>
      <c r="C39" s="76" t="s">
        <v>164</v>
      </c>
      <c r="D39" s="72" t="s">
        <v>86</v>
      </c>
      <c r="E39" s="73" t="s">
        <v>87</v>
      </c>
      <c r="F39" s="74" t="s">
        <v>88</v>
      </c>
    </row>
    <row r="40" spans="1:6" ht="15" customHeight="1" x14ac:dyDescent="0.2">
      <c r="A40" s="75" t="s">
        <v>165</v>
      </c>
      <c r="B40" s="75" t="s">
        <v>84</v>
      </c>
      <c r="C40" s="76" t="s">
        <v>166</v>
      </c>
      <c r="D40" s="72" t="s">
        <v>86</v>
      </c>
      <c r="E40" s="73" t="s">
        <v>87</v>
      </c>
      <c r="F40" s="74" t="s">
        <v>88</v>
      </c>
    </row>
    <row r="41" spans="1:6" ht="15" customHeight="1" x14ac:dyDescent="0.2">
      <c r="A41" s="75" t="s">
        <v>167</v>
      </c>
      <c r="B41" s="75" t="s">
        <v>84</v>
      </c>
      <c r="C41" s="76" t="s">
        <v>168</v>
      </c>
      <c r="D41" s="72" t="s">
        <v>86</v>
      </c>
      <c r="E41" s="73" t="s">
        <v>87</v>
      </c>
      <c r="F41" s="74" t="s">
        <v>88</v>
      </c>
    </row>
    <row r="42" spans="1:6" ht="15" customHeight="1" x14ac:dyDescent="0.2">
      <c r="A42" s="75" t="s">
        <v>169</v>
      </c>
      <c r="B42" s="75" t="s">
        <v>84</v>
      </c>
      <c r="C42" s="76" t="s">
        <v>170</v>
      </c>
      <c r="D42" s="72" t="s">
        <v>86</v>
      </c>
      <c r="E42" s="73" t="s">
        <v>87</v>
      </c>
      <c r="F42" s="74" t="s">
        <v>88</v>
      </c>
    </row>
    <row r="43" spans="1:6" ht="15" customHeight="1" x14ac:dyDescent="0.2">
      <c r="A43" s="75" t="s">
        <v>171</v>
      </c>
      <c r="B43" s="75" t="s">
        <v>84</v>
      </c>
      <c r="C43" s="76" t="s">
        <v>172</v>
      </c>
      <c r="D43" s="72" t="s">
        <v>86</v>
      </c>
      <c r="E43" s="73" t="s">
        <v>87</v>
      </c>
      <c r="F43" s="74" t="s">
        <v>88</v>
      </c>
    </row>
    <row r="44" spans="1:6" ht="15" customHeight="1" x14ac:dyDescent="0.2">
      <c r="A44" s="78" t="s">
        <v>173</v>
      </c>
      <c r="B44" s="78" t="s">
        <v>84</v>
      </c>
      <c r="C44" s="79" t="s">
        <v>174</v>
      </c>
      <c r="D44" s="80" t="s">
        <v>86</v>
      </c>
      <c r="E44" s="81" t="s">
        <v>87</v>
      </c>
      <c r="F44" s="82" t="s">
        <v>175</v>
      </c>
    </row>
    <row r="45" spans="1:6" ht="15" customHeight="1" x14ac:dyDescent="0.2">
      <c r="A45" s="78" t="s">
        <v>176</v>
      </c>
      <c r="B45" s="78" t="s">
        <v>101</v>
      </c>
      <c r="C45" s="79" t="s">
        <v>177</v>
      </c>
      <c r="D45" s="80" t="s">
        <v>86</v>
      </c>
      <c r="E45" s="81" t="s">
        <v>87</v>
      </c>
      <c r="F45" s="82" t="s">
        <v>87</v>
      </c>
    </row>
    <row r="46" spans="1:6" ht="15" customHeight="1" x14ac:dyDescent="0.2">
      <c r="A46" s="78" t="s">
        <v>178</v>
      </c>
      <c r="B46" s="78" t="s">
        <v>84</v>
      </c>
      <c r="C46" s="79" t="s">
        <v>179</v>
      </c>
      <c r="D46" s="80" t="s">
        <v>86</v>
      </c>
      <c r="E46" s="81" t="s">
        <v>87</v>
      </c>
      <c r="F46" s="82" t="s">
        <v>87</v>
      </c>
    </row>
    <row r="47" spans="1:6" ht="15" customHeight="1" x14ac:dyDescent="0.2">
      <c r="A47" s="78" t="s">
        <v>180</v>
      </c>
      <c r="B47" s="78" t="s">
        <v>84</v>
      </c>
      <c r="C47" s="79" t="s">
        <v>181</v>
      </c>
      <c r="D47" s="80" t="s">
        <v>86</v>
      </c>
      <c r="E47" s="81" t="s">
        <v>87</v>
      </c>
      <c r="F47" s="82" t="s">
        <v>87</v>
      </c>
    </row>
    <row r="48" spans="1:6" ht="15" customHeight="1" x14ac:dyDescent="0.2">
      <c r="A48" s="78" t="s">
        <v>182</v>
      </c>
      <c r="B48" s="78" t="s">
        <v>101</v>
      </c>
      <c r="C48" s="79" t="s">
        <v>183</v>
      </c>
      <c r="D48" s="80" t="s">
        <v>86</v>
      </c>
      <c r="E48" s="81" t="s">
        <v>87</v>
      </c>
      <c r="F48" s="82" t="s">
        <v>87</v>
      </c>
    </row>
    <row r="49" spans="1:6" ht="15" customHeight="1" x14ac:dyDescent="0.2">
      <c r="A49" s="78" t="s">
        <v>184</v>
      </c>
      <c r="B49" s="78" t="s">
        <v>84</v>
      </c>
      <c r="C49" s="79" t="s">
        <v>185</v>
      </c>
      <c r="D49" s="80" t="s">
        <v>86</v>
      </c>
      <c r="E49" s="81" t="s">
        <v>87</v>
      </c>
      <c r="F49" s="82" t="s">
        <v>87</v>
      </c>
    </row>
    <row r="50" spans="1:6" ht="15" customHeight="1" x14ac:dyDescent="0.2">
      <c r="A50" s="78" t="s">
        <v>186</v>
      </c>
      <c r="B50" s="78" t="s">
        <v>94</v>
      </c>
      <c r="C50" s="79" t="s">
        <v>187</v>
      </c>
      <c r="D50" s="80" t="s">
        <v>86</v>
      </c>
      <c r="E50" s="81" t="s">
        <v>87</v>
      </c>
      <c r="F50" s="82" t="s">
        <v>87</v>
      </c>
    </row>
    <row r="51" spans="1:6" ht="15" customHeight="1" x14ac:dyDescent="0.2">
      <c r="A51" s="78" t="s">
        <v>188</v>
      </c>
      <c r="B51" s="78" t="s">
        <v>94</v>
      </c>
      <c r="C51" s="79" t="s">
        <v>189</v>
      </c>
      <c r="D51" s="80" t="s">
        <v>86</v>
      </c>
      <c r="E51" s="81" t="s">
        <v>87</v>
      </c>
      <c r="F51" s="82" t="s">
        <v>87</v>
      </c>
    </row>
    <row r="52" spans="1:6" ht="15" customHeight="1" x14ac:dyDescent="0.2">
      <c r="A52" s="78" t="s">
        <v>190</v>
      </c>
      <c r="B52" s="78" t="s">
        <v>94</v>
      </c>
      <c r="C52" s="79" t="s">
        <v>191</v>
      </c>
      <c r="D52" s="80" t="s">
        <v>86</v>
      </c>
      <c r="E52" s="81" t="s">
        <v>87</v>
      </c>
      <c r="F52" s="82" t="s">
        <v>87</v>
      </c>
    </row>
    <row r="53" spans="1:6" ht="15" customHeight="1" x14ac:dyDescent="0.2">
      <c r="A53" s="78" t="s">
        <v>192</v>
      </c>
      <c r="B53" s="78" t="s">
        <v>84</v>
      </c>
      <c r="C53" s="79" t="s">
        <v>193</v>
      </c>
      <c r="D53" s="80" t="s">
        <v>86</v>
      </c>
      <c r="E53" s="81" t="s">
        <v>87</v>
      </c>
      <c r="F53" s="82" t="s">
        <v>87</v>
      </c>
    </row>
    <row r="54" spans="1:6" ht="15" customHeight="1" x14ac:dyDescent="0.2">
      <c r="A54" s="78" t="s">
        <v>194</v>
      </c>
      <c r="B54" s="78" t="s">
        <v>84</v>
      </c>
      <c r="C54" s="79" t="s">
        <v>195</v>
      </c>
      <c r="D54" s="80" t="s">
        <v>86</v>
      </c>
      <c r="E54" s="81" t="s">
        <v>87</v>
      </c>
      <c r="F54" s="82" t="s">
        <v>87</v>
      </c>
    </row>
    <row r="55" spans="1:6" ht="15" customHeight="1" x14ac:dyDescent="0.2">
      <c r="A55" s="78" t="s">
        <v>196</v>
      </c>
      <c r="B55" s="78" t="s">
        <v>84</v>
      </c>
      <c r="C55" s="79" t="s">
        <v>197</v>
      </c>
      <c r="D55" s="80" t="s">
        <v>86</v>
      </c>
      <c r="E55" s="81" t="s">
        <v>87</v>
      </c>
      <c r="F55" s="82" t="s">
        <v>87</v>
      </c>
    </row>
    <row r="56" spans="1:6" ht="15" customHeight="1" x14ac:dyDescent="0.2">
      <c r="A56" s="78" t="s">
        <v>198</v>
      </c>
      <c r="B56" s="78" t="s">
        <v>84</v>
      </c>
      <c r="C56" s="79" t="s">
        <v>199</v>
      </c>
      <c r="D56" s="80" t="s">
        <v>86</v>
      </c>
      <c r="E56" s="81" t="s">
        <v>87</v>
      </c>
      <c r="F56" s="82" t="s">
        <v>87</v>
      </c>
    </row>
    <row r="57" spans="1:6" ht="15" customHeight="1" x14ac:dyDescent="0.2">
      <c r="A57" s="78" t="s">
        <v>200</v>
      </c>
      <c r="B57" s="78" t="s">
        <v>94</v>
      </c>
      <c r="C57" s="79" t="s">
        <v>201</v>
      </c>
      <c r="D57" s="80" t="s">
        <v>86</v>
      </c>
      <c r="E57" s="81" t="s">
        <v>87</v>
      </c>
      <c r="F57" s="82" t="s">
        <v>87</v>
      </c>
    </row>
    <row r="58" spans="1:6" ht="15" customHeight="1" x14ac:dyDescent="0.2">
      <c r="A58" s="78" t="s">
        <v>202</v>
      </c>
      <c r="B58" s="78" t="s">
        <v>84</v>
      </c>
      <c r="C58" s="79" t="s">
        <v>203</v>
      </c>
      <c r="D58" s="80" t="s">
        <v>86</v>
      </c>
      <c r="E58" s="81" t="s">
        <v>87</v>
      </c>
      <c r="F58" s="82" t="s">
        <v>87</v>
      </c>
    </row>
    <row r="59" spans="1:6" ht="15" customHeight="1" x14ac:dyDescent="0.2">
      <c r="A59" s="83" t="s">
        <v>204</v>
      </c>
      <c r="B59" s="83" t="s">
        <v>84</v>
      </c>
      <c r="C59" s="84" t="s">
        <v>205</v>
      </c>
      <c r="D59" s="85" t="s">
        <v>86</v>
      </c>
      <c r="E59" s="86" t="s">
        <v>87</v>
      </c>
      <c r="F59" s="87" t="s">
        <v>206</v>
      </c>
    </row>
    <row r="60" spans="1:6" ht="15" customHeight="1" x14ac:dyDescent="0.2">
      <c r="A60" s="83" t="s">
        <v>207</v>
      </c>
      <c r="B60" s="83" t="s">
        <v>84</v>
      </c>
      <c r="C60" s="84" t="s">
        <v>208</v>
      </c>
      <c r="D60" s="85" t="s">
        <v>86</v>
      </c>
      <c r="E60" s="86" t="s">
        <v>87</v>
      </c>
      <c r="F60" s="87" t="s">
        <v>206</v>
      </c>
    </row>
    <row r="61" spans="1:6" ht="15" customHeight="1" x14ac:dyDescent="0.2">
      <c r="A61" s="83" t="s">
        <v>209</v>
      </c>
      <c r="B61" s="83" t="s">
        <v>84</v>
      </c>
      <c r="C61" s="84" t="s">
        <v>210</v>
      </c>
      <c r="D61" s="85" t="s">
        <v>86</v>
      </c>
      <c r="E61" s="86" t="s">
        <v>87</v>
      </c>
      <c r="F61" s="87" t="s">
        <v>206</v>
      </c>
    </row>
    <row r="62" spans="1:6" ht="15" customHeight="1" x14ac:dyDescent="0.2">
      <c r="A62" s="83" t="s">
        <v>211</v>
      </c>
      <c r="B62" s="83" t="s">
        <v>84</v>
      </c>
      <c r="C62" s="84" t="s">
        <v>212</v>
      </c>
      <c r="D62" s="85" t="s">
        <v>86</v>
      </c>
      <c r="E62" s="86" t="s">
        <v>87</v>
      </c>
      <c r="F62" s="87" t="s">
        <v>206</v>
      </c>
    </row>
    <row r="63" spans="1:6" ht="15" customHeight="1" x14ac:dyDescent="0.2">
      <c r="A63" s="83" t="s">
        <v>213</v>
      </c>
      <c r="B63" s="83" t="s">
        <v>84</v>
      </c>
      <c r="C63" s="84" t="s">
        <v>214</v>
      </c>
      <c r="D63" s="85" t="s">
        <v>86</v>
      </c>
      <c r="E63" s="86" t="s">
        <v>87</v>
      </c>
      <c r="F63" s="87" t="s">
        <v>206</v>
      </c>
    </row>
    <row r="64" spans="1:6" ht="15" customHeight="1" x14ac:dyDescent="0.2">
      <c r="A64" s="83" t="s">
        <v>215</v>
      </c>
      <c r="B64" s="83" t="s">
        <v>84</v>
      </c>
      <c r="C64" s="84" t="s">
        <v>216</v>
      </c>
      <c r="D64" s="85" t="s">
        <v>86</v>
      </c>
      <c r="E64" s="86" t="s">
        <v>87</v>
      </c>
      <c r="F64" s="87" t="s">
        <v>206</v>
      </c>
    </row>
    <row r="65" spans="1:6" ht="15" customHeight="1" x14ac:dyDescent="0.2">
      <c r="A65" s="83" t="s">
        <v>217</v>
      </c>
      <c r="B65" s="83" t="s">
        <v>84</v>
      </c>
      <c r="C65" s="84" t="s">
        <v>218</v>
      </c>
      <c r="D65" s="85" t="s">
        <v>86</v>
      </c>
      <c r="E65" s="86" t="s">
        <v>87</v>
      </c>
      <c r="F65" s="87" t="s">
        <v>206</v>
      </c>
    </row>
    <row r="66" spans="1:6" ht="15" customHeight="1" x14ac:dyDescent="0.2">
      <c r="A66" s="83" t="s">
        <v>219</v>
      </c>
      <c r="B66" s="83" t="s">
        <v>84</v>
      </c>
      <c r="C66" s="84" t="s">
        <v>220</v>
      </c>
      <c r="D66" s="85" t="s">
        <v>86</v>
      </c>
      <c r="E66" s="86" t="s">
        <v>87</v>
      </c>
      <c r="F66" s="87" t="s">
        <v>206</v>
      </c>
    </row>
    <row r="67" spans="1:6" ht="15" customHeight="1" x14ac:dyDescent="0.2">
      <c r="A67" s="83" t="s">
        <v>221</v>
      </c>
      <c r="B67" s="83" t="s">
        <v>84</v>
      </c>
      <c r="C67" s="84" t="s">
        <v>222</v>
      </c>
      <c r="D67" s="85" t="s">
        <v>86</v>
      </c>
      <c r="E67" s="86" t="s">
        <v>87</v>
      </c>
      <c r="F67" s="87" t="s">
        <v>206</v>
      </c>
    </row>
    <row r="68" spans="1:6" ht="15" customHeight="1" x14ac:dyDescent="0.2">
      <c r="A68" s="83" t="s">
        <v>223</v>
      </c>
      <c r="B68" s="83" t="s">
        <v>101</v>
      </c>
      <c r="C68" s="84" t="s">
        <v>224</v>
      </c>
      <c r="D68" s="85" t="s">
        <v>86</v>
      </c>
      <c r="E68" s="86" t="s">
        <v>87</v>
      </c>
      <c r="F68" s="87" t="s">
        <v>206</v>
      </c>
    </row>
    <row r="69" spans="1:6" ht="15" customHeight="1" x14ac:dyDescent="0.2">
      <c r="A69" s="83" t="s">
        <v>225</v>
      </c>
      <c r="B69" s="83" t="s">
        <v>84</v>
      </c>
      <c r="C69" s="84" t="s">
        <v>226</v>
      </c>
      <c r="D69" s="85" t="s">
        <v>86</v>
      </c>
      <c r="E69" s="86" t="s">
        <v>87</v>
      </c>
      <c r="F69" s="87" t="s">
        <v>206</v>
      </c>
    </row>
    <row r="70" spans="1:6" ht="15" customHeight="1" x14ac:dyDescent="0.2">
      <c r="A70" s="83" t="s">
        <v>227</v>
      </c>
      <c r="B70" s="83" t="s">
        <v>84</v>
      </c>
      <c r="C70" s="84" t="s">
        <v>228</v>
      </c>
      <c r="D70" s="85" t="s">
        <v>86</v>
      </c>
      <c r="E70" s="86" t="s">
        <v>87</v>
      </c>
      <c r="F70" s="87" t="s">
        <v>206</v>
      </c>
    </row>
    <row r="71" spans="1:6" ht="15" customHeight="1" x14ac:dyDescent="0.2">
      <c r="A71" s="83" t="s">
        <v>229</v>
      </c>
      <c r="B71" s="83" t="s">
        <v>84</v>
      </c>
      <c r="C71" s="84" t="s">
        <v>230</v>
      </c>
      <c r="D71" s="85" t="s">
        <v>86</v>
      </c>
      <c r="E71" s="86" t="s">
        <v>87</v>
      </c>
      <c r="F71" s="87" t="s">
        <v>206</v>
      </c>
    </row>
    <row r="72" spans="1:6" ht="15" customHeight="1" x14ac:dyDescent="0.2">
      <c r="A72" s="83" t="s">
        <v>231</v>
      </c>
      <c r="B72" s="83" t="s">
        <v>84</v>
      </c>
      <c r="C72" s="84" t="s">
        <v>232</v>
      </c>
      <c r="D72" s="85" t="s">
        <v>86</v>
      </c>
      <c r="E72" s="86" t="s">
        <v>87</v>
      </c>
      <c r="F72" s="87" t="s">
        <v>206</v>
      </c>
    </row>
    <row r="73" spans="1:6" ht="15" customHeight="1" x14ac:dyDescent="0.2">
      <c r="A73" s="83" t="s">
        <v>233</v>
      </c>
      <c r="B73" s="83" t="s">
        <v>84</v>
      </c>
      <c r="C73" s="84" t="s">
        <v>234</v>
      </c>
      <c r="D73" s="85" t="s">
        <v>86</v>
      </c>
      <c r="E73" s="86" t="s">
        <v>87</v>
      </c>
      <c r="F73" s="87" t="s">
        <v>206</v>
      </c>
    </row>
    <row r="74" spans="1:6" ht="15" customHeight="1" x14ac:dyDescent="0.2">
      <c r="A74" s="83" t="s">
        <v>235</v>
      </c>
      <c r="B74" s="83" t="s">
        <v>84</v>
      </c>
      <c r="C74" s="84" t="s">
        <v>236</v>
      </c>
      <c r="D74" s="85" t="s">
        <v>86</v>
      </c>
      <c r="E74" s="86" t="s">
        <v>87</v>
      </c>
      <c r="F74" s="87" t="s">
        <v>206</v>
      </c>
    </row>
    <row r="75" spans="1:6" ht="15" customHeight="1" x14ac:dyDescent="0.2">
      <c r="A75" s="83" t="s">
        <v>237</v>
      </c>
      <c r="B75" s="83" t="s">
        <v>84</v>
      </c>
      <c r="C75" s="84" t="s">
        <v>238</v>
      </c>
      <c r="D75" s="85" t="s">
        <v>86</v>
      </c>
      <c r="E75" s="86" t="s">
        <v>87</v>
      </c>
      <c r="F75" s="87" t="s">
        <v>206</v>
      </c>
    </row>
    <row r="76" spans="1:6" ht="15" customHeight="1" x14ac:dyDescent="0.2">
      <c r="A76" s="83" t="s">
        <v>239</v>
      </c>
      <c r="B76" s="83" t="s">
        <v>84</v>
      </c>
      <c r="C76" s="84" t="s">
        <v>240</v>
      </c>
      <c r="D76" s="85" t="s">
        <v>86</v>
      </c>
      <c r="E76" s="86" t="s">
        <v>87</v>
      </c>
      <c r="F76" s="87" t="s">
        <v>206</v>
      </c>
    </row>
    <row r="77" spans="1:6" ht="15" customHeight="1" x14ac:dyDescent="0.2">
      <c r="A77" s="83" t="s">
        <v>241</v>
      </c>
      <c r="B77" s="83" t="s">
        <v>84</v>
      </c>
      <c r="C77" s="84" t="s">
        <v>242</v>
      </c>
      <c r="D77" s="85" t="s">
        <v>86</v>
      </c>
      <c r="E77" s="86" t="s">
        <v>87</v>
      </c>
      <c r="F77" s="87" t="s">
        <v>206</v>
      </c>
    </row>
    <row r="78" spans="1:6" ht="15" customHeight="1" x14ac:dyDescent="0.2">
      <c r="A78" s="83" t="s">
        <v>243</v>
      </c>
      <c r="B78" s="83" t="s">
        <v>84</v>
      </c>
      <c r="C78" s="84" t="s">
        <v>244</v>
      </c>
      <c r="D78" s="85" t="s">
        <v>86</v>
      </c>
      <c r="E78" s="86" t="s">
        <v>87</v>
      </c>
      <c r="F78" s="87" t="s">
        <v>206</v>
      </c>
    </row>
    <row r="79" spans="1:6" ht="15" customHeight="1" x14ac:dyDescent="0.2">
      <c r="A79" s="83" t="s">
        <v>245</v>
      </c>
      <c r="B79" s="83" t="s">
        <v>84</v>
      </c>
      <c r="C79" s="84" t="s">
        <v>246</v>
      </c>
      <c r="D79" s="85" t="s">
        <v>86</v>
      </c>
      <c r="E79" s="86" t="s">
        <v>87</v>
      </c>
      <c r="F79" s="87" t="s">
        <v>206</v>
      </c>
    </row>
    <row r="80" spans="1:6" ht="15" customHeight="1" x14ac:dyDescent="0.2">
      <c r="A80" s="83" t="s">
        <v>247</v>
      </c>
      <c r="B80" s="83" t="s">
        <v>94</v>
      </c>
      <c r="C80" s="84" t="s">
        <v>248</v>
      </c>
      <c r="D80" s="85" t="s">
        <v>86</v>
      </c>
      <c r="E80" s="86" t="s">
        <v>87</v>
      </c>
      <c r="F80" s="87" t="s">
        <v>206</v>
      </c>
    </row>
    <row r="81" spans="1:6" ht="15" customHeight="1" x14ac:dyDescent="0.2">
      <c r="A81" s="83" t="s">
        <v>249</v>
      </c>
      <c r="B81" s="83" t="s">
        <v>84</v>
      </c>
      <c r="C81" s="84" t="s">
        <v>250</v>
      </c>
      <c r="D81" s="85" t="s">
        <v>86</v>
      </c>
      <c r="E81" s="86" t="s">
        <v>87</v>
      </c>
      <c r="F81" s="87" t="s">
        <v>206</v>
      </c>
    </row>
    <row r="82" spans="1:6" ht="15" customHeight="1" x14ac:dyDescent="0.2">
      <c r="A82" s="88" t="s">
        <v>251</v>
      </c>
      <c r="B82" s="88" t="s">
        <v>94</v>
      </c>
      <c r="C82" s="89" t="s">
        <v>252</v>
      </c>
      <c r="D82" s="90" t="s">
        <v>253</v>
      </c>
      <c r="E82" s="91" t="s">
        <v>254</v>
      </c>
      <c r="F82" s="92" t="s">
        <v>254</v>
      </c>
    </row>
    <row r="83" spans="1:6" ht="15" customHeight="1" x14ac:dyDescent="0.2">
      <c r="A83" s="88" t="s">
        <v>255</v>
      </c>
      <c r="B83" s="88" t="s">
        <v>94</v>
      </c>
      <c r="C83" s="89" t="s">
        <v>256</v>
      </c>
      <c r="D83" s="90" t="s">
        <v>253</v>
      </c>
      <c r="E83" s="91" t="s">
        <v>254</v>
      </c>
      <c r="F83" s="92" t="s">
        <v>254</v>
      </c>
    </row>
    <row r="84" spans="1:6" ht="15" customHeight="1" x14ac:dyDescent="0.2">
      <c r="A84" s="88" t="s">
        <v>257</v>
      </c>
      <c r="B84" s="88" t="s">
        <v>94</v>
      </c>
      <c r="C84" s="89" t="s">
        <v>258</v>
      </c>
      <c r="D84" s="90" t="s">
        <v>253</v>
      </c>
      <c r="E84" s="91" t="s">
        <v>254</v>
      </c>
      <c r="F84" s="92" t="s">
        <v>254</v>
      </c>
    </row>
    <row r="85" spans="1:6" ht="15" customHeight="1" x14ac:dyDescent="0.2">
      <c r="A85" s="88" t="s">
        <v>259</v>
      </c>
      <c r="B85" s="88" t="s">
        <v>84</v>
      </c>
      <c r="C85" s="89" t="s">
        <v>260</v>
      </c>
      <c r="D85" s="90" t="s">
        <v>253</v>
      </c>
      <c r="E85" s="91" t="s">
        <v>254</v>
      </c>
      <c r="F85" s="92" t="s">
        <v>254</v>
      </c>
    </row>
    <row r="86" spans="1:6" ht="15" customHeight="1" x14ac:dyDescent="0.2">
      <c r="A86" s="88" t="s">
        <v>261</v>
      </c>
      <c r="B86" s="88" t="s">
        <v>94</v>
      </c>
      <c r="C86" s="89" t="s">
        <v>262</v>
      </c>
      <c r="D86" s="90" t="s">
        <v>253</v>
      </c>
      <c r="E86" s="91" t="s">
        <v>254</v>
      </c>
      <c r="F86" s="92" t="s">
        <v>254</v>
      </c>
    </row>
    <row r="87" spans="1:6" ht="15" customHeight="1" x14ac:dyDescent="0.2">
      <c r="A87" s="88" t="s">
        <v>263</v>
      </c>
      <c r="B87" s="88" t="s">
        <v>94</v>
      </c>
      <c r="C87" s="89" t="s">
        <v>264</v>
      </c>
      <c r="D87" s="90" t="s">
        <v>253</v>
      </c>
      <c r="E87" s="91" t="s">
        <v>254</v>
      </c>
      <c r="F87" s="92" t="s">
        <v>254</v>
      </c>
    </row>
    <row r="88" spans="1:6" ht="15" customHeight="1" x14ac:dyDescent="0.2">
      <c r="A88" s="88" t="s">
        <v>265</v>
      </c>
      <c r="B88" s="88" t="s">
        <v>94</v>
      </c>
      <c r="C88" s="89" t="s">
        <v>266</v>
      </c>
      <c r="D88" s="90" t="s">
        <v>253</v>
      </c>
      <c r="E88" s="91" t="s">
        <v>254</v>
      </c>
      <c r="F88" s="92" t="s">
        <v>254</v>
      </c>
    </row>
    <row r="89" spans="1:6" ht="15" customHeight="1" x14ac:dyDescent="0.2">
      <c r="A89" s="88" t="s">
        <v>267</v>
      </c>
      <c r="B89" s="88" t="s">
        <v>94</v>
      </c>
      <c r="C89" s="89" t="s">
        <v>268</v>
      </c>
      <c r="D89" s="90" t="s">
        <v>253</v>
      </c>
      <c r="E89" s="91" t="s">
        <v>254</v>
      </c>
      <c r="F89" s="92" t="s">
        <v>254</v>
      </c>
    </row>
    <row r="90" spans="1:6" ht="15" customHeight="1" x14ac:dyDescent="0.2">
      <c r="A90" s="88" t="s">
        <v>269</v>
      </c>
      <c r="B90" s="88" t="s">
        <v>84</v>
      </c>
      <c r="C90" s="89" t="s">
        <v>270</v>
      </c>
      <c r="D90" s="90" t="s">
        <v>253</v>
      </c>
      <c r="E90" s="91" t="s">
        <v>254</v>
      </c>
      <c r="F90" s="92" t="s">
        <v>254</v>
      </c>
    </row>
    <row r="91" spans="1:6" ht="15" customHeight="1" x14ac:dyDescent="0.2">
      <c r="A91" s="88" t="s">
        <v>271</v>
      </c>
      <c r="B91" s="88" t="s">
        <v>94</v>
      </c>
      <c r="C91" s="89" t="s">
        <v>272</v>
      </c>
      <c r="D91" s="90" t="s">
        <v>253</v>
      </c>
      <c r="E91" s="91" t="s">
        <v>254</v>
      </c>
      <c r="F91" s="92" t="s">
        <v>254</v>
      </c>
    </row>
    <row r="92" spans="1:6" ht="15" customHeight="1" x14ac:dyDescent="0.2">
      <c r="A92" s="88" t="s">
        <v>273</v>
      </c>
      <c r="B92" s="88" t="s">
        <v>94</v>
      </c>
      <c r="C92" s="89" t="s">
        <v>274</v>
      </c>
      <c r="D92" s="90" t="s">
        <v>253</v>
      </c>
      <c r="E92" s="91" t="s">
        <v>254</v>
      </c>
      <c r="F92" s="92" t="s">
        <v>254</v>
      </c>
    </row>
    <row r="93" spans="1:6" ht="15" customHeight="1" x14ac:dyDescent="0.2">
      <c r="A93" s="88" t="s">
        <v>275</v>
      </c>
      <c r="B93" s="88" t="s">
        <v>94</v>
      </c>
      <c r="C93" s="89" t="s">
        <v>276</v>
      </c>
      <c r="D93" s="90" t="s">
        <v>253</v>
      </c>
      <c r="E93" s="91" t="s">
        <v>254</v>
      </c>
      <c r="F93" s="92" t="s">
        <v>254</v>
      </c>
    </row>
    <row r="94" spans="1:6" ht="15" customHeight="1" x14ac:dyDescent="0.2">
      <c r="A94" s="88" t="s">
        <v>277</v>
      </c>
      <c r="B94" s="88" t="s">
        <v>94</v>
      </c>
      <c r="C94" s="89" t="s">
        <v>278</v>
      </c>
      <c r="D94" s="90" t="s">
        <v>253</v>
      </c>
      <c r="E94" s="91" t="s">
        <v>254</v>
      </c>
      <c r="F94" s="92" t="s">
        <v>254</v>
      </c>
    </row>
    <row r="95" spans="1:6" ht="15" customHeight="1" x14ac:dyDescent="0.2">
      <c r="A95" s="88" t="s">
        <v>279</v>
      </c>
      <c r="B95" s="88" t="s">
        <v>94</v>
      </c>
      <c r="C95" s="89" t="s">
        <v>280</v>
      </c>
      <c r="D95" s="90" t="s">
        <v>253</v>
      </c>
      <c r="E95" s="91" t="s">
        <v>254</v>
      </c>
      <c r="F95" s="92" t="s">
        <v>254</v>
      </c>
    </row>
    <row r="96" spans="1:6" ht="15" customHeight="1" x14ac:dyDescent="0.2">
      <c r="A96" s="88" t="s">
        <v>281</v>
      </c>
      <c r="B96" s="88" t="s">
        <v>94</v>
      </c>
      <c r="C96" s="89" t="s">
        <v>282</v>
      </c>
      <c r="D96" s="90" t="s">
        <v>253</v>
      </c>
      <c r="E96" s="91" t="s">
        <v>254</v>
      </c>
      <c r="F96" s="92" t="s">
        <v>254</v>
      </c>
    </row>
    <row r="97" spans="1:6" ht="15" customHeight="1" x14ac:dyDescent="0.2">
      <c r="A97" s="88" t="s">
        <v>283</v>
      </c>
      <c r="B97" s="88" t="s">
        <v>84</v>
      </c>
      <c r="C97" s="89" t="s">
        <v>284</v>
      </c>
      <c r="D97" s="90" t="s">
        <v>253</v>
      </c>
      <c r="E97" s="91" t="s">
        <v>254</v>
      </c>
      <c r="F97" s="92" t="s">
        <v>254</v>
      </c>
    </row>
    <row r="98" spans="1:6" ht="15" customHeight="1" x14ac:dyDescent="0.2">
      <c r="A98" s="88" t="s">
        <v>285</v>
      </c>
      <c r="B98" s="88" t="s">
        <v>94</v>
      </c>
      <c r="C98" s="89" t="s">
        <v>286</v>
      </c>
      <c r="D98" s="90" t="s">
        <v>253</v>
      </c>
      <c r="E98" s="91" t="s">
        <v>254</v>
      </c>
      <c r="F98" s="92" t="s">
        <v>254</v>
      </c>
    </row>
    <row r="99" spans="1:6" ht="15" customHeight="1" x14ac:dyDescent="0.2">
      <c r="A99" s="88" t="s">
        <v>287</v>
      </c>
      <c r="B99" s="88" t="s">
        <v>94</v>
      </c>
      <c r="C99" s="89" t="s">
        <v>288</v>
      </c>
      <c r="D99" s="90" t="s">
        <v>253</v>
      </c>
      <c r="E99" s="91" t="s">
        <v>254</v>
      </c>
      <c r="F99" s="92" t="s">
        <v>254</v>
      </c>
    </row>
    <row r="100" spans="1:6" ht="15" customHeight="1" x14ac:dyDescent="0.2">
      <c r="A100" s="88" t="s">
        <v>289</v>
      </c>
      <c r="B100" s="88" t="s">
        <v>94</v>
      </c>
      <c r="C100" s="89" t="s">
        <v>290</v>
      </c>
      <c r="D100" s="90" t="s">
        <v>253</v>
      </c>
      <c r="E100" s="91" t="s">
        <v>254</v>
      </c>
      <c r="F100" s="92" t="s">
        <v>254</v>
      </c>
    </row>
    <row r="101" spans="1:6" ht="15" customHeight="1" x14ac:dyDescent="0.2">
      <c r="A101" s="88" t="s">
        <v>291</v>
      </c>
      <c r="B101" s="88" t="s">
        <v>94</v>
      </c>
      <c r="C101" s="89" t="s">
        <v>292</v>
      </c>
      <c r="D101" s="90" t="s">
        <v>253</v>
      </c>
      <c r="E101" s="91" t="s">
        <v>254</v>
      </c>
      <c r="F101" s="92" t="s">
        <v>254</v>
      </c>
    </row>
    <row r="102" spans="1:6" ht="15" customHeight="1" x14ac:dyDescent="0.2">
      <c r="A102" s="88" t="s">
        <v>293</v>
      </c>
      <c r="B102" s="88" t="s">
        <v>94</v>
      </c>
      <c r="C102" s="89" t="s">
        <v>294</v>
      </c>
      <c r="D102" s="90" t="s">
        <v>253</v>
      </c>
      <c r="E102" s="91" t="s">
        <v>254</v>
      </c>
      <c r="F102" s="92" t="s">
        <v>254</v>
      </c>
    </row>
    <row r="103" spans="1:6" ht="15" customHeight="1" x14ac:dyDescent="0.2">
      <c r="A103" s="88" t="s">
        <v>295</v>
      </c>
      <c r="B103" s="88" t="s">
        <v>84</v>
      </c>
      <c r="C103" s="89" t="s">
        <v>296</v>
      </c>
      <c r="D103" s="90" t="s">
        <v>253</v>
      </c>
      <c r="E103" s="91" t="s">
        <v>254</v>
      </c>
      <c r="F103" s="92" t="s">
        <v>254</v>
      </c>
    </row>
    <row r="104" spans="1:6" ht="15" customHeight="1" x14ac:dyDescent="0.2">
      <c r="A104" s="88" t="s">
        <v>297</v>
      </c>
      <c r="B104" s="88" t="s">
        <v>84</v>
      </c>
      <c r="C104" s="89" t="s">
        <v>298</v>
      </c>
      <c r="D104" s="90" t="s">
        <v>253</v>
      </c>
      <c r="E104" s="91" t="s">
        <v>254</v>
      </c>
      <c r="F104" s="92" t="s">
        <v>254</v>
      </c>
    </row>
    <row r="105" spans="1:6" ht="15" customHeight="1" x14ac:dyDescent="0.2">
      <c r="A105" s="88" t="s">
        <v>299</v>
      </c>
      <c r="B105" s="88" t="s">
        <v>84</v>
      </c>
      <c r="C105" s="89" t="s">
        <v>300</v>
      </c>
      <c r="D105" s="90" t="s">
        <v>253</v>
      </c>
      <c r="E105" s="91" t="s">
        <v>254</v>
      </c>
      <c r="F105" s="92" t="s">
        <v>254</v>
      </c>
    </row>
    <row r="106" spans="1:6" ht="15" customHeight="1" x14ac:dyDescent="0.2">
      <c r="A106" s="88" t="s">
        <v>301</v>
      </c>
      <c r="B106" s="88" t="s">
        <v>84</v>
      </c>
      <c r="C106" s="89" t="s">
        <v>302</v>
      </c>
      <c r="D106" s="90" t="s">
        <v>253</v>
      </c>
      <c r="E106" s="91" t="s">
        <v>254</v>
      </c>
      <c r="F106" s="92" t="s">
        <v>254</v>
      </c>
    </row>
    <row r="107" spans="1:6" ht="15" customHeight="1" x14ac:dyDescent="0.2">
      <c r="A107" s="88" t="s">
        <v>303</v>
      </c>
      <c r="B107" s="88" t="s">
        <v>94</v>
      </c>
      <c r="C107" s="89" t="s">
        <v>304</v>
      </c>
      <c r="D107" s="90" t="s">
        <v>253</v>
      </c>
      <c r="E107" s="91" t="s">
        <v>254</v>
      </c>
      <c r="F107" s="92" t="s">
        <v>254</v>
      </c>
    </row>
    <row r="108" spans="1:6" ht="15" customHeight="1" x14ac:dyDescent="0.2">
      <c r="A108" s="88" t="s">
        <v>305</v>
      </c>
      <c r="B108" s="88" t="s">
        <v>84</v>
      </c>
      <c r="C108" s="89" t="s">
        <v>306</v>
      </c>
      <c r="D108" s="90" t="s">
        <v>253</v>
      </c>
      <c r="E108" s="91" t="s">
        <v>254</v>
      </c>
      <c r="F108" s="92" t="s">
        <v>254</v>
      </c>
    </row>
    <row r="109" spans="1:6" ht="15" customHeight="1" x14ac:dyDescent="0.2">
      <c r="A109" s="88" t="s">
        <v>307</v>
      </c>
      <c r="B109" s="88" t="s">
        <v>94</v>
      </c>
      <c r="C109" s="89" t="s">
        <v>308</v>
      </c>
      <c r="D109" s="90" t="s">
        <v>253</v>
      </c>
      <c r="E109" s="91" t="s">
        <v>254</v>
      </c>
      <c r="F109" s="92" t="s">
        <v>254</v>
      </c>
    </row>
    <row r="110" spans="1:6" ht="15" customHeight="1" x14ac:dyDescent="0.2">
      <c r="A110" s="88" t="s">
        <v>309</v>
      </c>
      <c r="B110" s="88" t="s">
        <v>94</v>
      </c>
      <c r="C110" s="89" t="s">
        <v>310</v>
      </c>
      <c r="D110" s="90" t="s">
        <v>253</v>
      </c>
      <c r="E110" s="91" t="s">
        <v>254</v>
      </c>
      <c r="F110" s="92" t="s">
        <v>254</v>
      </c>
    </row>
    <row r="111" spans="1:6" ht="15" customHeight="1" x14ac:dyDescent="0.2">
      <c r="A111" s="88" t="s">
        <v>311</v>
      </c>
      <c r="B111" s="88" t="s">
        <v>94</v>
      </c>
      <c r="C111" s="89" t="s">
        <v>312</v>
      </c>
      <c r="D111" s="90" t="s">
        <v>253</v>
      </c>
      <c r="E111" s="91" t="s">
        <v>254</v>
      </c>
      <c r="F111" s="92" t="s">
        <v>254</v>
      </c>
    </row>
    <row r="112" spans="1:6" ht="15" customHeight="1" x14ac:dyDescent="0.2">
      <c r="A112" s="88" t="s">
        <v>313</v>
      </c>
      <c r="B112" s="88" t="s">
        <v>94</v>
      </c>
      <c r="C112" s="89" t="s">
        <v>314</v>
      </c>
      <c r="D112" s="90" t="s">
        <v>253</v>
      </c>
      <c r="E112" s="91" t="s">
        <v>254</v>
      </c>
      <c r="F112" s="92" t="s">
        <v>254</v>
      </c>
    </row>
    <row r="113" spans="1:6" ht="15" customHeight="1" x14ac:dyDescent="0.2">
      <c r="A113" s="88" t="s">
        <v>315</v>
      </c>
      <c r="B113" s="88" t="s">
        <v>94</v>
      </c>
      <c r="C113" s="89" t="s">
        <v>316</v>
      </c>
      <c r="D113" s="90" t="s">
        <v>253</v>
      </c>
      <c r="E113" s="91" t="s">
        <v>254</v>
      </c>
      <c r="F113" s="92" t="s">
        <v>254</v>
      </c>
    </row>
    <row r="114" spans="1:6" ht="15" customHeight="1" x14ac:dyDescent="0.2">
      <c r="A114" s="88" t="s">
        <v>317</v>
      </c>
      <c r="B114" s="88" t="s">
        <v>94</v>
      </c>
      <c r="C114" s="89" t="s">
        <v>318</v>
      </c>
      <c r="D114" s="90" t="s">
        <v>253</v>
      </c>
      <c r="E114" s="91" t="s">
        <v>254</v>
      </c>
      <c r="F114" s="92" t="s">
        <v>254</v>
      </c>
    </row>
    <row r="115" spans="1:6" ht="15" customHeight="1" x14ac:dyDescent="0.2">
      <c r="A115" s="88" t="s">
        <v>319</v>
      </c>
      <c r="B115" s="88" t="s">
        <v>94</v>
      </c>
      <c r="C115" s="89" t="s">
        <v>320</v>
      </c>
      <c r="D115" s="90" t="s">
        <v>253</v>
      </c>
      <c r="E115" s="91" t="s">
        <v>254</v>
      </c>
      <c r="F115" s="92" t="s">
        <v>254</v>
      </c>
    </row>
    <row r="116" spans="1:6" ht="15" customHeight="1" x14ac:dyDescent="0.2">
      <c r="A116" s="88" t="s">
        <v>321</v>
      </c>
      <c r="B116" s="88" t="s">
        <v>94</v>
      </c>
      <c r="C116" s="89" t="s">
        <v>322</v>
      </c>
      <c r="D116" s="90" t="s">
        <v>253</v>
      </c>
      <c r="E116" s="91" t="s">
        <v>254</v>
      </c>
      <c r="F116" s="92" t="s">
        <v>254</v>
      </c>
    </row>
    <row r="117" spans="1:6" ht="15" customHeight="1" x14ac:dyDescent="0.2">
      <c r="A117" s="88" t="s">
        <v>323</v>
      </c>
      <c r="B117" s="88" t="s">
        <v>94</v>
      </c>
      <c r="C117" s="89" t="s">
        <v>324</v>
      </c>
      <c r="D117" s="90" t="s">
        <v>253</v>
      </c>
      <c r="E117" s="91" t="s">
        <v>254</v>
      </c>
      <c r="F117" s="92" t="s">
        <v>254</v>
      </c>
    </row>
    <row r="118" spans="1:6" ht="15" customHeight="1" x14ac:dyDescent="0.2">
      <c r="A118" s="88" t="s">
        <v>325</v>
      </c>
      <c r="B118" s="88" t="s">
        <v>94</v>
      </c>
      <c r="C118" s="89" t="s">
        <v>326</v>
      </c>
      <c r="D118" s="90" t="s">
        <v>253</v>
      </c>
      <c r="E118" s="91" t="s">
        <v>254</v>
      </c>
      <c r="F118" s="92" t="s">
        <v>254</v>
      </c>
    </row>
    <row r="119" spans="1:6" ht="15" customHeight="1" x14ac:dyDescent="0.2">
      <c r="A119" s="88" t="s">
        <v>327</v>
      </c>
      <c r="B119" s="88" t="s">
        <v>94</v>
      </c>
      <c r="C119" s="89" t="s">
        <v>328</v>
      </c>
      <c r="D119" s="90" t="s">
        <v>253</v>
      </c>
      <c r="E119" s="91" t="s">
        <v>254</v>
      </c>
      <c r="F119" s="92" t="s">
        <v>254</v>
      </c>
    </row>
    <row r="120" spans="1:6" ht="15" customHeight="1" x14ac:dyDescent="0.2">
      <c r="A120" s="88" t="s">
        <v>329</v>
      </c>
      <c r="B120" s="88" t="s">
        <v>94</v>
      </c>
      <c r="C120" s="89" t="s">
        <v>330</v>
      </c>
      <c r="D120" s="90" t="s">
        <v>253</v>
      </c>
      <c r="E120" s="91" t="s">
        <v>254</v>
      </c>
      <c r="F120" s="92" t="s">
        <v>254</v>
      </c>
    </row>
    <row r="121" spans="1:6" ht="15" customHeight="1" x14ac:dyDescent="0.2">
      <c r="A121" s="88" t="s">
        <v>331</v>
      </c>
      <c r="B121" s="88" t="s">
        <v>94</v>
      </c>
      <c r="C121" s="89" t="s">
        <v>332</v>
      </c>
      <c r="D121" s="90" t="s">
        <v>253</v>
      </c>
      <c r="E121" s="91" t="s">
        <v>254</v>
      </c>
      <c r="F121" s="92" t="s">
        <v>254</v>
      </c>
    </row>
    <row r="122" spans="1:6" ht="15" customHeight="1" x14ac:dyDescent="0.2">
      <c r="A122" s="88" t="s">
        <v>333</v>
      </c>
      <c r="B122" s="88" t="s">
        <v>84</v>
      </c>
      <c r="C122" s="89" t="s">
        <v>334</v>
      </c>
      <c r="D122" s="90" t="s">
        <v>253</v>
      </c>
      <c r="E122" s="91" t="s">
        <v>254</v>
      </c>
      <c r="F122" s="92" t="s">
        <v>254</v>
      </c>
    </row>
    <row r="123" spans="1:6" ht="15" customHeight="1" x14ac:dyDescent="0.2">
      <c r="A123" s="88" t="s">
        <v>335</v>
      </c>
      <c r="B123" s="88" t="s">
        <v>84</v>
      </c>
      <c r="C123" s="89" t="s">
        <v>336</v>
      </c>
      <c r="D123" s="90" t="s">
        <v>253</v>
      </c>
      <c r="E123" s="91" t="s">
        <v>254</v>
      </c>
      <c r="F123" s="92" t="s">
        <v>254</v>
      </c>
    </row>
    <row r="124" spans="1:6" ht="15" customHeight="1" x14ac:dyDescent="0.2">
      <c r="A124" s="88" t="s">
        <v>337</v>
      </c>
      <c r="B124" s="88" t="s">
        <v>94</v>
      </c>
      <c r="C124" s="89" t="s">
        <v>338</v>
      </c>
      <c r="D124" s="90" t="s">
        <v>253</v>
      </c>
      <c r="E124" s="91" t="s">
        <v>254</v>
      </c>
      <c r="F124" s="92" t="s">
        <v>254</v>
      </c>
    </row>
    <row r="125" spans="1:6" ht="15" customHeight="1" x14ac:dyDescent="0.2">
      <c r="A125" s="88" t="s">
        <v>339</v>
      </c>
      <c r="B125" s="88" t="s">
        <v>84</v>
      </c>
      <c r="C125" s="89" t="s">
        <v>340</v>
      </c>
      <c r="D125" s="90" t="s">
        <v>253</v>
      </c>
      <c r="E125" s="91" t="s">
        <v>254</v>
      </c>
      <c r="F125" s="92" t="s">
        <v>254</v>
      </c>
    </row>
    <row r="126" spans="1:6" ht="15" customHeight="1" x14ac:dyDescent="0.2">
      <c r="A126" s="88" t="s">
        <v>341</v>
      </c>
      <c r="B126" s="88" t="s">
        <v>94</v>
      </c>
      <c r="C126" s="89" t="s">
        <v>342</v>
      </c>
      <c r="D126" s="90" t="s">
        <v>253</v>
      </c>
      <c r="E126" s="91" t="s">
        <v>254</v>
      </c>
      <c r="F126" s="92" t="s">
        <v>254</v>
      </c>
    </row>
    <row r="127" spans="1:6" ht="15" customHeight="1" x14ac:dyDescent="0.2">
      <c r="A127" s="88" t="s">
        <v>343</v>
      </c>
      <c r="B127" s="88" t="s">
        <v>94</v>
      </c>
      <c r="C127" s="89" t="s">
        <v>344</v>
      </c>
      <c r="D127" s="90" t="s">
        <v>253</v>
      </c>
      <c r="E127" s="91" t="s">
        <v>254</v>
      </c>
      <c r="F127" s="92" t="s">
        <v>254</v>
      </c>
    </row>
    <row r="128" spans="1:6" ht="15" customHeight="1" x14ac:dyDescent="0.2">
      <c r="A128" s="88" t="s">
        <v>345</v>
      </c>
      <c r="B128" s="88" t="s">
        <v>94</v>
      </c>
      <c r="C128" s="89" t="s">
        <v>346</v>
      </c>
      <c r="D128" s="90" t="s">
        <v>253</v>
      </c>
      <c r="E128" s="91" t="s">
        <v>254</v>
      </c>
      <c r="F128" s="92" t="s">
        <v>254</v>
      </c>
    </row>
    <row r="129" spans="1:6" ht="15" customHeight="1" x14ac:dyDescent="0.2">
      <c r="A129" s="88" t="s">
        <v>347</v>
      </c>
      <c r="B129" s="88" t="s">
        <v>84</v>
      </c>
      <c r="C129" s="89" t="s">
        <v>348</v>
      </c>
      <c r="D129" s="90" t="s">
        <v>253</v>
      </c>
      <c r="E129" s="91" t="s">
        <v>254</v>
      </c>
      <c r="F129" s="92" t="s">
        <v>254</v>
      </c>
    </row>
    <row r="130" spans="1:6" ht="15" customHeight="1" x14ac:dyDescent="0.2">
      <c r="A130" s="88" t="s">
        <v>349</v>
      </c>
      <c r="B130" s="88" t="s">
        <v>94</v>
      </c>
      <c r="C130" s="89" t="s">
        <v>350</v>
      </c>
      <c r="D130" s="90" t="s">
        <v>253</v>
      </c>
      <c r="E130" s="91" t="s">
        <v>254</v>
      </c>
      <c r="F130" s="92" t="s">
        <v>254</v>
      </c>
    </row>
    <row r="131" spans="1:6" ht="15" customHeight="1" x14ac:dyDescent="0.2">
      <c r="A131" s="88" t="s">
        <v>351</v>
      </c>
      <c r="B131" s="88" t="s">
        <v>84</v>
      </c>
      <c r="C131" s="89" t="s">
        <v>352</v>
      </c>
      <c r="D131" s="90" t="s">
        <v>253</v>
      </c>
      <c r="E131" s="91" t="s">
        <v>254</v>
      </c>
      <c r="F131" s="92" t="s">
        <v>254</v>
      </c>
    </row>
    <row r="132" spans="1:6" ht="15" customHeight="1" x14ac:dyDescent="0.2">
      <c r="A132" s="88" t="s">
        <v>353</v>
      </c>
      <c r="B132" s="88" t="s">
        <v>94</v>
      </c>
      <c r="C132" s="89" t="s">
        <v>354</v>
      </c>
      <c r="D132" s="90" t="s">
        <v>253</v>
      </c>
      <c r="E132" s="91" t="s">
        <v>254</v>
      </c>
      <c r="F132" s="92" t="s">
        <v>254</v>
      </c>
    </row>
    <row r="133" spans="1:6" ht="15" customHeight="1" x14ac:dyDescent="0.2">
      <c r="A133" s="88" t="s">
        <v>355</v>
      </c>
      <c r="B133" s="88" t="s">
        <v>94</v>
      </c>
      <c r="C133" s="89" t="s">
        <v>356</v>
      </c>
      <c r="D133" s="90" t="s">
        <v>253</v>
      </c>
      <c r="E133" s="91" t="s">
        <v>254</v>
      </c>
      <c r="F133" s="92" t="s">
        <v>254</v>
      </c>
    </row>
    <row r="134" spans="1:6" ht="15" customHeight="1" x14ac:dyDescent="0.2">
      <c r="A134" s="88" t="s">
        <v>357</v>
      </c>
      <c r="B134" s="88" t="s">
        <v>94</v>
      </c>
      <c r="C134" s="89" t="s">
        <v>358</v>
      </c>
      <c r="D134" s="90" t="s">
        <v>253</v>
      </c>
      <c r="E134" s="91" t="s">
        <v>254</v>
      </c>
      <c r="F134" s="92" t="s">
        <v>254</v>
      </c>
    </row>
    <row r="135" spans="1:6" ht="15" customHeight="1" x14ac:dyDescent="0.2">
      <c r="A135" s="88" t="s">
        <v>359</v>
      </c>
      <c r="B135" s="88" t="s">
        <v>84</v>
      </c>
      <c r="C135" s="89" t="s">
        <v>360</v>
      </c>
      <c r="D135" s="90" t="s">
        <v>253</v>
      </c>
      <c r="E135" s="91" t="s">
        <v>254</v>
      </c>
      <c r="F135" s="92" t="s">
        <v>254</v>
      </c>
    </row>
    <row r="136" spans="1:6" ht="15" customHeight="1" x14ac:dyDescent="0.2">
      <c r="A136" s="88" t="s">
        <v>361</v>
      </c>
      <c r="B136" s="88" t="s">
        <v>94</v>
      </c>
      <c r="C136" s="89" t="s">
        <v>362</v>
      </c>
      <c r="D136" s="90" t="s">
        <v>253</v>
      </c>
      <c r="E136" s="91" t="s">
        <v>254</v>
      </c>
      <c r="F136" s="92" t="s">
        <v>254</v>
      </c>
    </row>
    <row r="137" spans="1:6" ht="15" customHeight="1" x14ac:dyDescent="0.2">
      <c r="A137" s="88" t="s">
        <v>363</v>
      </c>
      <c r="B137" s="88" t="s">
        <v>84</v>
      </c>
      <c r="C137" s="89" t="s">
        <v>364</v>
      </c>
      <c r="D137" s="90" t="s">
        <v>253</v>
      </c>
      <c r="E137" s="91" t="s">
        <v>254</v>
      </c>
      <c r="F137" s="92" t="s">
        <v>254</v>
      </c>
    </row>
    <row r="138" spans="1:6" ht="15" customHeight="1" x14ac:dyDescent="0.2">
      <c r="A138" s="88" t="s">
        <v>365</v>
      </c>
      <c r="B138" s="88" t="s">
        <v>84</v>
      </c>
      <c r="C138" s="89" t="s">
        <v>366</v>
      </c>
      <c r="D138" s="90" t="s">
        <v>253</v>
      </c>
      <c r="E138" s="91" t="s">
        <v>254</v>
      </c>
      <c r="F138" s="92" t="s">
        <v>254</v>
      </c>
    </row>
    <row r="139" spans="1:6" ht="15" customHeight="1" x14ac:dyDescent="0.2">
      <c r="A139" s="88" t="s">
        <v>367</v>
      </c>
      <c r="B139" s="88" t="s">
        <v>84</v>
      </c>
      <c r="C139" s="89" t="s">
        <v>368</v>
      </c>
      <c r="D139" s="90" t="s">
        <v>253</v>
      </c>
      <c r="E139" s="91" t="s">
        <v>254</v>
      </c>
      <c r="F139" s="92" t="s">
        <v>254</v>
      </c>
    </row>
    <row r="140" spans="1:6" ht="15" customHeight="1" x14ac:dyDescent="0.2">
      <c r="A140" s="88" t="s">
        <v>369</v>
      </c>
      <c r="B140" s="88" t="s">
        <v>94</v>
      </c>
      <c r="C140" s="89" t="s">
        <v>370</v>
      </c>
      <c r="D140" s="90" t="s">
        <v>253</v>
      </c>
      <c r="E140" s="91" t="s">
        <v>254</v>
      </c>
      <c r="F140" s="92" t="s">
        <v>254</v>
      </c>
    </row>
    <row r="141" spans="1:6" ht="15" customHeight="1" x14ac:dyDescent="0.2">
      <c r="A141" s="88" t="s">
        <v>371</v>
      </c>
      <c r="B141" s="88" t="s">
        <v>94</v>
      </c>
      <c r="C141" s="89" t="s">
        <v>372</v>
      </c>
      <c r="D141" s="90" t="s">
        <v>253</v>
      </c>
      <c r="E141" s="91" t="s">
        <v>254</v>
      </c>
      <c r="F141" s="92" t="s">
        <v>254</v>
      </c>
    </row>
    <row r="142" spans="1:6" ht="15" customHeight="1" x14ac:dyDescent="0.2">
      <c r="A142" s="88" t="s">
        <v>373</v>
      </c>
      <c r="B142" s="88" t="s">
        <v>94</v>
      </c>
      <c r="C142" s="89" t="s">
        <v>374</v>
      </c>
      <c r="D142" s="90" t="s">
        <v>253</v>
      </c>
      <c r="E142" s="91" t="s">
        <v>254</v>
      </c>
      <c r="F142" s="92" t="s">
        <v>254</v>
      </c>
    </row>
    <row r="143" spans="1:6" ht="15" customHeight="1" x14ac:dyDescent="0.2">
      <c r="A143" s="88" t="s">
        <v>375</v>
      </c>
      <c r="B143" s="88" t="s">
        <v>94</v>
      </c>
      <c r="C143" s="89" t="s">
        <v>376</v>
      </c>
      <c r="D143" s="90" t="s">
        <v>253</v>
      </c>
      <c r="E143" s="91" t="s">
        <v>254</v>
      </c>
      <c r="F143" s="92" t="s">
        <v>254</v>
      </c>
    </row>
    <row r="144" spans="1:6" ht="15" customHeight="1" x14ac:dyDescent="0.2">
      <c r="A144" s="88" t="s">
        <v>377</v>
      </c>
      <c r="B144" s="88" t="s">
        <v>94</v>
      </c>
      <c r="C144" s="89" t="s">
        <v>378</v>
      </c>
      <c r="D144" s="90" t="s">
        <v>253</v>
      </c>
      <c r="E144" s="91" t="s">
        <v>254</v>
      </c>
      <c r="F144" s="92" t="s">
        <v>254</v>
      </c>
    </row>
    <row r="145" spans="1:6" ht="15" customHeight="1" x14ac:dyDescent="0.2">
      <c r="A145" s="88" t="s">
        <v>379</v>
      </c>
      <c r="B145" s="88" t="s">
        <v>84</v>
      </c>
      <c r="C145" s="89" t="s">
        <v>380</v>
      </c>
      <c r="D145" s="90" t="s">
        <v>253</v>
      </c>
      <c r="E145" s="91" t="s">
        <v>254</v>
      </c>
      <c r="F145" s="92" t="s">
        <v>254</v>
      </c>
    </row>
    <row r="146" spans="1:6" ht="15" customHeight="1" x14ac:dyDescent="0.2">
      <c r="A146" s="88" t="s">
        <v>381</v>
      </c>
      <c r="B146" s="88" t="s">
        <v>94</v>
      </c>
      <c r="C146" s="89" t="s">
        <v>382</v>
      </c>
      <c r="D146" s="90" t="s">
        <v>253</v>
      </c>
      <c r="E146" s="91" t="s">
        <v>254</v>
      </c>
      <c r="F146" s="92" t="s">
        <v>254</v>
      </c>
    </row>
    <row r="147" spans="1:6" ht="15" customHeight="1" x14ac:dyDescent="0.2">
      <c r="A147" s="93" t="s">
        <v>383</v>
      </c>
      <c r="B147" s="94" t="s">
        <v>84</v>
      </c>
      <c r="C147" s="95" t="s">
        <v>384</v>
      </c>
      <c r="D147" s="96" t="s">
        <v>385</v>
      </c>
      <c r="E147" s="97" t="s">
        <v>386</v>
      </c>
      <c r="F147" s="98" t="s">
        <v>386</v>
      </c>
    </row>
    <row r="148" spans="1:6" ht="15" customHeight="1" x14ac:dyDescent="0.2">
      <c r="A148" s="93" t="s">
        <v>387</v>
      </c>
      <c r="B148" s="94" t="s">
        <v>84</v>
      </c>
      <c r="C148" s="95" t="s">
        <v>388</v>
      </c>
      <c r="D148" s="96" t="s">
        <v>385</v>
      </c>
      <c r="E148" s="97" t="s">
        <v>386</v>
      </c>
      <c r="F148" s="98" t="s">
        <v>386</v>
      </c>
    </row>
    <row r="149" spans="1:6" ht="15" customHeight="1" x14ac:dyDescent="0.2">
      <c r="A149" s="93" t="s">
        <v>389</v>
      </c>
      <c r="B149" s="94" t="s">
        <v>84</v>
      </c>
      <c r="C149" s="95" t="s">
        <v>390</v>
      </c>
      <c r="D149" s="96" t="s">
        <v>385</v>
      </c>
      <c r="E149" s="97" t="s">
        <v>386</v>
      </c>
      <c r="F149" s="98" t="s">
        <v>386</v>
      </c>
    </row>
    <row r="150" spans="1:6" ht="15" customHeight="1" x14ac:dyDescent="0.2">
      <c r="A150" s="93" t="s">
        <v>391</v>
      </c>
      <c r="B150" s="94" t="s">
        <v>94</v>
      </c>
      <c r="C150" s="95" t="s">
        <v>392</v>
      </c>
      <c r="D150" s="96" t="s">
        <v>385</v>
      </c>
      <c r="E150" s="97" t="s">
        <v>386</v>
      </c>
      <c r="F150" s="98" t="s">
        <v>386</v>
      </c>
    </row>
    <row r="151" spans="1:6" ht="15" customHeight="1" x14ac:dyDescent="0.2">
      <c r="A151" s="93" t="s">
        <v>393</v>
      </c>
      <c r="B151" s="94" t="s">
        <v>84</v>
      </c>
      <c r="C151" s="95" t="s">
        <v>394</v>
      </c>
      <c r="D151" s="96" t="s">
        <v>385</v>
      </c>
      <c r="E151" s="97" t="s">
        <v>386</v>
      </c>
      <c r="F151" s="98" t="s">
        <v>386</v>
      </c>
    </row>
    <row r="152" spans="1:6" ht="15" customHeight="1" x14ac:dyDescent="0.2">
      <c r="A152" s="93" t="s">
        <v>395</v>
      </c>
      <c r="B152" s="94" t="s">
        <v>84</v>
      </c>
      <c r="C152" s="95" t="s">
        <v>396</v>
      </c>
      <c r="D152" s="96" t="s">
        <v>385</v>
      </c>
      <c r="E152" s="97" t="s">
        <v>386</v>
      </c>
      <c r="F152" s="98" t="s">
        <v>386</v>
      </c>
    </row>
    <row r="153" spans="1:6" ht="15" customHeight="1" x14ac:dyDescent="0.2">
      <c r="A153" s="93" t="s">
        <v>397</v>
      </c>
      <c r="B153" s="94" t="s">
        <v>94</v>
      </c>
      <c r="C153" s="95" t="s">
        <v>398</v>
      </c>
      <c r="D153" s="96" t="s">
        <v>385</v>
      </c>
      <c r="E153" s="97" t="s">
        <v>386</v>
      </c>
      <c r="F153" s="98" t="s">
        <v>386</v>
      </c>
    </row>
    <row r="154" spans="1:6" ht="15" customHeight="1" x14ac:dyDescent="0.2">
      <c r="A154" s="93" t="s">
        <v>399</v>
      </c>
      <c r="B154" s="94" t="s">
        <v>84</v>
      </c>
      <c r="C154" s="95" t="s">
        <v>400</v>
      </c>
      <c r="D154" s="96" t="s">
        <v>385</v>
      </c>
      <c r="E154" s="97" t="s">
        <v>386</v>
      </c>
      <c r="F154" s="98" t="s">
        <v>386</v>
      </c>
    </row>
    <row r="155" spans="1:6" ht="15" customHeight="1" x14ac:dyDescent="0.2">
      <c r="A155" s="93" t="s">
        <v>401</v>
      </c>
      <c r="B155" s="94" t="s">
        <v>94</v>
      </c>
      <c r="C155" s="95" t="s">
        <v>402</v>
      </c>
      <c r="D155" s="96" t="s">
        <v>385</v>
      </c>
      <c r="E155" s="97" t="s">
        <v>386</v>
      </c>
      <c r="F155" s="98" t="s">
        <v>386</v>
      </c>
    </row>
    <row r="156" spans="1:6" ht="15" customHeight="1" x14ac:dyDescent="0.2">
      <c r="A156" s="93" t="s">
        <v>403</v>
      </c>
      <c r="B156" s="94" t="s">
        <v>94</v>
      </c>
      <c r="C156" s="95" t="s">
        <v>404</v>
      </c>
      <c r="D156" s="96" t="s">
        <v>385</v>
      </c>
      <c r="E156" s="97" t="s">
        <v>386</v>
      </c>
      <c r="F156" s="98" t="s">
        <v>386</v>
      </c>
    </row>
    <row r="157" spans="1:6" ht="15" customHeight="1" x14ac:dyDescent="0.2">
      <c r="A157" s="93" t="s">
        <v>405</v>
      </c>
      <c r="B157" s="94" t="s">
        <v>84</v>
      </c>
      <c r="C157" s="95" t="s">
        <v>406</v>
      </c>
      <c r="D157" s="96" t="s">
        <v>385</v>
      </c>
      <c r="E157" s="97" t="s">
        <v>386</v>
      </c>
      <c r="F157" s="98" t="s">
        <v>386</v>
      </c>
    </row>
    <row r="158" spans="1:6" ht="15" customHeight="1" x14ac:dyDescent="0.2">
      <c r="A158" s="93" t="s">
        <v>407</v>
      </c>
      <c r="B158" s="94" t="s">
        <v>94</v>
      </c>
      <c r="C158" s="95" t="s">
        <v>408</v>
      </c>
      <c r="D158" s="96" t="s">
        <v>385</v>
      </c>
      <c r="E158" s="97" t="s">
        <v>386</v>
      </c>
      <c r="F158" s="98" t="s">
        <v>386</v>
      </c>
    </row>
    <row r="159" spans="1:6" ht="15" customHeight="1" x14ac:dyDescent="0.2">
      <c r="A159" s="93" t="s">
        <v>409</v>
      </c>
      <c r="B159" s="94" t="s">
        <v>94</v>
      </c>
      <c r="C159" s="95" t="s">
        <v>410</v>
      </c>
      <c r="D159" s="96" t="s">
        <v>385</v>
      </c>
      <c r="E159" s="97" t="s">
        <v>386</v>
      </c>
      <c r="F159" s="98" t="s">
        <v>386</v>
      </c>
    </row>
    <row r="160" spans="1:6" ht="15" customHeight="1" x14ac:dyDescent="0.2">
      <c r="A160" s="93" t="s">
        <v>411</v>
      </c>
      <c r="B160" s="94" t="s">
        <v>84</v>
      </c>
      <c r="C160" s="95" t="s">
        <v>412</v>
      </c>
      <c r="D160" s="96" t="s">
        <v>385</v>
      </c>
      <c r="E160" s="97" t="s">
        <v>386</v>
      </c>
      <c r="F160" s="98" t="s">
        <v>386</v>
      </c>
    </row>
    <row r="161" spans="1:6" ht="15" customHeight="1" x14ac:dyDescent="0.2">
      <c r="A161" s="93" t="s">
        <v>413</v>
      </c>
      <c r="B161" s="94" t="s">
        <v>84</v>
      </c>
      <c r="C161" s="95" t="s">
        <v>414</v>
      </c>
      <c r="D161" s="96" t="s">
        <v>385</v>
      </c>
      <c r="E161" s="97" t="s">
        <v>386</v>
      </c>
      <c r="F161" s="98" t="s">
        <v>386</v>
      </c>
    </row>
    <row r="162" spans="1:6" ht="15" customHeight="1" x14ac:dyDescent="0.2">
      <c r="A162" s="93" t="s">
        <v>415</v>
      </c>
      <c r="B162" s="94" t="s">
        <v>94</v>
      </c>
      <c r="C162" s="95" t="s">
        <v>416</v>
      </c>
      <c r="D162" s="96" t="s">
        <v>385</v>
      </c>
      <c r="E162" s="97" t="s">
        <v>386</v>
      </c>
      <c r="F162" s="98" t="s">
        <v>386</v>
      </c>
    </row>
    <row r="163" spans="1:6" ht="15" customHeight="1" x14ac:dyDescent="0.2">
      <c r="A163" s="93" t="s">
        <v>417</v>
      </c>
      <c r="B163" s="94" t="s">
        <v>94</v>
      </c>
      <c r="C163" s="95" t="s">
        <v>418</v>
      </c>
      <c r="D163" s="96" t="s">
        <v>385</v>
      </c>
      <c r="E163" s="97" t="s">
        <v>386</v>
      </c>
      <c r="F163" s="98" t="s">
        <v>386</v>
      </c>
    </row>
    <row r="164" spans="1:6" ht="15" customHeight="1" x14ac:dyDescent="0.2">
      <c r="A164" s="93" t="s">
        <v>419</v>
      </c>
      <c r="B164" s="94" t="s">
        <v>84</v>
      </c>
      <c r="C164" s="95" t="s">
        <v>420</v>
      </c>
      <c r="D164" s="96" t="s">
        <v>385</v>
      </c>
      <c r="E164" s="97" t="s">
        <v>386</v>
      </c>
      <c r="F164" s="98" t="s">
        <v>386</v>
      </c>
    </row>
    <row r="165" spans="1:6" ht="15" customHeight="1" x14ac:dyDescent="0.2">
      <c r="A165" s="93" t="s">
        <v>421</v>
      </c>
      <c r="B165" s="94" t="s">
        <v>84</v>
      </c>
      <c r="C165" s="95" t="s">
        <v>422</v>
      </c>
      <c r="D165" s="96" t="s">
        <v>385</v>
      </c>
      <c r="E165" s="97" t="s">
        <v>386</v>
      </c>
      <c r="F165" s="98" t="s">
        <v>386</v>
      </c>
    </row>
    <row r="166" spans="1:6" ht="15" customHeight="1" x14ac:dyDescent="0.2">
      <c r="A166" s="93" t="s">
        <v>423</v>
      </c>
      <c r="B166" s="94" t="s">
        <v>84</v>
      </c>
      <c r="C166" s="95" t="s">
        <v>424</v>
      </c>
      <c r="D166" s="96" t="s">
        <v>385</v>
      </c>
      <c r="E166" s="97" t="s">
        <v>386</v>
      </c>
      <c r="F166" s="98" t="s">
        <v>386</v>
      </c>
    </row>
    <row r="167" spans="1:6" ht="15" customHeight="1" x14ac:dyDescent="0.2">
      <c r="A167" s="93" t="s">
        <v>425</v>
      </c>
      <c r="B167" s="94" t="s">
        <v>94</v>
      </c>
      <c r="C167" s="95" t="s">
        <v>426</v>
      </c>
      <c r="D167" s="96" t="s">
        <v>385</v>
      </c>
      <c r="E167" s="97" t="s">
        <v>386</v>
      </c>
      <c r="F167" s="98" t="s">
        <v>386</v>
      </c>
    </row>
    <row r="168" spans="1:6" ht="15" customHeight="1" x14ac:dyDescent="0.2">
      <c r="A168" s="93" t="s">
        <v>427</v>
      </c>
      <c r="B168" s="94" t="s">
        <v>94</v>
      </c>
      <c r="C168" s="95" t="s">
        <v>428</v>
      </c>
      <c r="D168" s="96" t="s">
        <v>385</v>
      </c>
      <c r="E168" s="97" t="s">
        <v>386</v>
      </c>
      <c r="F168" s="98" t="s">
        <v>386</v>
      </c>
    </row>
    <row r="169" spans="1:6" ht="15" customHeight="1" x14ac:dyDescent="0.2">
      <c r="A169" s="99" t="s">
        <v>429</v>
      </c>
      <c r="B169" s="94" t="s">
        <v>84</v>
      </c>
      <c r="C169" s="100" t="s">
        <v>430</v>
      </c>
      <c r="D169" s="96" t="s">
        <v>385</v>
      </c>
      <c r="E169" s="97" t="s">
        <v>386</v>
      </c>
      <c r="F169" s="98" t="s">
        <v>386</v>
      </c>
    </row>
    <row r="170" spans="1:6" ht="15" customHeight="1" x14ac:dyDescent="0.2">
      <c r="A170" s="101" t="s">
        <v>431</v>
      </c>
      <c r="B170" s="94" t="s">
        <v>84</v>
      </c>
      <c r="C170" s="102" t="s">
        <v>432</v>
      </c>
      <c r="D170" s="96" t="s">
        <v>385</v>
      </c>
      <c r="E170" s="97" t="s">
        <v>386</v>
      </c>
      <c r="F170" s="98" t="s">
        <v>386</v>
      </c>
    </row>
    <row r="171" spans="1:6" ht="15" customHeight="1" x14ac:dyDescent="0.2">
      <c r="A171" s="93" t="s">
        <v>433</v>
      </c>
      <c r="B171" s="94" t="s">
        <v>84</v>
      </c>
      <c r="C171" s="95" t="s">
        <v>434</v>
      </c>
      <c r="D171" s="96" t="s">
        <v>385</v>
      </c>
      <c r="E171" s="97" t="s">
        <v>386</v>
      </c>
      <c r="F171" s="98" t="s">
        <v>386</v>
      </c>
    </row>
    <row r="172" spans="1:6" ht="15" customHeight="1" x14ac:dyDescent="0.2">
      <c r="A172" s="93" t="s">
        <v>435</v>
      </c>
      <c r="B172" s="94" t="s">
        <v>84</v>
      </c>
      <c r="C172" s="95" t="s">
        <v>436</v>
      </c>
      <c r="D172" s="96" t="s">
        <v>385</v>
      </c>
      <c r="E172" s="97" t="s">
        <v>386</v>
      </c>
      <c r="F172" s="98" t="s">
        <v>386</v>
      </c>
    </row>
    <row r="173" spans="1:6" ht="15" customHeight="1" x14ac:dyDescent="0.2">
      <c r="A173" s="93" t="s">
        <v>437</v>
      </c>
      <c r="B173" s="94" t="s">
        <v>94</v>
      </c>
      <c r="C173" s="95" t="s">
        <v>438</v>
      </c>
      <c r="D173" s="96" t="s">
        <v>385</v>
      </c>
      <c r="E173" s="97" t="s">
        <v>386</v>
      </c>
      <c r="F173" s="98" t="s">
        <v>386</v>
      </c>
    </row>
    <row r="174" spans="1:6" ht="15" customHeight="1" x14ac:dyDescent="0.2">
      <c r="A174" s="93" t="s">
        <v>439</v>
      </c>
      <c r="B174" s="94" t="s">
        <v>94</v>
      </c>
      <c r="C174" s="95" t="s">
        <v>440</v>
      </c>
      <c r="D174" s="96" t="s">
        <v>385</v>
      </c>
      <c r="E174" s="97" t="s">
        <v>386</v>
      </c>
      <c r="F174" s="98" t="s">
        <v>386</v>
      </c>
    </row>
    <row r="175" spans="1:6" ht="15" customHeight="1" x14ac:dyDescent="0.2">
      <c r="A175" s="93" t="s">
        <v>441</v>
      </c>
      <c r="B175" s="94" t="s">
        <v>84</v>
      </c>
      <c r="C175" s="95" t="s">
        <v>442</v>
      </c>
      <c r="D175" s="96" t="s">
        <v>385</v>
      </c>
      <c r="E175" s="97" t="s">
        <v>386</v>
      </c>
      <c r="F175" s="98" t="s">
        <v>386</v>
      </c>
    </row>
    <row r="176" spans="1:6" ht="15" customHeight="1" x14ac:dyDescent="0.2">
      <c r="A176" s="93" t="s">
        <v>443</v>
      </c>
      <c r="B176" s="94" t="s">
        <v>84</v>
      </c>
      <c r="C176" s="95" t="s">
        <v>444</v>
      </c>
      <c r="D176" s="96" t="s">
        <v>385</v>
      </c>
      <c r="E176" s="97" t="s">
        <v>386</v>
      </c>
      <c r="F176" s="98" t="s">
        <v>386</v>
      </c>
    </row>
    <row r="177" spans="1:6" ht="15" customHeight="1" x14ac:dyDescent="0.2">
      <c r="A177" s="93" t="s">
        <v>445</v>
      </c>
      <c r="B177" s="94" t="s">
        <v>84</v>
      </c>
      <c r="C177" s="95" t="s">
        <v>446</v>
      </c>
      <c r="D177" s="96" t="s">
        <v>385</v>
      </c>
      <c r="E177" s="97" t="s">
        <v>386</v>
      </c>
      <c r="F177" s="98" t="s">
        <v>386</v>
      </c>
    </row>
    <row r="178" spans="1:6" ht="15" customHeight="1" x14ac:dyDescent="0.2">
      <c r="A178" s="93" t="s">
        <v>447</v>
      </c>
      <c r="B178" s="94" t="s">
        <v>94</v>
      </c>
      <c r="C178" s="95" t="s">
        <v>448</v>
      </c>
      <c r="D178" s="96" t="s">
        <v>385</v>
      </c>
      <c r="E178" s="97" t="s">
        <v>386</v>
      </c>
      <c r="F178" s="98" t="s">
        <v>386</v>
      </c>
    </row>
    <row r="179" spans="1:6" ht="15" customHeight="1" x14ac:dyDescent="0.2">
      <c r="A179" s="103" t="s">
        <v>449</v>
      </c>
      <c r="B179" s="94" t="s">
        <v>84</v>
      </c>
      <c r="C179" s="95" t="s">
        <v>450</v>
      </c>
      <c r="D179" s="96" t="s">
        <v>385</v>
      </c>
      <c r="E179" s="97" t="s">
        <v>386</v>
      </c>
      <c r="F179" s="98" t="s">
        <v>386</v>
      </c>
    </row>
    <row r="180" spans="1:6" ht="15" customHeight="1" x14ac:dyDescent="0.2">
      <c r="A180" s="103" t="s">
        <v>451</v>
      </c>
      <c r="B180" s="94" t="s">
        <v>94</v>
      </c>
      <c r="C180" s="95" t="s">
        <v>452</v>
      </c>
      <c r="D180" s="96" t="s">
        <v>385</v>
      </c>
      <c r="E180" s="97" t="s">
        <v>386</v>
      </c>
      <c r="F180" s="98" t="s">
        <v>386</v>
      </c>
    </row>
    <row r="181" spans="1:6" ht="15" customHeight="1" x14ac:dyDescent="0.2">
      <c r="A181" s="103" t="s">
        <v>453</v>
      </c>
      <c r="B181" s="94" t="s">
        <v>84</v>
      </c>
      <c r="C181" s="95" t="s">
        <v>454</v>
      </c>
      <c r="D181" s="96" t="s">
        <v>385</v>
      </c>
      <c r="E181" s="97" t="s">
        <v>386</v>
      </c>
      <c r="F181" s="98" t="s">
        <v>386</v>
      </c>
    </row>
    <row r="182" spans="1:6" ht="15" customHeight="1" x14ac:dyDescent="0.2">
      <c r="A182" s="103" t="s">
        <v>455</v>
      </c>
      <c r="B182" s="94" t="s">
        <v>84</v>
      </c>
      <c r="C182" s="95" t="s">
        <v>456</v>
      </c>
      <c r="D182" s="96" t="s">
        <v>385</v>
      </c>
      <c r="E182" s="97" t="s">
        <v>386</v>
      </c>
      <c r="F182" s="98" t="s">
        <v>386</v>
      </c>
    </row>
    <row r="183" spans="1:6" ht="15" customHeight="1" x14ac:dyDescent="0.2">
      <c r="A183" s="103" t="s">
        <v>457</v>
      </c>
      <c r="B183" s="94" t="s">
        <v>94</v>
      </c>
      <c r="C183" s="95" t="s">
        <v>458</v>
      </c>
      <c r="D183" s="96" t="s">
        <v>385</v>
      </c>
      <c r="E183" s="97" t="s">
        <v>386</v>
      </c>
      <c r="F183" s="98" t="s">
        <v>386</v>
      </c>
    </row>
    <row r="184" spans="1:6" ht="15" customHeight="1" x14ac:dyDescent="0.2">
      <c r="A184" s="103" t="s">
        <v>459</v>
      </c>
      <c r="B184" s="94" t="s">
        <v>84</v>
      </c>
      <c r="C184" s="95" t="s">
        <v>460</v>
      </c>
      <c r="D184" s="96" t="s">
        <v>385</v>
      </c>
      <c r="E184" s="97" t="s">
        <v>386</v>
      </c>
      <c r="F184" s="98" t="s">
        <v>386</v>
      </c>
    </row>
    <row r="185" spans="1:6" ht="15" customHeight="1" x14ac:dyDescent="0.2">
      <c r="A185" s="93" t="s">
        <v>461</v>
      </c>
      <c r="B185" s="94" t="s">
        <v>84</v>
      </c>
      <c r="C185" s="95" t="s">
        <v>462</v>
      </c>
      <c r="D185" s="96" t="s">
        <v>385</v>
      </c>
      <c r="E185" s="97" t="s">
        <v>386</v>
      </c>
      <c r="F185" s="98" t="s">
        <v>386</v>
      </c>
    </row>
    <row r="186" spans="1:6" ht="15" customHeight="1" x14ac:dyDescent="0.2">
      <c r="A186" s="93" t="s">
        <v>463</v>
      </c>
      <c r="B186" s="94" t="s">
        <v>94</v>
      </c>
      <c r="C186" s="95" t="s">
        <v>464</v>
      </c>
      <c r="D186" s="96" t="s">
        <v>385</v>
      </c>
      <c r="E186" s="97" t="s">
        <v>386</v>
      </c>
      <c r="F186" s="98" t="s">
        <v>386</v>
      </c>
    </row>
    <row r="187" spans="1:6" ht="15" customHeight="1" x14ac:dyDescent="0.2">
      <c r="A187" s="93" t="s">
        <v>465</v>
      </c>
      <c r="B187" s="94" t="s">
        <v>84</v>
      </c>
      <c r="C187" s="95" t="s">
        <v>466</v>
      </c>
      <c r="D187" s="96" t="s">
        <v>385</v>
      </c>
      <c r="E187" s="97" t="s">
        <v>386</v>
      </c>
      <c r="F187" s="98" t="s">
        <v>386</v>
      </c>
    </row>
    <row r="188" spans="1:6" ht="15" customHeight="1" x14ac:dyDescent="0.2">
      <c r="A188" s="93" t="s">
        <v>467</v>
      </c>
      <c r="B188" s="94" t="s">
        <v>84</v>
      </c>
      <c r="C188" s="95" t="s">
        <v>468</v>
      </c>
      <c r="D188" s="96" t="s">
        <v>385</v>
      </c>
      <c r="E188" s="97" t="s">
        <v>386</v>
      </c>
      <c r="F188" s="98" t="s">
        <v>386</v>
      </c>
    </row>
    <row r="189" spans="1:6" ht="15" customHeight="1" x14ac:dyDescent="0.2">
      <c r="A189" s="93" t="s">
        <v>469</v>
      </c>
      <c r="B189" s="94" t="s">
        <v>94</v>
      </c>
      <c r="C189" s="95" t="s">
        <v>470</v>
      </c>
      <c r="D189" s="96" t="s">
        <v>385</v>
      </c>
      <c r="E189" s="97" t="s">
        <v>386</v>
      </c>
      <c r="F189" s="98" t="s">
        <v>386</v>
      </c>
    </row>
    <row r="190" spans="1:6" ht="15" customHeight="1" x14ac:dyDescent="0.2">
      <c r="A190" s="93" t="s">
        <v>471</v>
      </c>
      <c r="B190" s="94" t="s">
        <v>94</v>
      </c>
      <c r="C190" s="95" t="s">
        <v>472</v>
      </c>
      <c r="D190" s="96" t="s">
        <v>385</v>
      </c>
      <c r="E190" s="97" t="s">
        <v>386</v>
      </c>
      <c r="F190" s="98" t="s">
        <v>386</v>
      </c>
    </row>
    <row r="191" spans="1:6" ht="15" customHeight="1" x14ac:dyDescent="0.2">
      <c r="A191" s="103" t="s">
        <v>473</v>
      </c>
      <c r="B191" s="94" t="s">
        <v>84</v>
      </c>
      <c r="C191" s="95" t="s">
        <v>474</v>
      </c>
      <c r="D191" s="96" t="s">
        <v>385</v>
      </c>
      <c r="E191" s="97" t="s">
        <v>386</v>
      </c>
      <c r="F191" s="98" t="s">
        <v>386</v>
      </c>
    </row>
    <row r="192" spans="1:6" ht="15" customHeight="1" x14ac:dyDescent="0.2">
      <c r="A192" s="103" t="s">
        <v>475</v>
      </c>
      <c r="B192" s="94" t="s">
        <v>84</v>
      </c>
      <c r="C192" s="95" t="s">
        <v>476</v>
      </c>
      <c r="D192" s="96" t="s">
        <v>385</v>
      </c>
      <c r="E192" s="97" t="s">
        <v>386</v>
      </c>
      <c r="F192" s="98" t="s">
        <v>386</v>
      </c>
    </row>
    <row r="193" spans="1:6" ht="15" customHeight="1" x14ac:dyDescent="0.2">
      <c r="A193" s="103" t="s">
        <v>477</v>
      </c>
      <c r="B193" s="94" t="s">
        <v>84</v>
      </c>
      <c r="C193" s="95" t="s">
        <v>478</v>
      </c>
      <c r="D193" s="96" t="s">
        <v>385</v>
      </c>
      <c r="E193" s="97" t="s">
        <v>386</v>
      </c>
      <c r="F193" s="98" t="s">
        <v>386</v>
      </c>
    </row>
    <row r="194" spans="1:6" ht="15" customHeight="1" x14ac:dyDescent="0.2">
      <c r="A194" s="103" t="s">
        <v>479</v>
      </c>
      <c r="B194" s="94" t="s">
        <v>94</v>
      </c>
      <c r="C194" s="95" t="s">
        <v>480</v>
      </c>
      <c r="D194" s="96" t="s">
        <v>385</v>
      </c>
      <c r="E194" s="97" t="s">
        <v>386</v>
      </c>
      <c r="F194" s="98" t="s">
        <v>386</v>
      </c>
    </row>
    <row r="195" spans="1:6" ht="15" customHeight="1" x14ac:dyDescent="0.2">
      <c r="A195" s="104" t="s">
        <v>481</v>
      </c>
      <c r="B195" s="94" t="s">
        <v>84</v>
      </c>
      <c r="C195" s="102" t="s">
        <v>482</v>
      </c>
      <c r="D195" s="96" t="s">
        <v>385</v>
      </c>
      <c r="E195" s="97" t="s">
        <v>386</v>
      </c>
      <c r="F195" s="98" t="s">
        <v>386</v>
      </c>
    </row>
    <row r="196" spans="1:6" ht="15" customHeight="1" x14ac:dyDescent="0.2">
      <c r="A196" s="103" t="s">
        <v>483</v>
      </c>
      <c r="B196" s="94" t="s">
        <v>94</v>
      </c>
      <c r="C196" s="95" t="s">
        <v>484</v>
      </c>
      <c r="D196" s="96" t="s">
        <v>385</v>
      </c>
      <c r="E196" s="97" t="s">
        <v>386</v>
      </c>
      <c r="F196" s="98" t="s">
        <v>386</v>
      </c>
    </row>
    <row r="197" spans="1:6" ht="15" customHeight="1" x14ac:dyDescent="0.2">
      <c r="A197" s="103" t="s">
        <v>485</v>
      </c>
      <c r="B197" s="94" t="s">
        <v>84</v>
      </c>
      <c r="C197" s="95" t="s">
        <v>486</v>
      </c>
      <c r="D197" s="96" t="s">
        <v>385</v>
      </c>
      <c r="E197" s="97" t="s">
        <v>386</v>
      </c>
      <c r="F197" s="98" t="s">
        <v>386</v>
      </c>
    </row>
    <row r="198" spans="1:6" ht="15" customHeight="1" x14ac:dyDescent="0.2">
      <c r="A198" s="103" t="s">
        <v>487</v>
      </c>
      <c r="B198" s="94" t="s">
        <v>84</v>
      </c>
      <c r="C198" s="95" t="s">
        <v>488</v>
      </c>
      <c r="D198" s="96" t="s">
        <v>385</v>
      </c>
      <c r="E198" s="97" t="s">
        <v>386</v>
      </c>
      <c r="F198" s="98" t="s">
        <v>386</v>
      </c>
    </row>
    <row r="199" spans="1:6" ht="15" customHeight="1" x14ac:dyDescent="0.2">
      <c r="A199" s="103" t="s">
        <v>489</v>
      </c>
      <c r="B199" s="94" t="s">
        <v>84</v>
      </c>
      <c r="C199" s="95" t="s">
        <v>490</v>
      </c>
      <c r="D199" s="96" t="s">
        <v>385</v>
      </c>
      <c r="E199" s="97" t="s">
        <v>386</v>
      </c>
      <c r="F199" s="98" t="s">
        <v>386</v>
      </c>
    </row>
    <row r="200" spans="1:6" ht="15" customHeight="1" x14ac:dyDescent="0.2">
      <c r="A200" s="103" t="s">
        <v>491</v>
      </c>
      <c r="B200" s="94" t="s">
        <v>94</v>
      </c>
      <c r="C200" s="95" t="s">
        <v>492</v>
      </c>
      <c r="D200" s="96" t="s">
        <v>385</v>
      </c>
      <c r="E200" s="97" t="s">
        <v>386</v>
      </c>
      <c r="F200" s="98" t="s">
        <v>386</v>
      </c>
    </row>
    <row r="201" spans="1:6" ht="15" customHeight="1" x14ac:dyDescent="0.2">
      <c r="A201" s="103" t="s">
        <v>493</v>
      </c>
      <c r="B201" s="94" t="s">
        <v>94</v>
      </c>
      <c r="C201" s="95" t="s">
        <v>494</v>
      </c>
      <c r="D201" s="96" t="s">
        <v>385</v>
      </c>
      <c r="E201" s="97" t="s">
        <v>386</v>
      </c>
      <c r="F201" s="98" t="s">
        <v>386</v>
      </c>
    </row>
    <row r="202" spans="1:6" ht="15" customHeight="1" x14ac:dyDescent="0.2">
      <c r="A202" s="103" t="s">
        <v>495</v>
      </c>
      <c r="B202" s="94" t="s">
        <v>84</v>
      </c>
      <c r="C202" s="95" t="s">
        <v>496</v>
      </c>
      <c r="D202" s="96" t="s">
        <v>385</v>
      </c>
      <c r="E202" s="97" t="s">
        <v>386</v>
      </c>
      <c r="F202" s="98" t="s">
        <v>386</v>
      </c>
    </row>
    <row r="203" spans="1:6" ht="15" customHeight="1" x14ac:dyDescent="0.2">
      <c r="A203" s="103" t="s">
        <v>497</v>
      </c>
      <c r="B203" s="94" t="s">
        <v>84</v>
      </c>
      <c r="C203" s="95" t="s">
        <v>498</v>
      </c>
      <c r="D203" s="96" t="s">
        <v>385</v>
      </c>
      <c r="E203" s="97" t="s">
        <v>386</v>
      </c>
      <c r="F203" s="98" t="s">
        <v>386</v>
      </c>
    </row>
    <row r="204" spans="1:6" ht="15" customHeight="1" x14ac:dyDescent="0.2">
      <c r="A204" s="103" t="s">
        <v>499</v>
      </c>
      <c r="B204" s="94" t="s">
        <v>84</v>
      </c>
      <c r="C204" s="95" t="s">
        <v>500</v>
      </c>
      <c r="D204" s="96" t="s">
        <v>385</v>
      </c>
      <c r="E204" s="97" t="s">
        <v>386</v>
      </c>
      <c r="F204" s="98" t="s">
        <v>386</v>
      </c>
    </row>
    <row r="205" spans="1:6" ht="15" customHeight="1" x14ac:dyDescent="0.2">
      <c r="A205" s="103" t="s">
        <v>501</v>
      </c>
      <c r="B205" s="94" t="s">
        <v>84</v>
      </c>
      <c r="C205" s="95" t="s">
        <v>502</v>
      </c>
      <c r="D205" s="96" t="s">
        <v>385</v>
      </c>
      <c r="E205" s="97" t="s">
        <v>386</v>
      </c>
      <c r="F205" s="98" t="s">
        <v>386</v>
      </c>
    </row>
    <row r="206" spans="1:6" ht="15" customHeight="1" x14ac:dyDescent="0.2">
      <c r="A206" s="103" t="s">
        <v>503</v>
      </c>
      <c r="B206" s="94" t="s">
        <v>84</v>
      </c>
      <c r="C206" s="95" t="s">
        <v>504</v>
      </c>
      <c r="D206" s="96" t="s">
        <v>385</v>
      </c>
      <c r="E206" s="97" t="s">
        <v>386</v>
      </c>
      <c r="F206" s="98" t="s">
        <v>386</v>
      </c>
    </row>
    <row r="207" spans="1:6" ht="15" customHeight="1" x14ac:dyDescent="0.2">
      <c r="A207" s="103" t="s">
        <v>505</v>
      </c>
      <c r="B207" s="94" t="s">
        <v>84</v>
      </c>
      <c r="C207" s="95" t="s">
        <v>506</v>
      </c>
      <c r="D207" s="96" t="s">
        <v>385</v>
      </c>
      <c r="E207" s="97" t="s">
        <v>386</v>
      </c>
      <c r="F207" s="98" t="s">
        <v>386</v>
      </c>
    </row>
    <row r="208" spans="1:6" ht="15" customHeight="1" x14ac:dyDescent="0.2">
      <c r="A208" s="103" t="s">
        <v>507</v>
      </c>
      <c r="B208" s="94" t="s">
        <v>94</v>
      </c>
      <c r="C208" s="95" t="s">
        <v>508</v>
      </c>
      <c r="D208" s="96" t="s">
        <v>385</v>
      </c>
      <c r="E208" s="97" t="s">
        <v>386</v>
      </c>
      <c r="F208" s="98" t="s">
        <v>386</v>
      </c>
    </row>
    <row r="209" spans="1:6" ht="15" customHeight="1" x14ac:dyDescent="0.2">
      <c r="A209" s="103" t="s">
        <v>509</v>
      </c>
      <c r="B209" s="94" t="s">
        <v>84</v>
      </c>
      <c r="C209" s="95" t="s">
        <v>510</v>
      </c>
      <c r="D209" s="96" t="s">
        <v>385</v>
      </c>
      <c r="E209" s="97" t="s">
        <v>386</v>
      </c>
      <c r="F209" s="98" t="s">
        <v>386</v>
      </c>
    </row>
    <row r="210" spans="1:6" ht="15" customHeight="1" x14ac:dyDescent="0.2">
      <c r="A210" s="103" t="s">
        <v>511</v>
      </c>
      <c r="B210" s="94" t="s">
        <v>94</v>
      </c>
      <c r="C210" s="95" t="s">
        <v>512</v>
      </c>
      <c r="D210" s="96" t="s">
        <v>385</v>
      </c>
      <c r="E210" s="97" t="s">
        <v>386</v>
      </c>
      <c r="F210" s="98" t="s">
        <v>386</v>
      </c>
    </row>
    <row r="211" spans="1:6" ht="15" customHeight="1" x14ac:dyDescent="0.2">
      <c r="A211" s="103" t="s">
        <v>513</v>
      </c>
      <c r="B211" s="94" t="s">
        <v>94</v>
      </c>
      <c r="C211" s="95" t="s">
        <v>514</v>
      </c>
      <c r="D211" s="96" t="s">
        <v>385</v>
      </c>
      <c r="E211" s="97" t="s">
        <v>386</v>
      </c>
      <c r="F211" s="98" t="s">
        <v>386</v>
      </c>
    </row>
    <row r="212" spans="1:6" ht="15" customHeight="1" x14ac:dyDescent="0.2">
      <c r="A212" s="103" t="s">
        <v>515</v>
      </c>
      <c r="B212" s="94" t="s">
        <v>84</v>
      </c>
      <c r="C212" s="95" t="s">
        <v>516</v>
      </c>
      <c r="D212" s="96" t="s">
        <v>385</v>
      </c>
      <c r="E212" s="97" t="s">
        <v>386</v>
      </c>
      <c r="F212" s="98" t="s">
        <v>386</v>
      </c>
    </row>
    <row r="213" spans="1:6" ht="15" customHeight="1" x14ac:dyDescent="0.2">
      <c r="A213" s="103" t="s">
        <v>517</v>
      </c>
      <c r="B213" s="94" t="s">
        <v>94</v>
      </c>
      <c r="C213" s="95" t="s">
        <v>518</v>
      </c>
      <c r="D213" s="96" t="s">
        <v>385</v>
      </c>
      <c r="E213" s="97" t="s">
        <v>386</v>
      </c>
      <c r="F213" s="98" t="s">
        <v>386</v>
      </c>
    </row>
    <row r="214" spans="1:6" ht="15" customHeight="1" x14ac:dyDescent="0.2">
      <c r="A214" s="103" t="s">
        <v>519</v>
      </c>
      <c r="B214" s="94" t="s">
        <v>94</v>
      </c>
      <c r="C214" s="95" t="s">
        <v>520</v>
      </c>
      <c r="D214" s="96" t="s">
        <v>385</v>
      </c>
      <c r="E214" s="97" t="s">
        <v>386</v>
      </c>
      <c r="F214" s="98" t="s">
        <v>386</v>
      </c>
    </row>
    <row r="215" spans="1:6" ht="15" customHeight="1" x14ac:dyDescent="0.2">
      <c r="A215" s="103" t="s">
        <v>521</v>
      </c>
      <c r="B215" s="94" t="s">
        <v>94</v>
      </c>
      <c r="C215" s="95" t="s">
        <v>522</v>
      </c>
      <c r="D215" s="96" t="s">
        <v>385</v>
      </c>
      <c r="E215" s="97" t="s">
        <v>386</v>
      </c>
      <c r="F215" s="98" t="s">
        <v>386</v>
      </c>
    </row>
    <row r="216" spans="1:6" ht="15" customHeight="1" x14ac:dyDescent="0.2">
      <c r="A216" s="103" t="s">
        <v>523</v>
      </c>
      <c r="B216" s="94" t="s">
        <v>84</v>
      </c>
      <c r="C216" s="95" t="s">
        <v>524</v>
      </c>
      <c r="D216" s="96" t="s">
        <v>385</v>
      </c>
      <c r="E216" s="97" t="s">
        <v>386</v>
      </c>
      <c r="F216" s="98" t="s">
        <v>386</v>
      </c>
    </row>
    <row r="217" spans="1:6" ht="15" customHeight="1" x14ac:dyDescent="0.2">
      <c r="A217" s="103" t="s">
        <v>525</v>
      </c>
      <c r="B217" s="94" t="s">
        <v>94</v>
      </c>
      <c r="C217" s="95" t="s">
        <v>526</v>
      </c>
      <c r="D217" s="96" t="s">
        <v>385</v>
      </c>
      <c r="E217" s="97" t="s">
        <v>386</v>
      </c>
      <c r="F217" s="98" t="s">
        <v>386</v>
      </c>
    </row>
    <row r="218" spans="1:6" ht="15" customHeight="1" x14ac:dyDescent="0.2">
      <c r="A218" s="103" t="s">
        <v>527</v>
      </c>
      <c r="B218" s="94" t="s">
        <v>84</v>
      </c>
      <c r="C218" s="95" t="s">
        <v>528</v>
      </c>
      <c r="D218" s="96" t="s">
        <v>385</v>
      </c>
      <c r="E218" s="97" t="s">
        <v>386</v>
      </c>
      <c r="F218" s="98" t="s">
        <v>386</v>
      </c>
    </row>
    <row r="219" spans="1:6" ht="15" customHeight="1" x14ac:dyDescent="0.2">
      <c r="A219" s="103" t="s">
        <v>529</v>
      </c>
      <c r="B219" s="94" t="s">
        <v>94</v>
      </c>
      <c r="C219" s="95" t="s">
        <v>530</v>
      </c>
      <c r="D219" s="96" t="s">
        <v>385</v>
      </c>
      <c r="E219" s="97" t="s">
        <v>386</v>
      </c>
      <c r="F219" s="98" t="s">
        <v>386</v>
      </c>
    </row>
    <row r="220" spans="1:6" ht="15" customHeight="1" x14ac:dyDescent="0.2">
      <c r="A220" s="103" t="s">
        <v>531</v>
      </c>
      <c r="B220" s="94" t="s">
        <v>94</v>
      </c>
      <c r="C220" s="95" t="s">
        <v>532</v>
      </c>
      <c r="D220" s="96" t="s">
        <v>385</v>
      </c>
      <c r="E220" s="97" t="s">
        <v>386</v>
      </c>
      <c r="F220" s="98" t="s">
        <v>386</v>
      </c>
    </row>
    <row r="221" spans="1:6" ht="15" customHeight="1" x14ac:dyDescent="0.2">
      <c r="A221" s="103" t="s">
        <v>533</v>
      </c>
      <c r="B221" s="94" t="s">
        <v>94</v>
      </c>
      <c r="C221" s="95" t="s">
        <v>534</v>
      </c>
      <c r="D221" s="96" t="s">
        <v>385</v>
      </c>
      <c r="E221" s="97" t="s">
        <v>386</v>
      </c>
      <c r="F221" s="98" t="s">
        <v>386</v>
      </c>
    </row>
    <row r="222" spans="1:6" ht="15" customHeight="1" x14ac:dyDescent="0.2">
      <c r="A222" s="103" t="s">
        <v>535</v>
      </c>
      <c r="B222" s="94" t="s">
        <v>84</v>
      </c>
      <c r="C222" s="95" t="s">
        <v>536</v>
      </c>
      <c r="D222" s="96" t="s">
        <v>385</v>
      </c>
      <c r="E222" s="97" t="s">
        <v>386</v>
      </c>
      <c r="F222" s="98" t="s">
        <v>386</v>
      </c>
    </row>
    <row r="223" spans="1:6" ht="15" customHeight="1" x14ac:dyDescent="0.2">
      <c r="A223" s="103" t="s">
        <v>537</v>
      </c>
      <c r="B223" s="94" t="s">
        <v>84</v>
      </c>
      <c r="C223" s="95" t="s">
        <v>538</v>
      </c>
      <c r="D223" s="96" t="s">
        <v>385</v>
      </c>
      <c r="E223" s="97" t="s">
        <v>386</v>
      </c>
      <c r="F223" s="98" t="s">
        <v>386</v>
      </c>
    </row>
    <row r="224" spans="1:6" ht="15" customHeight="1" x14ac:dyDescent="0.2">
      <c r="A224" s="103" t="s">
        <v>539</v>
      </c>
      <c r="B224" s="94" t="s">
        <v>94</v>
      </c>
      <c r="C224" s="95" t="s">
        <v>540</v>
      </c>
      <c r="D224" s="96" t="s">
        <v>385</v>
      </c>
      <c r="E224" s="97" t="s">
        <v>386</v>
      </c>
      <c r="F224" s="98" t="s">
        <v>386</v>
      </c>
    </row>
    <row r="225" spans="1:6" ht="15" customHeight="1" x14ac:dyDescent="0.2">
      <c r="A225" s="103" t="s">
        <v>541</v>
      </c>
      <c r="B225" s="94" t="s">
        <v>94</v>
      </c>
      <c r="C225" s="95" t="s">
        <v>542</v>
      </c>
      <c r="D225" s="96" t="s">
        <v>385</v>
      </c>
      <c r="E225" s="97" t="s">
        <v>386</v>
      </c>
      <c r="F225" s="98" t="s">
        <v>386</v>
      </c>
    </row>
    <row r="226" spans="1:6" ht="15" customHeight="1" x14ac:dyDescent="0.2">
      <c r="A226" s="105" t="s">
        <v>543</v>
      </c>
      <c r="B226" s="94" t="s">
        <v>84</v>
      </c>
      <c r="C226" s="100" t="s">
        <v>544</v>
      </c>
      <c r="D226" s="96" t="s">
        <v>385</v>
      </c>
      <c r="E226" s="97" t="s">
        <v>386</v>
      </c>
      <c r="F226" s="98" t="s">
        <v>386</v>
      </c>
    </row>
    <row r="227" spans="1:6" ht="15" customHeight="1" x14ac:dyDescent="0.2">
      <c r="A227" s="106" t="s">
        <v>545</v>
      </c>
      <c r="B227" s="106" t="s">
        <v>84</v>
      </c>
      <c r="C227" s="107" t="s">
        <v>546</v>
      </c>
      <c r="D227" s="108" t="s">
        <v>547</v>
      </c>
      <c r="E227" s="109" t="s">
        <v>548</v>
      </c>
      <c r="F227" s="110" t="s">
        <v>549</v>
      </c>
    </row>
    <row r="228" spans="1:6" ht="15" customHeight="1" x14ac:dyDescent="0.2">
      <c r="A228" s="106" t="s">
        <v>550</v>
      </c>
      <c r="B228" s="106" t="s">
        <v>84</v>
      </c>
      <c r="C228" s="107" t="s">
        <v>551</v>
      </c>
      <c r="D228" s="108" t="s">
        <v>547</v>
      </c>
      <c r="E228" s="109" t="s">
        <v>548</v>
      </c>
      <c r="F228" s="110" t="s">
        <v>549</v>
      </c>
    </row>
    <row r="229" spans="1:6" ht="15" customHeight="1" x14ac:dyDescent="0.2">
      <c r="A229" s="106" t="s">
        <v>552</v>
      </c>
      <c r="B229" s="106" t="s">
        <v>84</v>
      </c>
      <c r="C229" s="107" t="s">
        <v>553</v>
      </c>
      <c r="D229" s="108" t="s">
        <v>547</v>
      </c>
      <c r="E229" s="109" t="s">
        <v>548</v>
      </c>
      <c r="F229" s="110" t="s">
        <v>549</v>
      </c>
    </row>
    <row r="230" spans="1:6" ht="15" customHeight="1" x14ac:dyDescent="0.2">
      <c r="A230" s="106" t="s">
        <v>554</v>
      </c>
      <c r="B230" s="106" t="s">
        <v>84</v>
      </c>
      <c r="C230" s="107" t="s">
        <v>555</v>
      </c>
      <c r="D230" s="108" t="s">
        <v>547</v>
      </c>
      <c r="E230" s="109" t="s">
        <v>548</v>
      </c>
      <c r="F230" s="110" t="s">
        <v>549</v>
      </c>
    </row>
    <row r="231" spans="1:6" ht="15" customHeight="1" x14ac:dyDescent="0.2">
      <c r="A231" s="106" t="s">
        <v>556</v>
      </c>
      <c r="B231" s="106" t="s">
        <v>101</v>
      </c>
      <c r="C231" s="107" t="s">
        <v>557</v>
      </c>
      <c r="D231" s="108" t="s">
        <v>547</v>
      </c>
      <c r="E231" s="109" t="s">
        <v>548</v>
      </c>
      <c r="F231" s="110" t="s">
        <v>549</v>
      </c>
    </row>
    <row r="232" spans="1:6" ht="15" customHeight="1" x14ac:dyDescent="0.2">
      <c r="A232" s="106" t="s">
        <v>558</v>
      </c>
      <c r="B232" s="106" t="s">
        <v>84</v>
      </c>
      <c r="C232" s="107" t="s">
        <v>559</v>
      </c>
      <c r="D232" s="108" t="s">
        <v>547</v>
      </c>
      <c r="E232" s="109" t="s">
        <v>548</v>
      </c>
      <c r="F232" s="110" t="s">
        <v>549</v>
      </c>
    </row>
    <row r="233" spans="1:6" ht="15" customHeight="1" x14ac:dyDescent="0.2">
      <c r="A233" s="106" t="s">
        <v>560</v>
      </c>
      <c r="B233" s="106" t="s">
        <v>84</v>
      </c>
      <c r="C233" s="107" t="s">
        <v>561</v>
      </c>
      <c r="D233" s="108" t="s">
        <v>547</v>
      </c>
      <c r="E233" s="109" t="s">
        <v>548</v>
      </c>
      <c r="F233" s="110" t="s">
        <v>549</v>
      </c>
    </row>
    <row r="234" spans="1:6" ht="15" customHeight="1" x14ac:dyDescent="0.2">
      <c r="A234" s="106" t="s">
        <v>562</v>
      </c>
      <c r="B234" s="106" t="s">
        <v>84</v>
      </c>
      <c r="C234" s="107" t="s">
        <v>563</v>
      </c>
      <c r="D234" s="108" t="s">
        <v>547</v>
      </c>
      <c r="E234" s="109" t="s">
        <v>548</v>
      </c>
      <c r="F234" s="110" t="s">
        <v>549</v>
      </c>
    </row>
    <row r="235" spans="1:6" ht="15" customHeight="1" x14ac:dyDescent="0.2">
      <c r="A235" s="106" t="s">
        <v>564</v>
      </c>
      <c r="B235" s="106" t="s">
        <v>84</v>
      </c>
      <c r="C235" s="107" t="s">
        <v>565</v>
      </c>
      <c r="D235" s="108" t="s">
        <v>547</v>
      </c>
      <c r="E235" s="109" t="s">
        <v>548</v>
      </c>
      <c r="F235" s="110" t="s">
        <v>549</v>
      </c>
    </row>
    <row r="236" spans="1:6" ht="15" customHeight="1" x14ac:dyDescent="0.2">
      <c r="A236" s="106" t="s">
        <v>566</v>
      </c>
      <c r="B236" s="106" t="s">
        <v>84</v>
      </c>
      <c r="C236" s="107" t="s">
        <v>567</v>
      </c>
      <c r="D236" s="108" t="s">
        <v>547</v>
      </c>
      <c r="E236" s="109" t="s">
        <v>548</v>
      </c>
      <c r="F236" s="110" t="s">
        <v>549</v>
      </c>
    </row>
    <row r="237" spans="1:6" ht="15" customHeight="1" x14ac:dyDescent="0.2">
      <c r="A237" s="106" t="s">
        <v>568</v>
      </c>
      <c r="B237" s="106" t="s">
        <v>84</v>
      </c>
      <c r="C237" s="107" t="s">
        <v>569</v>
      </c>
      <c r="D237" s="108" t="s">
        <v>547</v>
      </c>
      <c r="E237" s="109" t="s">
        <v>548</v>
      </c>
      <c r="F237" s="110" t="s">
        <v>549</v>
      </c>
    </row>
    <row r="238" spans="1:6" ht="15" customHeight="1" x14ac:dyDescent="0.2">
      <c r="A238" s="106" t="s">
        <v>570</v>
      </c>
      <c r="B238" s="106" t="s">
        <v>84</v>
      </c>
      <c r="C238" s="107" t="s">
        <v>571</v>
      </c>
      <c r="D238" s="108" t="s">
        <v>547</v>
      </c>
      <c r="E238" s="109" t="s">
        <v>548</v>
      </c>
      <c r="F238" s="110" t="s">
        <v>549</v>
      </c>
    </row>
    <row r="239" spans="1:6" ht="15" customHeight="1" x14ac:dyDescent="0.2">
      <c r="A239" s="106" t="s">
        <v>572</v>
      </c>
      <c r="B239" s="106" t="s">
        <v>101</v>
      </c>
      <c r="C239" s="107" t="s">
        <v>573</v>
      </c>
      <c r="D239" s="108" t="s">
        <v>547</v>
      </c>
      <c r="E239" s="109" t="s">
        <v>548</v>
      </c>
      <c r="F239" s="110" t="s">
        <v>549</v>
      </c>
    </row>
    <row r="240" spans="1:6" ht="15" customHeight="1" x14ac:dyDescent="0.2">
      <c r="A240" s="106" t="s">
        <v>574</v>
      </c>
      <c r="B240" s="106" t="s">
        <v>84</v>
      </c>
      <c r="C240" s="107" t="s">
        <v>575</v>
      </c>
      <c r="D240" s="108" t="s">
        <v>547</v>
      </c>
      <c r="E240" s="109" t="s">
        <v>548</v>
      </c>
      <c r="F240" s="110" t="s">
        <v>549</v>
      </c>
    </row>
    <row r="241" spans="1:6" ht="15" customHeight="1" x14ac:dyDescent="0.2">
      <c r="A241" s="106" t="s">
        <v>576</v>
      </c>
      <c r="B241" s="106" t="s">
        <v>84</v>
      </c>
      <c r="C241" s="107" t="s">
        <v>577</v>
      </c>
      <c r="D241" s="108" t="s">
        <v>547</v>
      </c>
      <c r="E241" s="109" t="s">
        <v>548</v>
      </c>
      <c r="F241" s="110" t="s">
        <v>549</v>
      </c>
    </row>
    <row r="242" spans="1:6" ht="15" customHeight="1" x14ac:dyDescent="0.2">
      <c r="A242" s="111" t="s">
        <v>578</v>
      </c>
      <c r="B242" s="111" t="s">
        <v>101</v>
      </c>
      <c r="C242" s="112" t="s">
        <v>579</v>
      </c>
      <c r="D242" s="108" t="s">
        <v>547</v>
      </c>
      <c r="E242" s="109" t="s">
        <v>548</v>
      </c>
      <c r="F242" s="110" t="s">
        <v>549</v>
      </c>
    </row>
    <row r="243" spans="1:6" ht="15" customHeight="1" x14ac:dyDescent="0.2">
      <c r="A243" s="106" t="s">
        <v>580</v>
      </c>
      <c r="B243" s="106" t="s">
        <v>84</v>
      </c>
      <c r="C243" s="107" t="s">
        <v>581</v>
      </c>
      <c r="D243" s="108" t="s">
        <v>547</v>
      </c>
      <c r="E243" s="109" t="s">
        <v>548</v>
      </c>
      <c r="F243" s="110" t="s">
        <v>549</v>
      </c>
    </row>
    <row r="244" spans="1:6" ht="15" customHeight="1" x14ac:dyDescent="0.2">
      <c r="A244" s="106" t="s">
        <v>582</v>
      </c>
      <c r="B244" s="106" t="s">
        <v>84</v>
      </c>
      <c r="C244" s="107" t="s">
        <v>583</v>
      </c>
      <c r="D244" s="108" t="s">
        <v>547</v>
      </c>
      <c r="E244" s="109" t="s">
        <v>548</v>
      </c>
      <c r="F244" s="110" t="s">
        <v>549</v>
      </c>
    </row>
    <row r="245" spans="1:6" ht="15" customHeight="1" x14ac:dyDescent="0.2">
      <c r="A245" s="106" t="s">
        <v>584</v>
      </c>
      <c r="B245" s="106" t="s">
        <v>84</v>
      </c>
      <c r="C245" s="107" t="s">
        <v>585</v>
      </c>
      <c r="D245" s="108" t="s">
        <v>547</v>
      </c>
      <c r="E245" s="109" t="s">
        <v>548</v>
      </c>
      <c r="F245" s="110" t="s">
        <v>549</v>
      </c>
    </row>
    <row r="246" spans="1:6" ht="15" customHeight="1" x14ac:dyDescent="0.2">
      <c r="A246" s="106" t="s">
        <v>586</v>
      </c>
      <c r="B246" s="106" t="s">
        <v>84</v>
      </c>
      <c r="C246" s="107" t="s">
        <v>587</v>
      </c>
      <c r="D246" s="108" t="s">
        <v>547</v>
      </c>
      <c r="E246" s="109" t="s">
        <v>548</v>
      </c>
      <c r="F246" s="110" t="s">
        <v>549</v>
      </c>
    </row>
    <row r="247" spans="1:6" ht="15" customHeight="1" x14ac:dyDescent="0.2">
      <c r="A247" s="106" t="s">
        <v>588</v>
      </c>
      <c r="B247" s="106" t="s">
        <v>94</v>
      </c>
      <c r="C247" s="107" t="s">
        <v>589</v>
      </c>
      <c r="D247" s="108" t="s">
        <v>547</v>
      </c>
      <c r="E247" s="109" t="s">
        <v>548</v>
      </c>
      <c r="F247" s="110" t="s">
        <v>549</v>
      </c>
    </row>
    <row r="248" spans="1:6" ht="15" customHeight="1" x14ac:dyDescent="0.2">
      <c r="A248" s="106" t="s">
        <v>590</v>
      </c>
      <c r="B248" s="106" t="s">
        <v>84</v>
      </c>
      <c r="C248" s="107" t="s">
        <v>591</v>
      </c>
      <c r="D248" s="108" t="s">
        <v>547</v>
      </c>
      <c r="E248" s="109" t="s">
        <v>548</v>
      </c>
      <c r="F248" s="110" t="s">
        <v>549</v>
      </c>
    </row>
    <row r="249" spans="1:6" ht="15" customHeight="1" x14ac:dyDescent="0.2">
      <c r="A249" s="106" t="s">
        <v>592</v>
      </c>
      <c r="B249" s="106" t="s">
        <v>84</v>
      </c>
      <c r="C249" s="107" t="s">
        <v>593</v>
      </c>
      <c r="D249" s="108" t="s">
        <v>547</v>
      </c>
      <c r="E249" s="109" t="s">
        <v>548</v>
      </c>
      <c r="F249" s="110" t="s">
        <v>549</v>
      </c>
    </row>
    <row r="250" spans="1:6" ht="15" customHeight="1" x14ac:dyDescent="0.2">
      <c r="A250" s="106" t="s">
        <v>594</v>
      </c>
      <c r="B250" s="106" t="s">
        <v>84</v>
      </c>
      <c r="C250" s="107" t="s">
        <v>595</v>
      </c>
      <c r="D250" s="108" t="s">
        <v>547</v>
      </c>
      <c r="E250" s="109" t="s">
        <v>548</v>
      </c>
      <c r="F250" s="110" t="s">
        <v>549</v>
      </c>
    </row>
    <row r="251" spans="1:6" ht="15" customHeight="1" x14ac:dyDescent="0.2">
      <c r="A251" s="106" t="s">
        <v>596</v>
      </c>
      <c r="B251" s="106" t="s">
        <v>84</v>
      </c>
      <c r="C251" s="107" t="s">
        <v>597</v>
      </c>
      <c r="D251" s="108" t="s">
        <v>547</v>
      </c>
      <c r="E251" s="109" t="s">
        <v>548</v>
      </c>
      <c r="F251" s="110" t="s">
        <v>549</v>
      </c>
    </row>
    <row r="252" spans="1:6" ht="15" customHeight="1" x14ac:dyDescent="0.2">
      <c r="A252" s="106" t="s">
        <v>598</v>
      </c>
      <c r="B252" s="106" t="s">
        <v>84</v>
      </c>
      <c r="C252" s="107" t="s">
        <v>599</v>
      </c>
      <c r="D252" s="108" t="s">
        <v>547</v>
      </c>
      <c r="E252" s="109" t="s">
        <v>548</v>
      </c>
      <c r="F252" s="110" t="s">
        <v>549</v>
      </c>
    </row>
    <row r="253" spans="1:6" ht="15" customHeight="1" x14ac:dyDescent="0.2">
      <c r="A253" s="106" t="s">
        <v>600</v>
      </c>
      <c r="B253" s="106" t="s">
        <v>84</v>
      </c>
      <c r="C253" s="107" t="s">
        <v>601</v>
      </c>
      <c r="D253" s="108" t="s">
        <v>547</v>
      </c>
      <c r="E253" s="109" t="s">
        <v>548</v>
      </c>
      <c r="F253" s="110" t="s">
        <v>549</v>
      </c>
    </row>
    <row r="254" spans="1:6" ht="15" customHeight="1" x14ac:dyDescent="0.2">
      <c r="A254" s="106" t="s">
        <v>602</v>
      </c>
      <c r="B254" s="106" t="s">
        <v>84</v>
      </c>
      <c r="C254" s="107" t="s">
        <v>603</v>
      </c>
      <c r="D254" s="108" t="s">
        <v>547</v>
      </c>
      <c r="E254" s="109" t="s">
        <v>548</v>
      </c>
      <c r="F254" s="110" t="s">
        <v>549</v>
      </c>
    </row>
    <row r="255" spans="1:6" ht="15" customHeight="1" x14ac:dyDescent="0.2">
      <c r="A255" s="106" t="s">
        <v>604</v>
      </c>
      <c r="B255" s="106" t="s">
        <v>84</v>
      </c>
      <c r="C255" s="107" t="s">
        <v>605</v>
      </c>
      <c r="D255" s="108" t="s">
        <v>547</v>
      </c>
      <c r="E255" s="109" t="s">
        <v>548</v>
      </c>
      <c r="F255" s="110" t="s">
        <v>549</v>
      </c>
    </row>
    <row r="256" spans="1:6" ht="15" customHeight="1" x14ac:dyDescent="0.2">
      <c r="A256" s="106" t="s">
        <v>606</v>
      </c>
      <c r="B256" s="106" t="s">
        <v>84</v>
      </c>
      <c r="C256" s="107" t="s">
        <v>607</v>
      </c>
      <c r="D256" s="108" t="s">
        <v>547</v>
      </c>
      <c r="E256" s="109" t="s">
        <v>548</v>
      </c>
      <c r="F256" s="110" t="s">
        <v>549</v>
      </c>
    </row>
    <row r="257" spans="1:6" ht="15" customHeight="1" x14ac:dyDescent="0.2">
      <c r="A257" s="106" t="s">
        <v>608</v>
      </c>
      <c r="B257" s="106" t="s">
        <v>94</v>
      </c>
      <c r="C257" s="107" t="s">
        <v>609</v>
      </c>
      <c r="D257" s="108" t="s">
        <v>547</v>
      </c>
      <c r="E257" s="109" t="s">
        <v>548</v>
      </c>
      <c r="F257" s="110" t="s">
        <v>549</v>
      </c>
    </row>
    <row r="258" spans="1:6" ht="15" customHeight="1" x14ac:dyDescent="0.2">
      <c r="A258" s="106" t="s">
        <v>610</v>
      </c>
      <c r="B258" s="106" t="s">
        <v>84</v>
      </c>
      <c r="C258" s="107" t="s">
        <v>611</v>
      </c>
      <c r="D258" s="108" t="s">
        <v>547</v>
      </c>
      <c r="E258" s="109" t="s">
        <v>548</v>
      </c>
      <c r="F258" s="110" t="s">
        <v>549</v>
      </c>
    </row>
    <row r="259" spans="1:6" ht="15" customHeight="1" x14ac:dyDescent="0.2">
      <c r="A259" s="106" t="s">
        <v>612</v>
      </c>
      <c r="B259" s="106" t="s">
        <v>94</v>
      </c>
      <c r="C259" s="107" t="s">
        <v>613</v>
      </c>
      <c r="D259" s="108" t="s">
        <v>547</v>
      </c>
      <c r="E259" s="109" t="s">
        <v>548</v>
      </c>
      <c r="F259" s="110" t="s">
        <v>549</v>
      </c>
    </row>
    <row r="260" spans="1:6" ht="15" customHeight="1" x14ac:dyDescent="0.2">
      <c r="A260" s="106" t="s">
        <v>614</v>
      </c>
      <c r="B260" s="106" t="s">
        <v>84</v>
      </c>
      <c r="C260" s="107" t="s">
        <v>615</v>
      </c>
      <c r="D260" s="108" t="s">
        <v>547</v>
      </c>
      <c r="E260" s="109" t="s">
        <v>548</v>
      </c>
      <c r="F260" s="110" t="s">
        <v>549</v>
      </c>
    </row>
    <row r="261" spans="1:6" ht="15" customHeight="1" x14ac:dyDescent="0.2">
      <c r="A261" s="106" t="s">
        <v>616</v>
      </c>
      <c r="B261" s="106" t="s">
        <v>84</v>
      </c>
      <c r="C261" s="107" t="s">
        <v>617</v>
      </c>
      <c r="D261" s="108" t="s">
        <v>547</v>
      </c>
      <c r="E261" s="109" t="s">
        <v>548</v>
      </c>
      <c r="F261" s="110" t="s">
        <v>549</v>
      </c>
    </row>
    <row r="262" spans="1:6" ht="15" customHeight="1" x14ac:dyDescent="0.2">
      <c r="A262" s="106" t="s">
        <v>618</v>
      </c>
      <c r="B262" s="106" t="s">
        <v>84</v>
      </c>
      <c r="C262" s="107" t="s">
        <v>619</v>
      </c>
      <c r="D262" s="108" t="s">
        <v>547</v>
      </c>
      <c r="E262" s="109" t="s">
        <v>548</v>
      </c>
      <c r="F262" s="110" t="s">
        <v>549</v>
      </c>
    </row>
    <row r="263" spans="1:6" ht="15" customHeight="1" x14ac:dyDescent="0.2">
      <c r="A263" s="106" t="s">
        <v>620</v>
      </c>
      <c r="B263" s="106" t="s">
        <v>84</v>
      </c>
      <c r="C263" s="107" t="s">
        <v>621</v>
      </c>
      <c r="D263" s="108" t="s">
        <v>547</v>
      </c>
      <c r="E263" s="109" t="s">
        <v>548</v>
      </c>
      <c r="F263" s="110" t="s">
        <v>549</v>
      </c>
    </row>
    <row r="264" spans="1:6" ht="15" customHeight="1" x14ac:dyDescent="0.2">
      <c r="A264" s="106" t="s">
        <v>622</v>
      </c>
      <c r="B264" s="106" t="s">
        <v>84</v>
      </c>
      <c r="C264" s="107" t="s">
        <v>623</v>
      </c>
      <c r="D264" s="108" t="s">
        <v>547</v>
      </c>
      <c r="E264" s="109" t="s">
        <v>548</v>
      </c>
      <c r="F264" s="110" t="s">
        <v>549</v>
      </c>
    </row>
    <row r="265" spans="1:6" ht="15" customHeight="1" x14ac:dyDescent="0.2">
      <c r="A265" s="106" t="s">
        <v>624</v>
      </c>
      <c r="B265" s="106" t="s">
        <v>84</v>
      </c>
      <c r="C265" s="107" t="s">
        <v>625</v>
      </c>
      <c r="D265" s="108" t="s">
        <v>547</v>
      </c>
      <c r="E265" s="109" t="s">
        <v>548</v>
      </c>
      <c r="F265" s="110" t="s">
        <v>549</v>
      </c>
    </row>
    <row r="266" spans="1:6" ht="15" customHeight="1" x14ac:dyDescent="0.2">
      <c r="A266" s="106" t="s">
        <v>626</v>
      </c>
      <c r="B266" s="106" t="s">
        <v>84</v>
      </c>
      <c r="C266" s="107" t="s">
        <v>627</v>
      </c>
      <c r="D266" s="108" t="s">
        <v>547</v>
      </c>
      <c r="E266" s="109" t="s">
        <v>548</v>
      </c>
      <c r="F266" s="110" t="s">
        <v>549</v>
      </c>
    </row>
    <row r="267" spans="1:6" ht="15" customHeight="1" x14ac:dyDescent="0.2">
      <c r="A267" s="106" t="s">
        <v>628</v>
      </c>
      <c r="B267" s="106" t="s">
        <v>94</v>
      </c>
      <c r="C267" s="107" t="s">
        <v>629</v>
      </c>
      <c r="D267" s="108" t="s">
        <v>547</v>
      </c>
      <c r="E267" s="109" t="s">
        <v>548</v>
      </c>
      <c r="F267" s="110" t="s">
        <v>549</v>
      </c>
    </row>
    <row r="268" spans="1:6" ht="15" customHeight="1" x14ac:dyDescent="0.2">
      <c r="A268" s="106" t="s">
        <v>630</v>
      </c>
      <c r="B268" s="106" t="s">
        <v>84</v>
      </c>
      <c r="C268" s="107" t="s">
        <v>631</v>
      </c>
      <c r="D268" s="108" t="s">
        <v>547</v>
      </c>
      <c r="E268" s="109" t="s">
        <v>548</v>
      </c>
      <c r="F268" s="110" t="s">
        <v>549</v>
      </c>
    </row>
    <row r="269" spans="1:6" ht="15" customHeight="1" x14ac:dyDescent="0.2">
      <c r="A269" s="106" t="s">
        <v>632</v>
      </c>
      <c r="B269" s="106" t="s">
        <v>84</v>
      </c>
      <c r="C269" s="107" t="s">
        <v>633</v>
      </c>
      <c r="D269" s="108" t="s">
        <v>547</v>
      </c>
      <c r="E269" s="109" t="s">
        <v>548</v>
      </c>
      <c r="F269" s="110" t="s">
        <v>549</v>
      </c>
    </row>
    <row r="270" spans="1:6" ht="15" customHeight="1" x14ac:dyDescent="0.2">
      <c r="A270" s="106" t="s">
        <v>634</v>
      </c>
      <c r="B270" s="106" t="s">
        <v>84</v>
      </c>
      <c r="C270" s="107" t="s">
        <v>635</v>
      </c>
      <c r="D270" s="108" t="s">
        <v>547</v>
      </c>
      <c r="E270" s="109" t="s">
        <v>548</v>
      </c>
      <c r="F270" s="110" t="s">
        <v>549</v>
      </c>
    </row>
    <row r="271" spans="1:6" ht="15" customHeight="1" x14ac:dyDescent="0.2">
      <c r="A271" s="106" t="s">
        <v>636</v>
      </c>
      <c r="B271" s="106" t="s">
        <v>94</v>
      </c>
      <c r="C271" s="107" t="s">
        <v>637</v>
      </c>
      <c r="D271" s="108" t="s">
        <v>547</v>
      </c>
      <c r="E271" s="109" t="s">
        <v>548</v>
      </c>
      <c r="F271" s="110" t="s">
        <v>549</v>
      </c>
    </row>
    <row r="272" spans="1:6" ht="15" customHeight="1" x14ac:dyDescent="0.2">
      <c r="A272" s="106" t="s">
        <v>638</v>
      </c>
      <c r="B272" s="106" t="s">
        <v>84</v>
      </c>
      <c r="C272" s="107" t="s">
        <v>639</v>
      </c>
      <c r="D272" s="108" t="s">
        <v>547</v>
      </c>
      <c r="E272" s="109" t="s">
        <v>548</v>
      </c>
      <c r="F272" s="110" t="s">
        <v>549</v>
      </c>
    </row>
    <row r="273" spans="1:6" ht="15" customHeight="1" x14ac:dyDescent="0.2">
      <c r="A273" s="113" t="s">
        <v>640</v>
      </c>
      <c r="B273" s="113" t="s">
        <v>84</v>
      </c>
      <c r="C273" s="114" t="s">
        <v>641</v>
      </c>
      <c r="D273" s="115" t="s">
        <v>642</v>
      </c>
      <c r="E273" s="116" t="s">
        <v>643</v>
      </c>
      <c r="F273" s="117" t="s">
        <v>644</v>
      </c>
    </row>
    <row r="274" spans="1:6" ht="15" customHeight="1" x14ac:dyDescent="0.2">
      <c r="A274" s="113" t="s">
        <v>645</v>
      </c>
      <c r="B274" s="113" t="s">
        <v>94</v>
      </c>
      <c r="C274" s="114" t="s">
        <v>646</v>
      </c>
      <c r="D274" s="115" t="s">
        <v>642</v>
      </c>
      <c r="E274" s="116" t="s">
        <v>643</v>
      </c>
      <c r="F274" s="117" t="s">
        <v>644</v>
      </c>
    </row>
    <row r="275" spans="1:6" ht="15" customHeight="1" x14ac:dyDescent="0.2">
      <c r="A275" s="113" t="s">
        <v>647</v>
      </c>
      <c r="B275" s="113" t="s">
        <v>84</v>
      </c>
      <c r="C275" s="114" t="s">
        <v>648</v>
      </c>
      <c r="D275" s="115" t="s">
        <v>642</v>
      </c>
      <c r="E275" s="116" t="s">
        <v>643</v>
      </c>
      <c r="F275" s="117" t="s">
        <v>644</v>
      </c>
    </row>
    <row r="276" spans="1:6" ht="15" customHeight="1" x14ac:dyDescent="0.2">
      <c r="A276" s="113" t="s">
        <v>649</v>
      </c>
      <c r="B276" s="113" t="s">
        <v>94</v>
      </c>
      <c r="C276" s="114" t="s">
        <v>650</v>
      </c>
      <c r="D276" s="115" t="s">
        <v>642</v>
      </c>
      <c r="E276" s="116" t="s">
        <v>643</v>
      </c>
      <c r="F276" s="117" t="s">
        <v>644</v>
      </c>
    </row>
    <row r="277" spans="1:6" ht="15" customHeight="1" x14ac:dyDescent="0.2">
      <c r="A277" s="113" t="s">
        <v>651</v>
      </c>
      <c r="B277" s="113" t="s">
        <v>84</v>
      </c>
      <c r="C277" s="114" t="s">
        <v>652</v>
      </c>
      <c r="D277" s="115" t="s">
        <v>642</v>
      </c>
      <c r="E277" s="116" t="s">
        <v>643</v>
      </c>
      <c r="F277" s="117" t="s">
        <v>644</v>
      </c>
    </row>
    <row r="278" spans="1:6" ht="15" customHeight="1" x14ac:dyDescent="0.2">
      <c r="A278" s="113" t="s">
        <v>653</v>
      </c>
      <c r="B278" s="113" t="s">
        <v>94</v>
      </c>
      <c r="C278" s="114" t="s">
        <v>654</v>
      </c>
      <c r="D278" s="115" t="s">
        <v>642</v>
      </c>
      <c r="E278" s="116" t="s">
        <v>643</v>
      </c>
      <c r="F278" s="117" t="s">
        <v>644</v>
      </c>
    </row>
    <row r="279" spans="1:6" ht="15" customHeight="1" x14ac:dyDescent="0.2">
      <c r="A279" s="113" t="s">
        <v>655</v>
      </c>
      <c r="B279" s="113" t="s">
        <v>94</v>
      </c>
      <c r="C279" s="114" t="s">
        <v>656</v>
      </c>
      <c r="D279" s="115" t="s">
        <v>642</v>
      </c>
      <c r="E279" s="116" t="s">
        <v>643</v>
      </c>
      <c r="F279" s="117" t="s">
        <v>644</v>
      </c>
    </row>
    <row r="280" spans="1:6" ht="15" customHeight="1" x14ac:dyDescent="0.2">
      <c r="A280" s="113" t="s">
        <v>657</v>
      </c>
      <c r="B280" s="113" t="s">
        <v>94</v>
      </c>
      <c r="C280" s="114" t="s">
        <v>658</v>
      </c>
      <c r="D280" s="115" t="s">
        <v>642</v>
      </c>
      <c r="E280" s="116" t="s">
        <v>643</v>
      </c>
      <c r="F280" s="117" t="s">
        <v>644</v>
      </c>
    </row>
    <row r="281" spans="1:6" ht="15" customHeight="1" x14ac:dyDescent="0.2">
      <c r="A281" s="113" t="s">
        <v>659</v>
      </c>
      <c r="B281" s="113" t="s">
        <v>94</v>
      </c>
      <c r="C281" s="114" t="s">
        <v>660</v>
      </c>
      <c r="D281" s="115" t="s">
        <v>642</v>
      </c>
      <c r="E281" s="116" t="s">
        <v>643</v>
      </c>
      <c r="F281" s="117" t="s">
        <v>644</v>
      </c>
    </row>
    <row r="282" spans="1:6" ht="15" customHeight="1" x14ac:dyDescent="0.2">
      <c r="A282" s="113" t="s">
        <v>661</v>
      </c>
      <c r="B282" s="113" t="s">
        <v>94</v>
      </c>
      <c r="C282" s="114" t="s">
        <v>662</v>
      </c>
      <c r="D282" s="115" t="s">
        <v>642</v>
      </c>
      <c r="E282" s="116" t="s">
        <v>643</v>
      </c>
      <c r="F282" s="117" t="s">
        <v>644</v>
      </c>
    </row>
    <row r="283" spans="1:6" ht="15" customHeight="1" x14ac:dyDescent="0.2">
      <c r="A283" s="113" t="s">
        <v>663</v>
      </c>
      <c r="B283" s="113" t="s">
        <v>94</v>
      </c>
      <c r="C283" s="114" t="s">
        <v>664</v>
      </c>
      <c r="D283" s="115" t="s">
        <v>642</v>
      </c>
      <c r="E283" s="116" t="s">
        <v>643</v>
      </c>
      <c r="F283" s="117" t="s">
        <v>644</v>
      </c>
    </row>
    <row r="284" spans="1:6" ht="15" customHeight="1" x14ac:dyDescent="0.2">
      <c r="A284" s="113" t="s">
        <v>665</v>
      </c>
      <c r="B284" s="113" t="s">
        <v>94</v>
      </c>
      <c r="C284" s="114" t="s">
        <v>666</v>
      </c>
      <c r="D284" s="115" t="s">
        <v>642</v>
      </c>
      <c r="E284" s="116" t="s">
        <v>643</v>
      </c>
      <c r="F284" s="117" t="s">
        <v>644</v>
      </c>
    </row>
    <row r="285" spans="1:6" ht="15" customHeight="1" x14ac:dyDescent="0.2">
      <c r="A285" s="113" t="s">
        <v>667</v>
      </c>
      <c r="B285" s="113" t="s">
        <v>94</v>
      </c>
      <c r="C285" s="114" t="s">
        <v>668</v>
      </c>
      <c r="D285" s="115" t="s">
        <v>642</v>
      </c>
      <c r="E285" s="116" t="s">
        <v>643</v>
      </c>
      <c r="F285" s="117" t="s">
        <v>644</v>
      </c>
    </row>
    <row r="286" spans="1:6" ht="15" customHeight="1" x14ac:dyDescent="0.2">
      <c r="A286" s="113" t="s">
        <v>669</v>
      </c>
      <c r="B286" s="113" t="s">
        <v>94</v>
      </c>
      <c r="C286" s="114" t="s">
        <v>670</v>
      </c>
      <c r="D286" s="115" t="s">
        <v>642</v>
      </c>
      <c r="E286" s="116" t="s">
        <v>643</v>
      </c>
      <c r="F286" s="117" t="s">
        <v>644</v>
      </c>
    </row>
    <row r="287" spans="1:6" ht="15" customHeight="1" x14ac:dyDescent="0.2">
      <c r="A287" s="113" t="s">
        <v>671</v>
      </c>
      <c r="B287" s="113" t="s">
        <v>94</v>
      </c>
      <c r="C287" s="114" t="s">
        <v>672</v>
      </c>
      <c r="D287" s="115" t="s">
        <v>642</v>
      </c>
      <c r="E287" s="116" t="s">
        <v>643</v>
      </c>
      <c r="F287" s="117" t="s">
        <v>644</v>
      </c>
    </row>
    <row r="288" spans="1:6" ht="15" customHeight="1" x14ac:dyDescent="0.2">
      <c r="A288" s="113" t="s">
        <v>673</v>
      </c>
      <c r="B288" s="113" t="s">
        <v>94</v>
      </c>
      <c r="C288" s="114" t="s">
        <v>674</v>
      </c>
      <c r="D288" s="115" t="s">
        <v>642</v>
      </c>
      <c r="E288" s="116" t="s">
        <v>643</v>
      </c>
      <c r="F288" s="117" t="s">
        <v>644</v>
      </c>
    </row>
    <row r="289" spans="1:6" ht="15" customHeight="1" x14ac:dyDescent="0.2">
      <c r="A289" s="113" t="s">
        <v>675</v>
      </c>
      <c r="B289" s="113" t="s">
        <v>94</v>
      </c>
      <c r="C289" s="114" t="s">
        <v>676</v>
      </c>
      <c r="D289" s="115" t="s">
        <v>642</v>
      </c>
      <c r="E289" s="116" t="s">
        <v>643</v>
      </c>
      <c r="F289" s="117" t="s">
        <v>644</v>
      </c>
    </row>
    <row r="290" spans="1:6" ht="15" customHeight="1" x14ac:dyDescent="0.2">
      <c r="A290" s="113" t="s">
        <v>677</v>
      </c>
      <c r="B290" s="113" t="s">
        <v>84</v>
      </c>
      <c r="C290" s="114" t="s">
        <v>678</v>
      </c>
      <c r="D290" s="115" t="s">
        <v>642</v>
      </c>
      <c r="E290" s="116" t="s">
        <v>643</v>
      </c>
      <c r="F290" s="117" t="s">
        <v>644</v>
      </c>
    </row>
    <row r="291" spans="1:6" ht="15" customHeight="1" x14ac:dyDescent="0.2">
      <c r="A291" s="113" t="s">
        <v>679</v>
      </c>
      <c r="B291" s="113" t="s">
        <v>94</v>
      </c>
      <c r="C291" s="114" t="s">
        <v>680</v>
      </c>
      <c r="D291" s="115" t="s">
        <v>642</v>
      </c>
      <c r="E291" s="116" t="s">
        <v>643</v>
      </c>
      <c r="F291" s="117" t="s">
        <v>644</v>
      </c>
    </row>
    <row r="292" spans="1:6" ht="15" customHeight="1" x14ac:dyDescent="0.2">
      <c r="A292" s="113" t="s">
        <v>681</v>
      </c>
      <c r="B292" s="113" t="s">
        <v>84</v>
      </c>
      <c r="C292" s="114" t="s">
        <v>682</v>
      </c>
      <c r="D292" s="115" t="s">
        <v>642</v>
      </c>
      <c r="E292" s="116" t="s">
        <v>643</v>
      </c>
      <c r="F292" s="117" t="s">
        <v>644</v>
      </c>
    </row>
    <row r="293" spans="1:6" ht="15" customHeight="1" x14ac:dyDescent="0.2">
      <c r="A293" s="113" t="s">
        <v>683</v>
      </c>
      <c r="B293" s="113" t="s">
        <v>94</v>
      </c>
      <c r="C293" s="114" t="s">
        <v>684</v>
      </c>
      <c r="D293" s="115" t="s">
        <v>642</v>
      </c>
      <c r="E293" s="116" t="s">
        <v>643</v>
      </c>
      <c r="F293" s="117" t="s">
        <v>644</v>
      </c>
    </row>
    <row r="294" spans="1:6" ht="15" customHeight="1" x14ac:dyDescent="0.2">
      <c r="A294" s="113" t="s">
        <v>685</v>
      </c>
      <c r="B294" s="113" t="s">
        <v>94</v>
      </c>
      <c r="C294" s="114" t="s">
        <v>686</v>
      </c>
      <c r="D294" s="115" t="s">
        <v>642</v>
      </c>
      <c r="E294" s="116" t="s">
        <v>643</v>
      </c>
      <c r="F294" s="117" t="s">
        <v>644</v>
      </c>
    </row>
    <row r="295" spans="1:6" ht="15" customHeight="1" x14ac:dyDescent="0.2">
      <c r="A295" s="113" t="s">
        <v>687</v>
      </c>
      <c r="B295" s="113" t="s">
        <v>94</v>
      </c>
      <c r="C295" s="114" t="s">
        <v>688</v>
      </c>
      <c r="D295" s="115" t="s">
        <v>642</v>
      </c>
      <c r="E295" s="116" t="s">
        <v>643</v>
      </c>
      <c r="F295" s="117" t="s">
        <v>644</v>
      </c>
    </row>
    <row r="296" spans="1:6" ht="15" customHeight="1" x14ac:dyDescent="0.2">
      <c r="A296" s="113" t="s">
        <v>689</v>
      </c>
      <c r="B296" s="113" t="s">
        <v>94</v>
      </c>
      <c r="C296" s="114" t="s">
        <v>690</v>
      </c>
      <c r="D296" s="115" t="s">
        <v>642</v>
      </c>
      <c r="E296" s="116" t="s">
        <v>643</v>
      </c>
      <c r="F296" s="117" t="s">
        <v>644</v>
      </c>
    </row>
    <row r="297" spans="1:6" ht="15" customHeight="1" x14ac:dyDescent="0.2">
      <c r="A297" s="113" t="s">
        <v>691</v>
      </c>
      <c r="B297" s="113" t="s">
        <v>94</v>
      </c>
      <c r="C297" s="114" t="s">
        <v>692</v>
      </c>
      <c r="D297" s="115" t="s">
        <v>642</v>
      </c>
      <c r="E297" s="116" t="s">
        <v>643</v>
      </c>
      <c r="F297" s="117" t="s">
        <v>644</v>
      </c>
    </row>
    <row r="298" spans="1:6" ht="15" customHeight="1" x14ac:dyDescent="0.2">
      <c r="A298" s="113" t="s">
        <v>693</v>
      </c>
      <c r="B298" s="113" t="s">
        <v>84</v>
      </c>
      <c r="C298" s="114" t="s">
        <v>694</v>
      </c>
      <c r="D298" s="115" t="s">
        <v>642</v>
      </c>
      <c r="E298" s="116" t="s">
        <v>643</v>
      </c>
      <c r="F298" s="117" t="s">
        <v>644</v>
      </c>
    </row>
    <row r="299" spans="1:6" ht="15" customHeight="1" x14ac:dyDescent="0.2">
      <c r="A299" s="113" t="s">
        <v>695</v>
      </c>
      <c r="B299" s="113" t="s">
        <v>94</v>
      </c>
      <c r="C299" s="114" t="s">
        <v>696</v>
      </c>
      <c r="D299" s="115" t="s">
        <v>642</v>
      </c>
      <c r="E299" s="116" t="s">
        <v>643</v>
      </c>
      <c r="F299" s="117" t="s">
        <v>644</v>
      </c>
    </row>
    <row r="300" spans="1:6" ht="15" customHeight="1" x14ac:dyDescent="0.2">
      <c r="A300" s="113" t="s">
        <v>697</v>
      </c>
      <c r="B300" s="113" t="s">
        <v>94</v>
      </c>
      <c r="C300" s="114" t="s">
        <v>698</v>
      </c>
      <c r="D300" s="115" t="s">
        <v>642</v>
      </c>
      <c r="E300" s="116" t="s">
        <v>643</v>
      </c>
      <c r="F300" s="117" t="s">
        <v>644</v>
      </c>
    </row>
    <row r="301" spans="1:6" ht="15" customHeight="1" x14ac:dyDescent="0.2">
      <c r="A301" s="113" t="s">
        <v>699</v>
      </c>
      <c r="B301" s="113" t="s">
        <v>84</v>
      </c>
      <c r="C301" s="114" t="s">
        <v>700</v>
      </c>
      <c r="D301" s="115" t="s">
        <v>642</v>
      </c>
      <c r="E301" s="116" t="s">
        <v>643</v>
      </c>
      <c r="F301" s="117" t="s">
        <v>644</v>
      </c>
    </row>
    <row r="302" spans="1:6" ht="15" customHeight="1" x14ac:dyDescent="0.2">
      <c r="A302" s="113" t="s">
        <v>701</v>
      </c>
      <c r="B302" s="113" t="s">
        <v>94</v>
      </c>
      <c r="C302" s="114" t="s">
        <v>702</v>
      </c>
      <c r="D302" s="115" t="s">
        <v>642</v>
      </c>
      <c r="E302" s="116" t="s">
        <v>643</v>
      </c>
      <c r="F302" s="117" t="s">
        <v>644</v>
      </c>
    </row>
    <row r="303" spans="1:6" ht="15" customHeight="1" x14ac:dyDescent="0.2">
      <c r="A303" s="113" t="s">
        <v>703</v>
      </c>
      <c r="B303" s="113" t="s">
        <v>94</v>
      </c>
      <c r="C303" s="114" t="s">
        <v>704</v>
      </c>
      <c r="D303" s="115" t="s">
        <v>642</v>
      </c>
      <c r="E303" s="116" t="s">
        <v>643</v>
      </c>
      <c r="F303" s="117" t="s">
        <v>644</v>
      </c>
    </row>
    <row r="304" spans="1:6" ht="15" customHeight="1" x14ac:dyDescent="0.2">
      <c r="A304" s="113" t="s">
        <v>705</v>
      </c>
      <c r="B304" s="113" t="s">
        <v>84</v>
      </c>
      <c r="C304" s="114" t="s">
        <v>706</v>
      </c>
      <c r="D304" s="115" t="s">
        <v>642</v>
      </c>
      <c r="E304" s="116" t="s">
        <v>643</v>
      </c>
      <c r="F304" s="117" t="s">
        <v>644</v>
      </c>
    </row>
    <row r="305" spans="1:6" ht="15" customHeight="1" x14ac:dyDescent="0.2">
      <c r="A305" s="113" t="s">
        <v>707</v>
      </c>
      <c r="B305" s="113" t="s">
        <v>94</v>
      </c>
      <c r="C305" s="114" t="s">
        <v>708</v>
      </c>
      <c r="D305" s="115" t="s">
        <v>642</v>
      </c>
      <c r="E305" s="116" t="s">
        <v>643</v>
      </c>
      <c r="F305" s="117" t="s">
        <v>644</v>
      </c>
    </row>
    <row r="306" spans="1:6" ht="15" customHeight="1" x14ac:dyDescent="0.2">
      <c r="A306" s="113" t="s">
        <v>709</v>
      </c>
      <c r="B306" s="113" t="s">
        <v>84</v>
      </c>
      <c r="C306" s="114" t="s">
        <v>710</v>
      </c>
      <c r="D306" s="115" t="s">
        <v>642</v>
      </c>
      <c r="E306" s="116" t="s">
        <v>643</v>
      </c>
      <c r="F306" s="117" t="s">
        <v>644</v>
      </c>
    </row>
    <row r="307" spans="1:6" ht="15" customHeight="1" x14ac:dyDescent="0.2">
      <c r="A307" s="113" t="s">
        <v>711</v>
      </c>
      <c r="B307" s="113" t="s">
        <v>94</v>
      </c>
      <c r="C307" s="114" t="s">
        <v>712</v>
      </c>
      <c r="D307" s="115" t="s">
        <v>642</v>
      </c>
      <c r="E307" s="116" t="s">
        <v>643</v>
      </c>
      <c r="F307" s="117" t="s">
        <v>644</v>
      </c>
    </row>
    <row r="308" spans="1:6" ht="15" customHeight="1" x14ac:dyDescent="0.2">
      <c r="A308" s="113" t="s">
        <v>713</v>
      </c>
      <c r="B308" s="113" t="s">
        <v>94</v>
      </c>
      <c r="C308" s="114" t="s">
        <v>714</v>
      </c>
      <c r="D308" s="115" t="s">
        <v>642</v>
      </c>
      <c r="E308" s="116" t="s">
        <v>643</v>
      </c>
      <c r="F308" s="117" t="s">
        <v>644</v>
      </c>
    </row>
    <row r="309" spans="1:6" ht="15" customHeight="1" x14ac:dyDescent="0.2">
      <c r="A309" s="113" t="s">
        <v>715</v>
      </c>
      <c r="B309" s="113" t="s">
        <v>94</v>
      </c>
      <c r="C309" s="114" t="s">
        <v>716</v>
      </c>
      <c r="D309" s="115" t="s">
        <v>642</v>
      </c>
      <c r="E309" s="116" t="s">
        <v>643</v>
      </c>
      <c r="F309" s="117" t="s">
        <v>644</v>
      </c>
    </row>
    <row r="310" spans="1:6" ht="15" customHeight="1" x14ac:dyDescent="0.2">
      <c r="A310" s="113" t="s">
        <v>717</v>
      </c>
      <c r="B310" s="113" t="s">
        <v>84</v>
      </c>
      <c r="C310" s="114" t="s">
        <v>718</v>
      </c>
      <c r="D310" s="115" t="s">
        <v>642</v>
      </c>
      <c r="E310" s="116" t="s">
        <v>643</v>
      </c>
      <c r="F310" s="117" t="s">
        <v>644</v>
      </c>
    </row>
    <row r="311" spans="1:6" ht="15" customHeight="1" x14ac:dyDescent="0.2">
      <c r="A311" s="113" t="s">
        <v>719</v>
      </c>
      <c r="B311" s="113" t="s">
        <v>94</v>
      </c>
      <c r="C311" s="114" t="s">
        <v>720</v>
      </c>
      <c r="D311" s="115" t="s">
        <v>642</v>
      </c>
      <c r="E311" s="116" t="s">
        <v>643</v>
      </c>
      <c r="F311" s="117" t="s">
        <v>644</v>
      </c>
    </row>
    <row r="312" spans="1:6" ht="15" customHeight="1" x14ac:dyDescent="0.2">
      <c r="A312" s="113" t="s">
        <v>721</v>
      </c>
      <c r="B312" s="113" t="s">
        <v>94</v>
      </c>
      <c r="C312" s="114" t="s">
        <v>722</v>
      </c>
      <c r="D312" s="115" t="s">
        <v>642</v>
      </c>
      <c r="E312" s="116" t="s">
        <v>643</v>
      </c>
      <c r="F312" s="117" t="s">
        <v>644</v>
      </c>
    </row>
    <row r="313" spans="1:6" ht="15" customHeight="1" x14ac:dyDescent="0.2">
      <c r="A313" s="113" t="s">
        <v>723</v>
      </c>
      <c r="B313" s="113" t="s">
        <v>94</v>
      </c>
      <c r="C313" s="114" t="s">
        <v>724</v>
      </c>
      <c r="D313" s="115" t="s">
        <v>642</v>
      </c>
      <c r="E313" s="116" t="s">
        <v>643</v>
      </c>
      <c r="F313" s="117" t="s">
        <v>644</v>
      </c>
    </row>
    <row r="314" spans="1:6" ht="15" customHeight="1" x14ac:dyDescent="0.2">
      <c r="A314" s="113" t="s">
        <v>725</v>
      </c>
      <c r="B314" s="113" t="s">
        <v>84</v>
      </c>
      <c r="C314" s="114" t="s">
        <v>726</v>
      </c>
      <c r="D314" s="115" t="s">
        <v>642</v>
      </c>
      <c r="E314" s="116" t="s">
        <v>643</v>
      </c>
      <c r="F314" s="117" t="s">
        <v>644</v>
      </c>
    </row>
    <row r="315" spans="1:6" ht="15" customHeight="1" x14ac:dyDescent="0.2">
      <c r="A315" s="113" t="s">
        <v>727</v>
      </c>
      <c r="B315" s="113" t="s">
        <v>84</v>
      </c>
      <c r="C315" s="114" t="s">
        <v>728</v>
      </c>
      <c r="D315" s="115" t="s">
        <v>642</v>
      </c>
      <c r="E315" s="116" t="s">
        <v>643</v>
      </c>
      <c r="F315" s="117" t="s">
        <v>644</v>
      </c>
    </row>
    <row r="316" spans="1:6" ht="15" customHeight="1" x14ac:dyDescent="0.2">
      <c r="A316" s="113" t="s">
        <v>729</v>
      </c>
      <c r="B316" s="113" t="s">
        <v>94</v>
      </c>
      <c r="C316" s="114" t="s">
        <v>730</v>
      </c>
      <c r="D316" s="115" t="s">
        <v>642</v>
      </c>
      <c r="E316" s="116" t="s">
        <v>643</v>
      </c>
      <c r="F316" s="117" t="s">
        <v>644</v>
      </c>
    </row>
    <row r="317" spans="1:6" ht="15" customHeight="1" x14ac:dyDescent="0.2">
      <c r="A317" s="113" t="s">
        <v>731</v>
      </c>
      <c r="B317" s="113" t="s">
        <v>84</v>
      </c>
      <c r="C317" s="114" t="s">
        <v>732</v>
      </c>
      <c r="D317" s="115" t="s">
        <v>642</v>
      </c>
      <c r="E317" s="116" t="s">
        <v>643</v>
      </c>
      <c r="F317" s="117" t="s">
        <v>644</v>
      </c>
    </row>
    <row r="318" spans="1:6" ht="15" customHeight="1" x14ac:dyDescent="0.2">
      <c r="A318" s="113" t="s">
        <v>733</v>
      </c>
      <c r="B318" s="113" t="s">
        <v>94</v>
      </c>
      <c r="C318" s="114" t="s">
        <v>734</v>
      </c>
      <c r="D318" s="115" t="s">
        <v>642</v>
      </c>
      <c r="E318" s="116" t="s">
        <v>643</v>
      </c>
      <c r="F318" s="117" t="s">
        <v>644</v>
      </c>
    </row>
    <row r="319" spans="1:6" ht="15" customHeight="1" x14ac:dyDescent="0.2">
      <c r="A319" s="113" t="s">
        <v>735</v>
      </c>
      <c r="B319" s="113" t="s">
        <v>101</v>
      </c>
      <c r="C319" s="114" t="s">
        <v>736</v>
      </c>
      <c r="D319" s="115" t="s">
        <v>642</v>
      </c>
      <c r="E319" s="116" t="s">
        <v>643</v>
      </c>
      <c r="F319" s="117" t="s">
        <v>644</v>
      </c>
    </row>
    <row r="320" spans="1:6" ht="15" customHeight="1" x14ac:dyDescent="0.2">
      <c r="A320" s="113" t="s">
        <v>737</v>
      </c>
      <c r="B320" s="113" t="s">
        <v>84</v>
      </c>
      <c r="C320" s="114" t="s">
        <v>738</v>
      </c>
      <c r="D320" s="115" t="s">
        <v>642</v>
      </c>
      <c r="E320" s="116" t="s">
        <v>643</v>
      </c>
      <c r="F320" s="117" t="s">
        <v>644</v>
      </c>
    </row>
    <row r="321" spans="1:6" ht="15" customHeight="1" x14ac:dyDescent="0.2">
      <c r="A321" s="113" t="s">
        <v>739</v>
      </c>
      <c r="B321" s="113" t="s">
        <v>94</v>
      </c>
      <c r="C321" s="114" t="s">
        <v>740</v>
      </c>
      <c r="D321" s="115" t="s">
        <v>642</v>
      </c>
      <c r="E321" s="116" t="s">
        <v>643</v>
      </c>
      <c r="F321" s="117" t="s">
        <v>644</v>
      </c>
    </row>
    <row r="322" spans="1:6" ht="15" customHeight="1" x14ac:dyDescent="0.2">
      <c r="A322" s="113" t="s">
        <v>741</v>
      </c>
      <c r="B322" s="113" t="s">
        <v>94</v>
      </c>
      <c r="C322" s="114" t="s">
        <v>742</v>
      </c>
      <c r="D322" s="115" t="s">
        <v>642</v>
      </c>
      <c r="E322" s="116" t="s">
        <v>643</v>
      </c>
      <c r="F322" s="117" t="s">
        <v>644</v>
      </c>
    </row>
    <row r="323" spans="1:6" ht="15" customHeight="1" x14ac:dyDescent="0.2">
      <c r="A323" s="113" t="s">
        <v>743</v>
      </c>
      <c r="B323" s="113" t="s">
        <v>84</v>
      </c>
      <c r="C323" s="114" t="s">
        <v>744</v>
      </c>
      <c r="D323" s="115" t="s">
        <v>642</v>
      </c>
      <c r="E323" s="116" t="s">
        <v>643</v>
      </c>
      <c r="F323" s="117" t="s">
        <v>644</v>
      </c>
    </row>
    <row r="324" spans="1:6" ht="15" customHeight="1" x14ac:dyDescent="0.2">
      <c r="A324" s="113" t="s">
        <v>745</v>
      </c>
      <c r="B324" s="113" t="s">
        <v>94</v>
      </c>
      <c r="C324" s="114" t="s">
        <v>746</v>
      </c>
      <c r="D324" s="115" t="s">
        <v>642</v>
      </c>
      <c r="E324" s="116" t="s">
        <v>643</v>
      </c>
      <c r="F324" s="117" t="s">
        <v>644</v>
      </c>
    </row>
    <row r="325" spans="1:6" ht="15" customHeight="1" x14ac:dyDescent="0.2">
      <c r="A325" s="113" t="s">
        <v>747</v>
      </c>
      <c r="B325" s="113" t="s">
        <v>94</v>
      </c>
      <c r="C325" s="114" t="s">
        <v>748</v>
      </c>
      <c r="D325" s="115" t="s">
        <v>642</v>
      </c>
      <c r="E325" s="116" t="s">
        <v>643</v>
      </c>
      <c r="F325" s="117" t="s">
        <v>644</v>
      </c>
    </row>
    <row r="326" spans="1:6" ht="15" customHeight="1" x14ac:dyDescent="0.2">
      <c r="A326" s="113" t="s">
        <v>749</v>
      </c>
      <c r="B326" s="113" t="s">
        <v>94</v>
      </c>
      <c r="C326" s="114" t="s">
        <v>750</v>
      </c>
      <c r="D326" s="115" t="s">
        <v>642</v>
      </c>
      <c r="E326" s="116" t="s">
        <v>643</v>
      </c>
      <c r="F326" s="117" t="s">
        <v>644</v>
      </c>
    </row>
    <row r="327" spans="1:6" ht="15" customHeight="1" x14ac:dyDescent="0.2">
      <c r="A327" s="113" t="s">
        <v>751</v>
      </c>
      <c r="B327" s="113" t="s">
        <v>94</v>
      </c>
      <c r="C327" s="114" t="s">
        <v>752</v>
      </c>
      <c r="D327" s="115" t="s">
        <v>642</v>
      </c>
      <c r="E327" s="116" t="s">
        <v>643</v>
      </c>
      <c r="F327" s="117" t="s">
        <v>644</v>
      </c>
    </row>
    <row r="328" spans="1:6" ht="15" customHeight="1" x14ac:dyDescent="0.2">
      <c r="A328" s="113" t="s">
        <v>753</v>
      </c>
      <c r="B328" s="113" t="s">
        <v>94</v>
      </c>
      <c r="C328" s="114" t="s">
        <v>754</v>
      </c>
      <c r="D328" s="115" t="s">
        <v>642</v>
      </c>
      <c r="E328" s="116" t="s">
        <v>643</v>
      </c>
      <c r="F328" s="117" t="s">
        <v>644</v>
      </c>
    </row>
    <row r="329" spans="1:6" ht="15" customHeight="1" x14ac:dyDescent="0.2">
      <c r="A329" s="113" t="s">
        <v>755</v>
      </c>
      <c r="B329" s="113" t="s">
        <v>84</v>
      </c>
      <c r="C329" s="114" t="s">
        <v>756</v>
      </c>
      <c r="D329" s="115" t="s">
        <v>642</v>
      </c>
      <c r="E329" s="116" t="s">
        <v>643</v>
      </c>
      <c r="F329" s="117" t="s">
        <v>644</v>
      </c>
    </row>
    <row r="330" spans="1:6" ht="15" customHeight="1" x14ac:dyDescent="0.2">
      <c r="A330" s="113" t="s">
        <v>757</v>
      </c>
      <c r="B330" s="113" t="s">
        <v>94</v>
      </c>
      <c r="C330" s="114" t="s">
        <v>758</v>
      </c>
      <c r="D330" s="115" t="s">
        <v>642</v>
      </c>
      <c r="E330" s="116" t="s">
        <v>643</v>
      </c>
      <c r="F330" s="117" t="s">
        <v>644</v>
      </c>
    </row>
    <row r="331" spans="1:6" ht="15" customHeight="1" x14ac:dyDescent="0.2">
      <c r="A331" s="113" t="s">
        <v>759</v>
      </c>
      <c r="B331" s="113" t="s">
        <v>94</v>
      </c>
      <c r="C331" s="114" t="s">
        <v>760</v>
      </c>
      <c r="D331" s="115" t="s">
        <v>642</v>
      </c>
      <c r="E331" s="116" t="s">
        <v>643</v>
      </c>
      <c r="F331" s="117" t="s">
        <v>644</v>
      </c>
    </row>
    <row r="332" spans="1:6" ht="15" customHeight="1" x14ac:dyDescent="0.2">
      <c r="A332" s="118" t="s">
        <v>761</v>
      </c>
      <c r="B332" s="118" t="s">
        <v>84</v>
      </c>
      <c r="C332" s="119" t="s">
        <v>762</v>
      </c>
      <c r="D332" s="120" t="s">
        <v>547</v>
      </c>
      <c r="E332" s="121" t="s">
        <v>548</v>
      </c>
      <c r="F332" s="122" t="s">
        <v>763</v>
      </c>
    </row>
    <row r="333" spans="1:6" ht="15" customHeight="1" x14ac:dyDescent="0.2">
      <c r="A333" s="118" t="s">
        <v>764</v>
      </c>
      <c r="B333" s="118" t="s">
        <v>84</v>
      </c>
      <c r="C333" s="119" t="s">
        <v>765</v>
      </c>
      <c r="D333" s="120" t="s">
        <v>547</v>
      </c>
      <c r="E333" s="121" t="s">
        <v>548</v>
      </c>
      <c r="F333" s="122" t="s">
        <v>763</v>
      </c>
    </row>
    <row r="334" spans="1:6" ht="15" customHeight="1" x14ac:dyDescent="0.2">
      <c r="A334" s="118" t="s">
        <v>766</v>
      </c>
      <c r="B334" s="118" t="s">
        <v>94</v>
      </c>
      <c r="C334" s="119" t="s">
        <v>767</v>
      </c>
      <c r="D334" s="120" t="s">
        <v>547</v>
      </c>
      <c r="E334" s="121" t="s">
        <v>548</v>
      </c>
      <c r="F334" s="122" t="s">
        <v>763</v>
      </c>
    </row>
    <row r="335" spans="1:6" ht="15" customHeight="1" x14ac:dyDescent="0.2">
      <c r="A335" s="118" t="s">
        <v>768</v>
      </c>
      <c r="B335" s="118" t="s">
        <v>84</v>
      </c>
      <c r="C335" s="119" t="s">
        <v>769</v>
      </c>
      <c r="D335" s="120" t="s">
        <v>547</v>
      </c>
      <c r="E335" s="121" t="s">
        <v>548</v>
      </c>
      <c r="F335" s="122" t="s">
        <v>763</v>
      </c>
    </row>
    <row r="336" spans="1:6" ht="15" customHeight="1" x14ac:dyDescent="0.2">
      <c r="A336" s="118" t="s">
        <v>770</v>
      </c>
      <c r="B336" s="118" t="s">
        <v>84</v>
      </c>
      <c r="C336" s="119" t="s">
        <v>771</v>
      </c>
      <c r="D336" s="120" t="s">
        <v>547</v>
      </c>
      <c r="E336" s="121" t="s">
        <v>548</v>
      </c>
      <c r="F336" s="122" t="s">
        <v>763</v>
      </c>
    </row>
    <row r="337" spans="1:6" ht="15" customHeight="1" x14ac:dyDescent="0.2">
      <c r="A337" s="118" t="s">
        <v>772</v>
      </c>
      <c r="B337" s="118" t="s">
        <v>94</v>
      </c>
      <c r="C337" s="119" t="s">
        <v>773</v>
      </c>
      <c r="D337" s="120" t="s">
        <v>547</v>
      </c>
      <c r="E337" s="121" t="s">
        <v>548</v>
      </c>
      <c r="F337" s="122" t="s">
        <v>763</v>
      </c>
    </row>
    <row r="338" spans="1:6" ht="15" customHeight="1" x14ac:dyDescent="0.2">
      <c r="A338" s="118" t="s">
        <v>774</v>
      </c>
      <c r="B338" s="118" t="s">
        <v>84</v>
      </c>
      <c r="C338" s="119" t="s">
        <v>775</v>
      </c>
      <c r="D338" s="120" t="s">
        <v>547</v>
      </c>
      <c r="E338" s="121" t="s">
        <v>548</v>
      </c>
      <c r="F338" s="122" t="s">
        <v>763</v>
      </c>
    </row>
    <row r="339" spans="1:6" ht="15" customHeight="1" x14ac:dyDescent="0.2">
      <c r="A339" s="118" t="s">
        <v>776</v>
      </c>
      <c r="B339" s="118" t="s">
        <v>84</v>
      </c>
      <c r="C339" s="119" t="s">
        <v>777</v>
      </c>
      <c r="D339" s="120" t="s">
        <v>547</v>
      </c>
      <c r="E339" s="121" t="s">
        <v>548</v>
      </c>
      <c r="F339" s="122" t="s">
        <v>763</v>
      </c>
    </row>
    <row r="340" spans="1:6" ht="15" customHeight="1" x14ac:dyDescent="0.2">
      <c r="A340" s="118" t="s">
        <v>778</v>
      </c>
      <c r="B340" s="118" t="s">
        <v>94</v>
      </c>
      <c r="C340" s="119" t="s">
        <v>779</v>
      </c>
      <c r="D340" s="120" t="s">
        <v>547</v>
      </c>
      <c r="E340" s="121" t="s">
        <v>548</v>
      </c>
      <c r="F340" s="122" t="s">
        <v>763</v>
      </c>
    </row>
    <row r="341" spans="1:6" ht="15" customHeight="1" x14ac:dyDescent="0.2">
      <c r="A341" s="118" t="s">
        <v>780</v>
      </c>
      <c r="B341" s="118" t="s">
        <v>84</v>
      </c>
      <c r="C341" s="119" t="s">
        <v>781</v>
      </c>
      <c r="D341" s="120" t="s">
        <v>547</v>
      </c>
      <c r="E341" s="121" t="s">
        <v>548</v>
      </c>
      <c r="F341" s="122" t="s">
        <v>763</v>
      </c>
    </row>
    <row r="342" spans="1:6" ht="15" customHeight="1" x14ac:dyDescent="0.2">
      <c r="A342" s="118" t="s">
        <v>782</v>
      </c>
      <c r="B342" s="118" t="s">
        <v>84</v>
      </c>
      <c r="C342" s="119" t="s">
        <v>783</v>
      </c>
      <c r="D342" s="120" t="s">
        <v>547</v>
      </c>
      <c r="E342" s="121" t="s">
        <v>548</v>
      </c>
      <c r="F342" s="122" t="s">
        <v>763</v>
      </c>
    </row>
    <row r="343" spans="1:6" ht="15" customHeight="1" x14ac:dyDescent="0.2">
      <c r="A343" s="118" t="s">
        <v>784</v>
      </c>
      <c r="B343" s="118" t="s">
        <v>94</v>
      </c>
      <c r="C343" s="119" t="s">
        <v>785</v>
      </c>
      <c r="D343" s="120" t="s">
        <v>547</v>
      </c>
      <c r="E343" s="121" t="s">
        <v>548</v>
      </c>
      <c r="F343" s="122" t="s">
        <v>763</v>
      </c>
    </row>
    <row r="344" spans="1:6" ht="15" customHeight="1" x14ac:dyDescent="0.2">
      <c r="A344" s="118" t="s">
        <v>786</v>
      </c>
      <c r="B344" s="118" t="s">
        <v>84</v>
      </c>
      <c r="C344" s="119" t="s">
        <v>787</v>
      </c>
      <c r="D344" s="120" t="s">
        <v>547</v>
      </c>
      <c r="E344" s="121" t="s">
        <v>548</v>
      </c>
      <c r="F344" s="122" t="s">
        <v>763</v>
      </c>
    </row>
    <row r="345" spans="1:6" ht="15" customHeight="1" x14ac:dyDescent="0.2">
      <c r="A345" s="118" t="s">
        <v>788</v>
      </c>
      <c r="B345" s="118" t="s">
        <v>94</v>
      </c>
      <c r="C345" s="119" t="s">
        <v>789</v>
      </c>
      <c r="D345" s="120" t="s">
        <v>547</v>
      </c>
      <c r="E345" s="121" t="s">
        <v>548</v>
      </c>
      <c r="F345" s="122" t="s">
        <v>763</v>
      </c>
    </row>
    <row r="346" spans="1:6" ht="15" customHeight="1" x14ac:dyDescent="0.2">
      <c r="A346" s="118" t="s">
        <v>790</v>
      </c>
      <c r="B346" s="118" t="s">
        <v>84</v>
      </c>
      <c r="C346" s="119" t="s">
        <v>791</v>
      </c>
      <c r="D346" s="120" t="s">
        <v>547</v>
      </c>
      <c r="E346" s="121" t="s">
        <v>548</v>
      </c>
      <c r="F346" s="122" t="s">
        <v>763</v>
      </c>
    </row>
    <row r="347" spans="1:6" ht="15" customHeight="1" x14ac:dyDescent="0.2">
      <c r="A347" s="118" t="s">
        <v>792</v>
      </c>
      <c r="B347" s="118" t="s">
        <v>94</v>
      </c>
      <c r="C347" s="119" t="s">
        <v>793</v>
      </c>
      <c r="D347" s="120" t="s">
        <v>547</v>
      </c>
      <c r="E347" s="121" t="s">
        <v>548</v>
      </c>
      <c r="F347" s="122" t="s">
        <v>763</v>
      </c>
    </row>
    <row r="348" spans="1:6" ht="15" customHeight="1" x14ac:dyDescent="0.2">
      <c r="A348" s="118" t="s">
        <v>794</v>
      </c>
      <c r="B348" s="118" t="s">
        <v>84</v>
      </c>
      <c r="C348" s="119" t="s">
        <v>795</v>
      </c>
      <c r="D348" s="120" t="s">
        <v>547</v>
      </c>
      <c r="E348" s="121" t="s">
        <v>548</v>
      </c>
      <c r="F348" s="122" t="s">
        <v>763</v>
      </c>
    </row>
    <row r="349" spans="1:6" ht="15" customHeight="1" x14ac:dyDescent="0.2">
      <c r="A349" s="118" t="s">
        <v>796</v>
      </c>
      <c r="B349" s="118" t="s">
        <v>84</v>
      </c>
      <c r="C349" s="119" t="s">
        <v>797</v>
      </c>
      <c r="D349" s="120" t="s">
        <v>547</v>
      </c>
      <c r="E349" s="121" t="s">
        <v>548</v>
      </c>
      <c r="F349" s="122" t="s">
        <v>763</v>
      </c>
    </row>
    <row r="350" spans="1:6" ht="15" customHeight="1" x14ac:dyDescent="0.2">
      <c r="A350" s="123" t="s">
        <v>798</v>
      </c>
      <c r="B350" s="123" t="s">
        <v>84</v>
      </c>
      <c r="C350" s="124" t="s">
        <v>799</v>
      </c>
      <c r="D350" s="125" t="s">
        <v>547</v>
      </c>
      <c r="E350" s="126" t="s">
        <v>548</v>
      </c>
      <c r="F350" s="127" t="s">
        <v>800</v>
      </c>
    </row>
    <row r="351" spans="1:6" ht="15" customHeight="1" x14ac:dyDescent="0.2">
      <c r="A351" s="123" t="s">
        <v>801</v>
      </c>
      <c r="B351" s="123" t="s">
        <v>84</v>
      </c>
      <c r="C351" s="124" t="s">
        <v>802</v>
      </c>
      <c r="D351" s="125" t="s">
        <v>547</v>
      </c>
      <c r="E351" s="126" t="s">
        <v>548</v>
      </c>
      <c r="F351" s="127" t="s">
        <v>800</v>
      </c>
    </row>
    <row r="352" spans="1:6" ht="15" customHeight="1" x14ac:dyDescent="0.2">
      <c r="A352" s="123" t="s">
        <v>803</v>
      </c>
      <c r="B352" s="123" t="s">
        <v>84</v>
      </c>
      <c r="C352" s="124" t="s">
        <v>804</v>
      </c>
      <c r="D352" s="125" t="s">
        <v>547</v>
      </c>
      <c r="E352" s="126" t="s">
        <v>548</v>
      </c>
      <c r="F352" s="127" t="s">
        <v>800</v>
      </c>
    </row>
    <row r="353" spans="1:6" ht="15" customHeight="1" x14ac:dyDescent="0.2">
      <c r="A353" s="123" t="s">
        <v>805</v>
      </c>
      <c r="B353" s="123" t="s">
        <v>84</v>
      </c>
      <c r="C353" s="124" t="s">
        <v>806</v>
      </c>
      <c r="D353" s="125" t="s">
        <v>547</v>
      </c>
      <c r="E353" s="126" t="s">
        <v>548</v>
      </c>
      <c r="F353" s="127" t="s">
        <v>800</v>
      </c>
    </row>
    <row r="354" spans="1:6" ht="15" customHeight="1" x14ac:dyDescent="0.2">
      <c r="A354" s="123" t="s">
        <v>807</v>
      </c>
      <c r="B354" s="123" t="s">
        <v>84</v>
      </c>
      <c r="C354" s="124" t="s">
        <v>808</v>
      </c>
      <c r="D354" s="125" t="s">
        <v>547</v>
      </c>
      <c r="E354" s="126" t="s">
        <v>548</v>
      </c>
      <c r="F354" s="127" t="s">
        <v>800</v>
      </c>
    </row>
    <row r="355" spans="1:6" ht="15" customHeight="1" x14ac:dyDescent="0.2">
      <c r="A355" s="123" t="s">
        <v>809</v>
      </c>
      <c r="B355" s="123" t="s">
        <v>94</v>
      </c>
      <c r="C355" s="124" t="s">
        <v>810</v>
      </c>
      <c r="D355" s="125" t="s">
        <v>547</v>
      </c>
      <c r="E355" s="126" t="s">
        <v>548</v>
      </c>
      <c r="F355" s="127" t="s">
        <v>800</v>
      </c>
    </row>
    <row r="356" spans="1:6" ht="15" customHeight="1" x14ac:dyDescent="0.2">
      <c r="A356" s="123" t="s">
        <v>811</v>
      </c>
      <c r="B356" s="123" t="s">
        <v>84</v>
      </c>
      <c r="C356" s="124" t="s">
        <v>812</v>
      </c>
      <c r="D356" s="125" t="s">
        <v>547</v>
      </c>
      <c r="E356" s="126" t="s">
        <v>548</v>
      </c>
      <c r="F356" s="127" t="s">
        <v>800</v>
      </c>
    </row>
    <row r="357" spans="1:6" ht="15" customHeight="1" x14ac:dyDescent="0.2">
      <c r="A357" s="123" t="s">
        <v>813</v>
      </c>
      <c r="B357" s="123" t="s">
        <v>94</v>
      </c>
      <c r="C357" s="124" t="s">
        <v>814</v>
      </c>
      <c r="D357" s="125" t="s">
        <v>547</v>
      </c>
      <c r="E357" s="126" t="s">
        <v>548</v>
      </c>
      <c r="F357" s="127" t="s">
        <v>800</v>
      </c>
    </row>
    <row r="358" spans="1:6" ht="15" customHeight="1" x14ac:dyDescent="0.2">
      <c r="A358" s="123" t="s">
        <v>815</v>
      </c>
      <c r="B358" s="123" t="s">
        <v>84</v>
      </c>
      <c r="C358" s="124" t="s">
        <v>816</v>
      </c>
      <c r="D358" s="125" t="s">
        <v>547</v>
      </c>
      <c r="E358" s="126" t="s">
        <v>548</v>
      </c>
      <c r="F358" s="127" t="s">
        <v>800</v>
      </c>
    </row>
    <row r="359" spans="1:6" ht="15" customHeight="1" x14ac:dyDescent="0.2">
      <c r="A359" s="123" t="s">
        <v>817</v>
      </c>
      <c r="B359" s="123" t="s">
        <v>94</v>
      </c>
      <c r="C359" s="124" t="s">
        <v>818</v>
      </c>
      <c r="D359" s="125" t="s">
        <v>547</v>
      </c>
      <c r="E359" s="126" t="s">
        <v>548</v>
      </c>
      <c r="F359" s="127" t="s">
        <v>800</v>
      </c>
    </row>
    <row r="360" spans="1:6" ht="15" customHeight="1" x14ac:dyDescent="0.2">
      <c r="A360" s="123" t="s">
        <v>819</v>
      </c>
      <c r="B360" s="123" t="s">
        <v>84</v>
      </c>
      <c r="C360" s="124" t="s">
        <v>820</v>
      </c>
      <c r="D360" s="125" t="s">
        <v>547</v>
      </c>
      <c r="E360" s="126" t="s">
        <v>548</v>
      </c>
      <c r="F360" s="127" t="s">
        <v>800</v>
      </c>
    </row>
    <row r="361" spans="1:6" ht="15" customHeight="1" x14ac:dyDescent="0.2">
      <c r="A361" s="123" t="s">
        <v>821</v>
      </c>
      <c r="B361" s="123" t="s">
        <v>94</v>
      </c>
      <c r="C361" s="124" t="s">
        <v>822</v>
      </c>
      <c r="D361" s="125" t="s">
        <v>547</v>
      </c>
      <c r="E361" s="126" t="s">
        <v>548</v>
      </c>
      <c r="F361" s="127" t="s">
        <v>800</v>
      </c>
    </row>
    <row r="362" spans="1:6" ht="15" customHeight="1" x14ac:dyDescent="0.2">
      <c r="A362" s="123" t="s">
        <v>823</v>
      </c>
      <c r="B362" s="123" t="s">
        <v>84</v>
      </c>
      <c r="C362" s="124" t="s">
        <v>824</v>
      </c>
      <c r="D362" s="125" t="s">
        <v>547</v>
      </c>
      <c r="E362" s="126" t="s">
        <v>548</v>
      </c>
      <c r="F362" s="127" t="s">
        <v>800</v>
      </c>
    </row>
    <row r="363" spans="1:6" ht="15" customHeight="1" x14ac:dyDescent="0.2">
      <c r="A363" s="123" t="s">
        <v>825</v>
      </c>
      <c r="B363" s="123" t="s">
        <v>84</v>
      </c>
      <c r="C363" s="124" t="s">
        <v>826</v>
      </c>
      <c r="D363" s="125" t="s">
        <v>547</v>
      </c>
      <c r="E363" s="126" t="s">
        <v>548</v>
      </c>
      <c r="F363" s="127" t="s">
        <v>800</v>
      </c>
    </row>
    <row r="364" spans="1:6" ht="15" customHeight="1" x14ac:dyDescent="0.2">
      <c r="A364" s="123" t="s">
        <v>827</v>
      </c>
      <c r="B364" s="123" t="s">
        <v>84</v>
      </c>
      <c r="C364" s="124" t="s">
        <v>828</v>
      </c>
      <c r="D364" s="125" t="s">
        <v>547</v>
      </c>
      <c r="E364" s="126" t="s">
        <v>548</v>
      </c>
      <c r="F364" s="127" t="s">
        <v>800</v>
      </c>
    </row>
    <row r="365" spans="1:6" ht="15" customHeight="1" x14ac:dyDescent="0.2">
      <c r="A365" s="123" t="s">
        <v>829</v>
      </c>
      <c r="B365" s="123" t="s">
        <v>94</v>
      </c>
      <c r="C365" s="124" t="s">
        <v>830</v>
      </c>
      <c r="D365" s="125" t="s">
        <v>547</v>
      </c>
      <c r="E365" s="126" t="s">
        <v>548</v>
      </c>
      <c r="F365" s="127" t="s">
        <v>800</v>
      </c>
    </row>
    <row r="366" spans="1:6" ht="15" customHeight="1" x14ac:dyDescent="0.2">
      <c r="A366" s="123" t="s">
        <v>831</v>
      </c>
      <c r="B366" s="123" t="s">
        <v>84</v>
      </c>
      <c r="C366" s="124" t="s">
        <v>832</v>
      </c>
      <c r="D366" s="125" t="s">
        <v>547</v>
      </c>
      <c r="E366" s="126" t="s">
        <v>548</v>
      </c>
      <c r="F366" s="127" t="s">
        <v>800</v>
      </c>
    </row>
    <row r="367" spans="1:6" ht="15" customHeight="1" x14ac:dyDescent="0.2">
      <c r="A367" s="123" t="s">
        <v>833</v>
      </c>
      <c r="B367" s="123" t="s">
        <v>84</v>
      </c>
      <c r="C367" s="124" t="s">
        <v>834</v>
      </c>
      <c r="D367" s="125" t="s">
        <v>547</v>
      </c>
      <c r="E367" s="126" t="s">
        <v>548</v>
      </c>
      <c r="F367" s="127" t="s">
        <v>800</v>
      </c>
    </row>
    <row r="368" spans="1:6" ht="15" customHeight="1" x14ac:dyDescent="0.2">
      <c r="A368" s="123" t="s">
        <v>835</v>
      </c>
      <c r="B368" s="123" t="s">
        <v>84</v>
      </c>
      <c r="C368" s="124" t="s">
        <v>836</v>
      </c>
      <c r="D368" s="125" t="s">
        <v>547</v>
      </c>
      <c r="E368" s="126" t="s">
        <v>548</v>
      </c>
      <c r="F368" s="127" t="s">
        <v>800</v>
      </c>
    </row>
    <row r="369" spans="1:6" ht="15" customHeight="1" x14ac:dyDescent="0.2">
      <c r="A369" s="123" t="s">
        <v>837</v>
      </c>
      <c r="B369" s="123" t="s">
        <v>84</v>
      </c>
      <c r="C369" s="124" t="s">
        <v>838</v>
      </c>
      <c r="D369" s="125" t="s">
        <v>547</v>
      </c>
      <c r="E369" s="126" t="s">
        <v>548</v>
      </c>
      <c r="F369" s="127" t="s">
        <v>800</v>
      </c>
    </row>
    <row r="370" spans="1:6" ht="15" customHeight="1" x14ac:dyDescent="0.2">
      <c r="A370" s="123" t="s">
        <v>839</v>
      </c>
      <c r="B370" s="123" t="s">
        <v>94</v>
      </c>
      <c r="C370" s="124" t="s">
        <v>840</v>
      </c>
      <c r="D370" s="125" t="s">
        <v>547</v>
      </c>
      <c r="E370" s="126" t="s">
        <v>548</v>
      </c>
      <c r="F370" s="127" t="s">
        <v>800</v>
      </c>
    </row>
    <row r="371" spans="1:6" ht="15" customHeight="1" x14ac:dyDescent="0.2">
      <c r="A371" s="123" t="s">
        <v>841</v>
      </c>
      <c r="B371" s="123" t="s">
        <v>84</v>
      </c>
      <c r="C371" s="124" t="s">
        <v>842</v>
      </c>
      <c r="D371" s="125" t="s">
        <v>547</v>
      </c>
      <c r="E371" s="126" t="s">
        <v>548</v>
      </c>
      <c r="F371" s="127" t="s">
        <v>800</v>
      </c>
    </row>
    <row r="372" spans="1:6" ht="15" customHeight="1" x14ac:dyDescent="0.2">
      <c r="A372" s="123" t="s">
        <v>843</v>
      </c>
      <c r="B372" s="123" t="s">
        <v>84</v>
      </c>
      <c r="C372" s="124" t="s">
        <v>844</v>
      </c>
      <c r="D372" s="125" t="s">
        <v>547</v>
      </c>
      <c r="E372" s="126" t="s">
        <v>548</v>
      </c>
      <c r="F372" s="127" t="s">
        <v>800</v>
      </c>
    </row>
    <row r="373" spans="1:6" ht="15" customHeight="1" x14ac:dyDescent="0.2">
      <c r="A373" s="123" t="s">
        <v>845</v>
      </c>
      <c r="B373" s="123" t="s">
        <v>94</v>
      </c>
      <c r="C373" s="124" t="s">
        <v>846</v>
      </c>
      <c r="D373" s="125" t="s">
        <v>547</v>
      </c>
      <c r="E373" s="126" t="s">
        <v>548</v>
      </c>
      <c r="F373" s="127" t="s">
        <v>800</v>
      </c>
    </row>
    <row r="374" spans="1:6" ht="15" customHeight="1" x14ac:dyDescent="0.2">
      <c r="A374" s="123" t="s">
        <v>847</v>
      </c>
      <c r="B374" s="123" t="s">
        <v>94</v>
      </c>
      <c r="C374" s="124" t="s">
        <v>848</v>
      </c>
      <c r="D374" s="125" t="s">
        <v>547</v>
      </c>
      <c r="E374" s="126" t="s">
        <v>548</v>
      </c>
      <c r="F374" s="127" t="s">
        <v>800</v>
      </c>
    </row>
    <row r="375" spans="1:6" ht="15" customHeight="1" x14ac:dyDescent="0.2">
      <c r="A375" s="123" t="s">
        <v>849</v>
      </c>
      <c r="B375" s="123" t="s">
        <v>84</v>
      </c>
      <c r="C375" s="124" t="s">
        <v>850</v>
      </c>
      <c r="D375" s="125" t="s">
        <v>547</v>
      </c>
      <c r="E375" s="126" t="s">
        <v>548</v>
      </c>
      <c r="F375" s="127" t="s">
        <v>800</v>
      </c>
    </row>
    <row r="376" spans="1:6" ht="15" customHeight="1" x14ac:dyDescent="0.2">
      <c r="A376" s="123" t="s">
        <v>851</v>
      </c>
      <c r="B376" s="123" t="s">
        <v>84</v>
      </c>
      <c r="C376" s="124" t="s">
        <v>852</v>
      </c>
      <c r="D376" s="125" t="s">
        <v>547</v>
      </c>
      <c r="E376" s="126" t="s">
        <v>548</v>
      </c>
      <c r="F376" s="127" t="s">
        <v>800</v>
      </c>
    </row>
    <row r="377" spans="1:6" ht="15" customHeight="1" x14ac:dyDescent="0.2">
      <c r="A377" s="30" t="s">
        <v>853</v>
      </c>
      <c r="B377" s="30" t="s">
        <v>94</v>
      </c>
      <c r="C377" s="35" t="s">
        <v>854</v>
      </c>
      <c r="D377" s="32" t="s">
        <v>547</v>
      </c>
      <c r="E377" s="33" t="s">
        <v>548</v>
      </c>
      <c r="F377" s="34" t="s">
        <v>855</v>
      </c>
    </row>
    <row r="378" spans="1:6" ht="15" customHeight="1" x14ac:dyDescent="0.2">
      <c r="A378" s="30" t="s">
        <v>856</v>
      </c>
      <c r="B378" s="30" t="s">
        <v>94</v>
      </c>
      <c r="C378" s="35" t="s">
        <v>857</v>
      </c>
      <c r="D378" s="32" t="s">
        <v>547</v>
      </c>
      <c r="E378" s="33" t="s">
        <v>548</v>
      </c>
      <c r="F378" s="34" t="s">
        <v>855</v>
      </c>
    </row>
    <row r="379" spans="1:6" ht="15" customHeight="1" x14ac:dyDescent="0.2">
      <c r="A379" s="30" t="s">
        <v>858</v>
      </c>
      <c r="B379" s="30" t="s">
        <v>94</v>
      </c>
      <c r="C379" s="35" t="s">
        <v>804</v>
      </c>
      <c r="D379" s="32" t="s">
        <v>547</v>
      </c>
      <c r="E379" s="33" t="s">
        <v>548</v>
      </c>
      <c r="F379" s="34" t="s">
        <v>855</v>
      </c>
    </row>
    <row r="380" spans="1:6" ht="15" customHeight="1" x14ac:dyDescent="0.2">
      <c r="A380" s="30" t="s">
        <v>859</v>
      </c>
      <c r="B380" s="30" t="s">
        <v>84</v>
      </c>
      <c r="C380" s="35" t="s">
        <v>860</v>
      </c>
      <c r="D380" s="32" t="s">
        <v>547</v>
      </c>
      <c r="E380" s="33" t="s">
        <v>548</v>
      </c>
      <c r="F380" s="34" t="s">
        <v>855</v>
      </c>
    </row>
    <row r="381" spans="1:6" ht="15" customHeight="1" x14ac:dyDescent="0.2">
      <c r="A381" s="30" t="s">
        <v>861</v>
      </c>
      <c r="B381" s="30" t="s">
        <v>84</v>
      </c>
      <c r="C381" s="35" t="s">
        <v>862</v>
      </c>
      <c r="D381" s="32" t="s">
        <v>547</v>
      </c>
      <c r="E381" s="33" t="s">
        <v>548</v>
      </c>
      <c r="F381" s="34" t="s">
        <v>855</v>
      </c>
    </row>
    <row r="382" spans="1:6" ht="15" customHeight="1" x14ac:dyDescent="0.2">
      <c r="A382" s="30" t="s">
        <v>863</v>
      </c>
      <c r="B382" s="30" t="s">
        <v>84</v>
      </c>
      <c r="C382" s="35" t="s">
        <v>864</v>
      </c>
      <c r="D382" s="32" t="s">
        <v>547</v>
      </c>
      <c r="E382" s="33" t="s">
        <v>548</v>
      </c>
      <c r="F382" s="34" t="s">
        <v>855</v>
      </c>
    </row>
    <row r="383" spans="1:6" ht="15" customHeight="1" x14ac:dyDescent="0.2">
      <c r="A383" s="30" t="s">
        <v>865</v>
      </c>
      <c r="B383" s="30" t="s">
        <v>84</v>
      </c>
      <c r="C383" s="35" t="s">
        <v>866</v>
      </c>
      <c r="D383" s="32" t="s">
        <v>547</v>
      </c>
      <c r="E383" s="33" t="s">
        <v>548</v>
      </c>
      <c r="F383" s="34" t="s">
        <v>855</v>
      </c>
    </row>
    <row r="384" spans="1:6" ht="15" customHeight="1" x14ac:dyDescent="0.2">
      <c r="A384" s="30" t="s">
        <v>867</v>
      </c>
      <c r="B384" s="36" t="s">
        <v>84</v>
      </c>
      <c r="C384" s="35" t="s">
        <v>868</v>
      </c>
      <c r="D384" s="32" t="s">
        <v>547</v>
      </c>
      <c r="E384" s="33" t="s">
        <v>548</v>
      </c>
      <c r="F384" s="34" t="s">
        <v>855</v>
      </c>
    </row>
    <row r="385" spans="1:6" ht="15" customHeight="1" x14ac:dyDescent="0.2">
      <c r="A385" s="30" t="s">
        <v>869</v>
      </c>
      <c r="B385" s="30" t="s">
        <v>84</v>
      </c>
      <c r="C385" s="35" t="s">
        <v>870</v>
      </c>
      <c r="D385" s="32" t="s">
        <v>547</v>
      </c>
      <c r="E385" s="33" t="s">
        <v>548</v>
      </c>
      <c r="F385" s="34" t="s">
        <v>855</v>
      </c>
    </row>
    <row r="386" spans="1:6" ht="15" customHeight="1" x14ac:dyDescent="0.2">
      <c r="A386" s="30" t="s">
        <v>871</v>
      </c>
      <c r="B386" s="30" t="s">
        <v>84</v>
      </c>
      <c r="C386" s="35" t="s">
        <v>872</v>
      </c>
      <c r="D386" s="32" t="s">
        <v>547</v>
      </c>
      <c r="E386" s="33" t="s">
        <v>548</v>
      </c>
      <c r="F386" s="34" t="s">
        <v>855</v>
      </c>
    </row>
    <row r="387" spans="1:6" ht="15" customHeight="1" x14ac:dyDescent="0.2">
      <c r="A387" s="30" t="s">
        <v>873</v>
      </c>
      <c r="B387" s="30" t="s">
        <v>84</v>
      </c>
      <c r="C387" s="35" t="s">
        <v>874</v>
      </c>
      <c r="D387" s="32" t="s">
        <v>547</v>
      </c>
      <c r="E387" s="33" t="s">
        <v>548</v>
      </c>
      <c r="F387" s="34" t="s">
        <v>855</v>
      </c>
    </row>
    <row r="388" spans="1:6" ht="15" customHeight="1" x14ac:dyDescent="0.2">
      <c r="A388" s="30" t="s">
        <v>875</v>
      </c>
      <c r="B388" s="30" t="s">
        <v>94</v>
      </c>
      <c r="C388" s="35" t="s">
        <v>876</v>
      </c>
      <c r="D388" s="32" t="s">
        <v>547</v>
      </c>
      <c r="E388" s="33" t="s">
        <v>548</v>
      </c>
      <c r="F388" s="34" t="s">
        <v>855</v>
      </c>
    </row>
    <row r="389" spans="1:6" ht="15" customHeight="1" x14ac:dyDescent="0.2">
      <c r="A389" s="30" t="s">
        <v>877</v>
      </c>
      <c r="B389" s="30" t="s">
        <v>84</v>
      </c>
      <c r="C389" s="35" t="s">
        <v>878</v>
      </c>
      <c r="D389" s="32" t="s">
        <v>547</v>
      </c>
      <c r="E389" s="33" t="s">
        <v>548</v>
      </c>
      <c r="F389" s="34" t="s">
        <v>855</v>
      </c>
    </row>
    <row r="390" spans="1:6" ht="15" customHeight="1" x14ac:dyDescent="0.2">
      <c r="A390" s="30" t="s">
        <v>879</v>
      </c>
      <c r="B390" s="30" t="s">
        <v>94</v>
      </c>
      <c r="C390" s="35" t="s">
        <v>880</v>
      </c>
      <c r="D390" s="32" t="s">
        <v>547</v>
      </c>
      <c r="E390" s="33" t="s">
        <v>548</v>
      </c>
      <c r="F390" s="34" t="s">
        <v>855</v>
      </c>
    </row>
    <row r="391" spans="1:6" ht="15" customHeight="1" x14ac:dyDescent="0.2">
      <c r="A391" s="30" t="s">
        <v>881</v>
      </c>
      <c r="B391" s="30" t="s">
        <v>101</v>
      </c>
      <c r="C391" s="35" t="s">
        <v>882</v>
      </c>
      <c r="D391" s="32" t="s">
        <v>547</v>
      </c>
      <c r="E391" s="33" t="s">
        <v>548</v>
      </c>
      <c r="F391" s="34" t="s">
        <v>855</v>
      </c>
    </row>
    <row r="392" spans="1:6" ht="15" customHeight="1" x14ac:dyDescent="0.2">
      <c r="A392" s="30" t="s">
        <v>883</v>
      </c>
      <c r="B392" s="30" t="s">
        <v>101</v>
      </c>
      <c r="C392" s="35" t="s">
        <v>884</v>
      </c>
      <c r="D392" s="32" t="s">
        <v>547</v>
      </c>
      <c r="E392" s="33" t="s">
        <v>548</v>
      </c>
      <c r="F392" s="34" t="s">
        <v>855</v>
      </c>
    </row>
    <row r="393" spans="1:6" ht="15" customHeight="1" x14ac:dyDescent="0.2">
      <c r="A393" s="30" t="s">
        <v>885</v>
      </c>
      <c r="B393" s="30" t="s">
        <v>94</v>
      </c>
      <c r="C393" s="35" t="s">
        <v>886</v>
      </c>
      <c r="D393" s="32" t="s">
        <v>547</v>
      </c>
      <c r="E393" s="33" t="s">
        <v>548</v>
      </c>
      <c r="F393" s="34" t="s">
        <v>855</v>
      </c>
    </row>
    <row r="394" spans="1:6" ht="15" customHeight="1" x14ac:dyDescent="0.2">
      <c r="A394" s="30" t="s">
        <v>887</v>
      </c>
      <c r="B394" s="30" t="s">
        <v>84</v>
      </c>
      <c r="C394" s="35" t="s">
        <v>888</v>
      </c>
      <c r="D394" s="32" t="s">
        <v>547</v>
      </c>
      <c r="E394" s="33" t="s">
        <v>548</v>
      </c>
      <c r="F394" s="34" t="s">
        <v>855</v>
      </c>
    </row>
    <row r="395" spans="1:6" ht="15" customHeight="1" x14ac:dyDescent="0.2">
      <c r="A395" s="30" t="s">
        <v>889</v>
      </c>
      <c r="B395" s="30" t="s">
        <v>94</v>
      </c>
      <c r="C395" s="35" t="s">
        <v>890</v>
      </c>
      <c r="D395" s="32" t="s">
        <v>547</v>
      </c>
      <c r="E395" s="33" t="s">
        <v>548</v>
      </c>
      <c r="F395" s="34" t="s">
        <v>855</v>
      </c>
    </row>
    <row r="396" spans="1:6" ht="15" customHeight="1" x14ac:dyDescent="0.2">
      <c r="A396" s="30" t="s">
        <v>891</v>
      </c>
      <c r="B396" s="30" t="s">
        <v>84</v>
      </c>
      <c r="C396" s="35" t="s">
        <v>892</v>
      </c>
      <c r="D396" s="32" t="s">
        <v>547</v>
      </c>
      <c r="E396" s="33" t="s">
        <v>548</v>
      </c>
      <c r="F396" s="34" t="s">
        <v>855</v>
      </c>
    </row>
    <row r="397" spans="1:6" ht="15" customHeight="1" x14ac:dyDescent="0.2">
      <c r="A397" s="30" t="s">
        <v>893</v>
      </c>
      <c r="B397" s="30" t="s">
        <v>94</v>
      </c>
      <c r="C397" s="35" t="s">
        <v>894</v>
      </c>
      <c r="D397" s="32" t="s">
        <v>547</v>
      </c>
      <c r="E397" s="33" t="s">
        <v>548</v>
      </c>
      <c r="F397" s="34" t="s">
        <v>855</v>
      </c>
    </row>
    <row r="398" spans="1:6" ht="15" customHeight="1" x14ac:dyDescent="0.2">
      <c r="A398" s="30" t="s">
        <v>895</v>
      </c>
      <c r="B398" s="30" t="s">
        <v>94</v>
      </c>
      <c r="C398" s="35" t="s">
        <v>896</v>
      </c>
      <c r="D398" s="32" t="s">
        <v>547</v>
      </c>
      <c r="E398" s="33" t="s">
        <v>548</v>
      </c>
      <c r="F398" s="34" t="s">
        <v>855</v>
      </c>
    </row>
    <row r="399" spans="1:6" ht="15" customHeight="1" x14ac:dyDescent="0.2">
      <c r="A399" s="30" t="s">
        <v>897</v>
      </c>
      <c r="B399" s="30" t="s">
        <v>84</v>
      </c>
      <c r="C399" s="35" t="s">
        <v>898</v>
      </c>
      <c r="D399" s="32" t="s">
        <v>547</v>
      </c>
      <c r="E399" s="33" t="s">
        <v>548</v>
      </c>
      <c r="F399" s="34" t="s">
        <v>855</v>
      </c>
    </row>
    <row r="400" spans="1:6" ht="15" customHeight="1" x14ac:dyDescent="0.2">
      <c r="A400" s="30" t="s">
        <v>899</v>
      </c>
      <c r="B400" s="30" t="s">
        <v>94</v>
      </c>
      <c r="C400" s="35" t="s">
        <v>722</v>
      </c>
      <c r="D400" s="32" t="s">
        <v>547</v>
      </c>
      <c r="E400" s="33" t="s">
        <v>548</v>
      </c>
      <c r="F400" s="34" t="s">
        <v>855</v>
      </c>
    </row>
    <row r="401" spans="1:6" ht="15" customHeight="1" x14ac:dyDescent="0.2">
      <c r="A401" s="30" t="s">
        <v>900</v>
      </c>
      <c r="B401" s="30" t="s">
        <v>84</v>
      </c>
      <c r="C401" s="35" t="s">
        <v>901</v>
      </c>
      <c r="D401" s="32" t="s">
        <v>547</v>
      </c>
      <c r="E401" s="33" t="s">
        <v>548</v>
      </c>
      <c r="F401" s="34" t="s">
        <v>855</v>
      </c>
    </row>
    <row r="402" spans="1:6" ht="15" customHeight="1" x14ac:dyDescent="0.2">
      <c r="A402" s="30" t="s">
        <v>902</v>
      </c>
      <c r="B402" s="30" t="s">
        <v>94</v>
      </c>
      <c r="C402" s="31" t="s">
        <v>903</v>
      </c>
      <c r="D402" s="32" t="s">
        <v>547</v>
      </c>
      <c r="E402" s="33" t="s">
        <v>548</v>
      </c>
      <c r="F402" s="34" t="s">
        <v>855</v>
      </c>
    </row>
    <row r="403" spans="1:6" ht="15" customHeight="1" x14ac:dyDescent="0.2">
      <c r="A403" s="30" t="s">
        <v>904</v>
      </c>
      <c r="B403" s="30" t="s">
        <v>94</v>
      </c>
      <c r="C403" s="35" t="s">
        <v>905</v>
      </c>
      <c r="D403" s="32" t="s">
        <v>547</v>
      </c>
      <c r="E403" s="33" t="s">
        <v>548</v>
      </c>
      <c r="F403" s="34" t="s">
        <v>855</v>
      </c>
    </row>
    <row r="404" spans="1:6" ht="15" customHeight="1" x14ac:dyDescent="0.2">
      <c r="A404" s="30" t="s">
        <v>906</v>
      </c>
      <c r="B404" s="30" t="s">
        <v>84</v>
      </c>
      <c r="C404" s="35" t="s">
        <v>907</v>
      </c>
      <c r="D404" s="32" t="s">
        <v>547</v>
      </c>
      <c r="E404" s="33" t="s">
        <v>548</v>
      </c>
      <c r="F404" s="34" t="s">
        <v>855</v>
      </c>
    </row>
    <row r="405" spans="1:6" ht="15" customHeight="1" x14ac:dyDescent="0.2">
      <c r="A405" s="30" t="s">
        <v>908</v>
      </c>
      <c r="B405" s="36" t="s">
        <v>84</v>
      </c>
      <c r="C405" s="35" t="s">
        <v>909</v>
      </c>
      <c r="D405" s="32" t="s">
        <v>547</v>
      </c>
      <c r="E405" s="33" t="s">
        <v>548</v>
      </c>
      <c r="F405" s="34" t="s">
        <v>855</v>
      </c>
    </row>
    <row r="406" spans="1:6" ht="15" customHeight="1" x14ac:dyDescent="0.2">
      <c r="A406" s="30" t="s">
        <v>910</v>
      </c>
      <c r="B406" s="30" t="s">
        <v>84</v>
      </c>
      <c r="C406" s="35" t="s">
        <v>911</v>
      </c>
      <c r="D406" s="32" t="s">
        <v>547</v>
      </c>
      <c r="E406" s="33" t="s">
        <v>548</v>
      </c>
      <c r="F406" s="34" t="s">
        <v>855</v>
      </c>
    </row>
    <row r="407" spans="1:6" ht="15" customHeight="1" x14ac:dyDescent="0.2">
      <c r="A407" s="30" t="s">
        <v>912</v>
      </c>
      <c r="B407" s="30" t="s">
        <v>94</v>
      </c>
      <c r="C407" s="35" t="s">
        <v>913</v>
      </c>
      <c r="D407" s="32" t="s">
        <v>547</v>
      </c>
      <c r="E407" s="33" t="s">
        <v>548</v>
      </c>
      <c r="F407" s="34" t="s">
        <v>855</v>
      </c>
    </row>
    <row r="408" spans="1:6" ht="15" customHeight="1" x14ac:dyDescent="0.2">
      <c r="A408" s="30" t="s">
        <v>914</v>
      </c>
      <c r="B408" s="30" t="s">
        <v>84</v>
      </c>
      <c r="C408" s="35" t="s">
        <v>915</v>
      </c>
      <c r="D408" s="32" t="s">
        <v>547</v>
      </c>
      <c r="E408" s="33" t="s">
        <v>548</v>
      </c>
      <c r="F408" s="34" t="s">
        <v>855</v>
      </c>
    </row>
    <row r="409" spans="1:6" ht="15" customHeight="1" x14ac:dyDescent="0.2">
      <c r="A409" s="30" t="s">
        <v>916</v>
      </c>
      <c r="B409" s="30" t="s">
        <v>84</v>
      </c>
      <c r="C409" s="35" t="s">
        <v>917</v>
      </c>
      <c r="D409" s="32" t="s">
        <v>547</v>
      </c>
      <c r="E409" s="33" t="s">
        <v>548</v>
      </c>
      <c r="F409" s="34" t="s">
        <v>855</v>
      </c>
    </row>
    <row r="410" spans="1:6" ht="15" customHeight="1" x14ac:dyDescent="0.2">
      <c r="A410" s="30" t="s">
        <v>918</v>
      </c>
      <c r="B410" s="30" t="s">
        <v>84</v>
      </c>
      <c r="C410" s="35" t="s">
        <v>919</v>
      </c>
      <c r="D410" s="32" t="s">
        <v>547</v>
      </c>
      <c r="E410" s="33" t="s">
        <v>548</v>
      </c>
      <c r="F410" s="34" t="s">
        <v>855</v>
      </c>
    </row>
    <row r="411" spans="1:6" ht="15" customHeight="1" x14ac:dyDescent="0.2">
      <c r="A411" s="30" t="s">
        <v>920</v>
      </c>
      <c r="B411" s="30" t="s">
        <v>94</v>
      </c>
      <c r="C411" s="35" t="s">
        <v>921</v>
      </c>
      <c r="D411" s="32" t="s">
        <v>547</v>
      </c>
      <c r="E411" s="33" t="s">
        <v>548</v>
      </c>
      <c r="F411" s="34" t="s">
        <v>855</v>
      </c>
    </row>
    <row r="412" spans="1:6" ht="15" customHeight="1" x14ac:dyDescent="0.2">
      <c r="A412" s="30" t="s">
        <v>922</v>
      </c>
      <c r="B412" s="37" t="s">
        <v>84</v>
      </c>
      <c r="C412" s="35" t="s">
        <v>923</v>
      </c>
      <c r="D412" s="32" t="s">
        <v>547</v>
      </c>
      <c r="E412" s="33" t="s">
        <v>548</v>
      </c>
      <c r="F412" s="34" t="s">
        <v>855</v>
      </c>
    </row>
    <row r="413" spans="1:6" ht="15" customHeight="1" x14ac:dyDescent="0.2">
      <c r="A413" s="38" t="s">
        <v>924</v>
      </c>
      <c r="B413" s="39" t="s">
        <v>84</v>
      </c>
      <c r="C413" s="40" t="s">
        <v>925</v>
      </c>
      <c r="D413" s="41" t="s">
        <v>926</v>
      </c>
      <c r="E413" s="42" t="s">
        <v>927</v>
      </c>
      <c r="F413" s="41" t="s">
        <v>928</v>
      </c>
    </row>
    <row r="414" spans="1:6" ht="15" customHeight="1" x14ac:dyDescent="0.2">
      <c r="A414" s="38" t="s">
        <v>929</v>
      </c>
      <c r="B414" s="39" t="s">
        <v>84</v>
      </c>
      <c r="C414" s="40" t="s">
        <v>930</v>
      </c>
      <c r="D414" s="41" t="s">
        <v>926</v>
      </c>
      <c r="E414" s="42" t="s">
        <v>927</v>
      </c>
      <c r="F414" s="41" t="s">
        <v>928</v>
      </c>
    </row>
    <row r="415" spans="1:6" ht="15" customHeight="1" x14ac:dyDescent="0.2">
      <c r="A415" s="38" t="s">
        <v>931</v>
      </c>
      <c r="B415" s="39" t="s">
        <v>84</v>
      </c>
      <c r="C415" s="40" t="s">
        <v>932</v>
      </c>
      <c r="D415" s="41" t="s">
        <v>926</v>
      </c>
      <c r="E415" s="42" t="s">
        <v>927</v>
      </c>
      <c r="F415" s="41" t="s">
        <v>928</v>
      </c>
    </row>
    <row r="416" spans="1:6" ht="15" customHeight="1" x14ac:dyDescent="0.2">
      <c r="A416" s="38" t="s">
        <v>933</v>
      </c>
      <c r="B416" s="39" t="s">
        <v>84</v>
      </c>
      <c r="C416" s="40" t="s">
        <v>934</v>
      </c>
      <c r="D416" s="41" t="s">
        <v>926</v>
      </c>
      <c r="E416" s="42" t="s">
        <v>927</v>
      </c>
      <c r="F416" s="41" t="s">
        <v>928</v>
      </c>
    </row>
    <row r="417" spans="1:6" ht="15" customHeight="1" x14ac:dyDescent="0.2">
      <c r="A417" s="38" t="s">
        <v>935</v>
      </c>
      <c r="B417" s="39" t="s">
        <v>84</v>
      </c>
      <c r="C417" s="40" t="s">
        <v>936</v>
      </c>
      <c r="D417" s="41" t="s">
        <v>926</v>
      </c>
      <c r="E417" s="42" t="s">
        <v>927</v>
      </c>
      <c r="F417" s="41" t="s">
        <v>928</v>
      </c>
    </row>
    <row r="418" spans="1:6" ht="15" customHeight="1" x14ac:dyDescent="0.2">
      <c r="A418" s="38" t="s">
        <v>935</v>
      </c>
      <c r="B418" s="39" t="s">
        <v>84</v>
      </c>
      <c r="C418" s="40" t="s">
        <v>937</v>
      </c>
      <c r="D418" s="41" t="s">
        <v>926</v>
      </c>
      <c r="E418" s="42" t="s">
        <v>927</v>
      </c>
      <c r="F418" s="41" t="s">
        <v>928</v>
      </c>
    </row>
    <row r="419" spans="1:6" ht="15" customHeight="1" x14ac:dyDescent="0.2">
      <c r="A419" s="38" t="s">
        <v>938</v>
      </c>
      <c r="B419" s="39" t="s">
        <v>84</v>
      </c>
      <c r="C419" s="40" t="s">
        <v>939</v>
      </c>
      <c r="D419" s="41" t="s">
        <v>926</v>
      </c>
      <c r="E419" s="42" t="s">
        <v>927</v>
      </c>
      <c r="F419" s="41" t="s">
        <v>928</v>
      </c>
    </row>
    <row r="420" spans="1:6" ht="15" customHeight="1" x14ac:dyDescent="0.2">
      <c r="A420" s="38" t="s">
        <v>940</v>
      </c>
      <c r="B420" s="39" t="s">
        <v>84</v>
      </c>
      <c r="C420" s="40" t="s">
        <v>941</v>
      </c>
      <c r="D420" s="41" t="s">
        <v>926</v>
      </c>
      <c r="E420" s="42" t="s">
        <v>927</v>
      </c>
      <c r="F420" s="41" t="s">
        <v>928</v>
      </c>
    </row>
    <row r="421" spans="1:6" ht="15" customHeight="1" x14ac:dyDescent="0.2">
      <c r="A421" s="38" t="s">
        <v>942</v>
      </c>
      <c r="B421" s="39" t="s">
        <v>84</v>
      </c>
      <c r="C421" s="40" t="s">
        <v>943</v>
      </c>
      <c r="D421" s="41" t="s">
        <v>926</v>
      </c>
      <c r="E421" s="42" t="s">
        <v>927</v>
      </c>
      <c r="F421" s="41" t="s">
        <v>928</v>
      </c>
    </row>
    <row r="422" spans="1:6" ht="15" customHeight="1" x14ac:dyDescent="0.2">
      <c r="A422" s="38" t="s">
        <v>944</v>
      </c>
      <c r="B422" s="39" t="s">
        <v>84</v>
      </c>
      <c r="C422" s="43" t="s">
        <v>945</v>
      </c>
      <c r="D422" s="41" t="s">
        <v>926</v>
      </c>
      <c r="E422" s="42" t="s">
        <v>927</v>
      </c>
      <c r="F422" s="41" t="s">
        <v>928</v>
      </c>
    </row>
    <row r="423" spans="1:6" ht="15" customHeight="1" x14ac:dyDescent="0.2">
      <c r="A423" s="38" t="s">
        <v>946</v>
      </c>
      <c r="B423" s="39" t="s">
        <v>84</v>
      </c>
      <c r="C423" s="43" t="s">
        <v>947</v>
      </c>
      <c r="D423" s="41" t="s">
        <v>926</v>
      </c>
      <c r="E423" s="42" t="s">
        <v>927</v>
      </c>
      <c r="F423" s="41" t="s">
        <v>928</v>
      </c>
    </row>
    <row r="424" spans="1:6" ht="15" customHeight="1" x14ac:dyDescent="0.2">
      <c r="A424" s="38" t="s">
        <v>946</v>
      </c>
      <c r="B424" s="39" t="s">
        <v>84</v>
      </c>
      <c r="C424" s="43" t="s">
        <v>948</v>
      </c>
      <c r="D424" s="41" t="s">
        <v>926</v>
      </c>
      <c r="E424" s="42" t="s">
        <v>927</v>
      </c>
      <c r="F424" s="41" t="s">
        <v>928</v>
      </c>
    </row>
    <row r="425" spans="1:6" ht="15" customHeight="1" x14ac:dyDescent="0.2">
      <c r="A425" s="38" t="s">
        <v>949</v>
      </c>
      <c r="B425" s="39" t="s">
        <v>84</v>
      </c>
      <c r="C425" s="40" t="s">
        <v>950</v>
      </c>
      <c r="D425" s="41" t="s">
        <v>926</v>
      </c>
      <c r="E425" s="42" t="s">
        <v>927</v>
      </c>
      <c r="F425" s="41" t="s">
        <v>928</v>
      </c>
    </row>
    <row r="426" spans="1:6" ht="15" customHeight="1" x14ac:dyDescent="0.2">
      <c r="A426" s="38" t="s">
        <v>951</v>
      </c>
      <c r="B426" s="39" t="s">
        <v>84</v>
      </c>
      <c r="C426" s="40" t="s">
        <v>952</v>
      </c>
      <c r="D426" s="41" t="s">
        <v>926</v>
      </c>
      <c r="E426" s="42" t="s">
        <v>927</v>
      </c>
      <c r="F426" s="41" t="s">
        <v>928</v>
      </c>
    </row>
    <row r="427" spans="1:6" ht="15" customHeight="1" x14ac:dyDescent="0.2">
      <c r="A427" s="38" t="s">
        <v>953</v>
      </c>
      <c r="B427" s="39" t="s">
        <v>84</v>
      </c>
      <c r="C427" s="40" t="s">
        <v>954</v>
      </c>
      <c r="D427" s="41" t="s">
        <v>926</v>
      </c>
      <c r="E427" s="42" t="s">
        <v>927</v>
      </c>
      <c r="F427" s="41" t="s">
        <v>928</v>
      </c>
    </row>
    <row r="428" spans="1:6" ht="15" customHeight="1" x14ac:dyDescent="0.2">
      <c r="A428" s="38" t="s">
        <v>955</v>
      </c>
      <c r="B428" s="39" t="s">
        <v>84</v>
      </c>
      <c r="C428" s="40" t="s">
        <v>956</v>
      </c>
      <c r="D428" s="41" t="s">
        <v>926</v>
      </c>
      <c r="E428" s="42" t="s">
        <v>927</v>
      </c>
      <c r="F428" s="41" t="s">
        <v>928</v>
      </c>
    </row>
    <row r="429" spans="1:6" ht="15" customHeight="1" x14ac:dyDescent="0.2">
      <c r="A429" s="38" t="s">
        <v>957</v>
      </c>
      <c r="B429" s="39" t="s">
        <v>84</v>
      </c>
      <c r="C429" s="40" t="s">
        <v>958</v>
      </c>
      <c r="D429" s="41" t="s">
        <v>926</v>
      </c>
      <c r="E429" s="42" t="s">
        <v>927</v>
      </c>
      <c r="F429" s="41" t="s">
        <v>928</v>
      </c>
    </row>
    <row r="430" spans="1:6" ht="15" customHeight="1" x14ac:dyDescent="0.2">
      <c r="A430" s="38" t="s">
        <v>959</v>
      </c>
      <c r="B430" s="39" t="s">
        <v>84</v>
      </c>
      <c r="C430" s="40" t="s">
        <v>960</v>
      </c>
      <c r="D430" s="41" t="s">
        <v>926</v>
      </c>
      <c r="E430" s="42" t="s">
        <v>927</v>
      </c>
      <c r="F430" s="41" t="s">
        <v>928</v>
      </c>
    </row>
    <row r="431" spans="1:6" ht="15" customHeight="1" x14ac:dyDescent="0.2">
      <c r="A431" s="38" t="s">
        <v>959</v>
      </c>
      <c r="B431" s="39" t="s">
        <v>84</v>
      </c>
      <c r="C431" s="40" t="s">
        <v>961</v>
      </c>
      <c r="D431" s="41" t="s">
        <v>926</v>
      </c>
      <c r="E431" s="42" t="s">
        <v>927</v>
      </c>
      <c r="F431" s="41" t="s">
        <v>928</v>
      </c>
    </row>
    <row r="432" spans="1:6" ht="15" customHeight="1" x14ac:dyDescent="0.2">
      <c r="A432" s="38" t="s">
        <v>962</v>
      </c>
      <c r="B432" s="39" t="s">
        <v>84</v>
      </c>
      <c r="C432" s="40" t="s">
        <v>963</v>
      </c>
      <c r="D432" s="41" t="s">
        <v>926</v>
      </c>
      <c r="E432" s="42" t="s">
        <v>927</v>
      </c>
      <c r="F432" s="41" t="s">
        <v>928</v>
      </c>
    </row>
    <row r="433" spans="1:6" ht="15" customHeight="1" x14ac:dyDescent="0.2">
      <c r="A433" s="44" t="s">
        <v>964</v>
      </c>
      <c r="B433" s="39" t="s">
        <v>84</v>
      </c>
      <c r="C433" s="40" t="s">
        <v>965</v>
      </c>
      <c r="D433" s="41" t="s">
        <v>926</v>
      </c>
      <c r="E433" s="42" t="s">
        <v>927</v>
      </c>
      <c r="F433" s="41" t="s">
        <v>928</v>
      </c>
    </row>
    <row r="434" spans="1:6" ht="15" customHeight="1" x14ac:dyDescent="0.2">
      <c r="A434" s="38" t="s">
        <v>966</v>
      </c>
      <c r="B434" s="39" t="s">
        <v>84</v>
      </c>
      <c r="C434" s="40" t="s">
        <v>967</v>
      </c>
      <c r="D434" s="41" t="s">
        <v>926</v>
      </c>
      <c r="E434" s="42" t="s">
        <v>927</v>
      </c>
      <c r="F434" s="41" t="s">
        <v>928</v>
      </c>
    </row>
    <row r="435" spans="1:6" ht="15" customHeight="1" x14ac:dyDescent="0.2">
      <c r="A435" s="38" t="s">
        <v>966</v>
      </c>
      <c r="B435" s="39" t="s">
        <v>84</v>
      </c>
      <c r="C435" s="40" t="s">
        <v>968</v>
      </c>
      <c r="D435" s="41" t="s">
        <v>926</v>
      </c>
      <c r="E435" s="42" t="s">
        <v>927</v>
      </c>
      <c r="F435" s="41" t="s">
        <v>928</v>
      </c>
    </row>
    <row r="436" spans="1:6" ht="15" customHeight="1" x14ac:dyDescent="0.2">
      <c r="A436" s="38" t="s">
        <v>966</v>
      </c>
      <c r="B436" s="39" t="s">
        <v>84</v>
      </c>
      <c r="C436" s="40" t="s">
        <v>969</v>
      </c>
      <c r="D436" s="41" t="s">
        <v>926</v>
      </c>
      <c r="E436" s="42" t="s">
        <v>927</v>
      </c>
      <c r="F436" s="41" t="s">
        <v>928</v>
      </c>
    </row>
    <row r="437" spans="1:6" ht="15" customHeight="1" x14ac:dyDescent="0.2">
      <c r="A437" s="38" t="s">
        <v>970</v>
      </c>
      <c r="B437" s="39" t="s">
        <v>84</v>
      </c>
      <c r="C437" s="40" t="s">
        <v>971</v>
      </c>
      <c r="D437" s="41" t="s">
        <v>926</v>
      </c>
      <c r="E437" s="42" t="s">
        <v>927</v>
      </c>
      <c r="F437" s="41" t="s">
        <v>928</v>
      </c>
    </row>
    <row r="438" spans="1:6" ht="15" customHeight="1" x14ac:dyDescent="0.2">
      <c r="A438" s="38" t="s">
        <v>972</v>
      </c>
      <c r="B438" s="39" t="s">
        <v>84</v>
      </c>
      <c r="C438" s="40" t="s">
        <v>973</v>
      </c>
      <c r="D438" s="41" t="s">
        <v>926</v>
      </c>
      <c r="E438" s="42" t="s">
        <v>927</v>
      </c>
      <c r="F438" s="41" t="s">
        <v>928</v>
      </c>
    </row>
    <row r="439" spans="1:6" ht="15" customHeight="1" x14ac:dyDescent="0.2">
      <c r="A439" s="38" t="s">
        <v>974</v>
      </c>
      <c r="B439" s="39" t="s">
        <v>84</v>
      </c>
      <c r="C439" s="40" t="s">
        <v>975</v>
      </c>
      <c r="D439" s="41" t="s">
        <v>926</v>
      </c>
      <c r="E439" s="42" t="s">
        <v>927</v>
      </c>
      <c r="F439" s="41" t="s">
        <v>928</v>
      </c>
    </row>
    <row r="440" spans="1:6" ht="15" customHeight="1" x14ac:dyDescent="0.2">
      <c r="A440" s="38" t="s">
        <v>974</v>
      </c>
      <c r="B440" s="39" t="s">
        <v>84</v>
      </c>
      <c r="C440" s="40" t="s">
        <v>976</v>
      </c>
      <c r="D440" s="41" t="s">
        <v>926</v>
      </c>
      <c r="E440" s="42" t="s">
        <v>927</v>
      </c>
      <c r="F440" s="41" t="s">
        <v>928</v>
      </c>
    </row>
    <row r="441" spans="1:6" ht="15" customHeight="1" x14ac:dyDescent="0.2">
      <c r="A441" s="38" t="s">
        <v>977</v>
      </c>
      <c r="B441" s="39" t="s">
        <v>84</v>
      </c>
      <c r="C441" s="40" t="s">
        <v>978</v>
      </c>
      <c r="D441" s="41" t="s">
        <v>926</v>
      </c>
      <c r="E441" s="42" t="s">
        <v>927</v>
      </c>
      <c r="F441" s="41" t="s">
        <v>928</v>
      </c>
    </row>
    <row r="442" spans="1:6" ht="15" customHeight="1" x14ac:dyDescent="0.2">
      <c r="A442" s="38" t="s">
        <v>977</v>
      </c>
      <c r="B442" s="39" t="s">
        <v>84</v>
      </c>
      <c r="C442" s="40" t="s">
        <v>979</v>
      </c>
      <c r="D442" s="41" t="s">
        <v>926</v>
      </c>
      <c r="E442" s="42" t="s">
        <v>927</v>
      </c>
      <c r="F442" s="41" t="s">
        <v>928</v>
      </c>
    </row>
    <row r="443" spans="1:6" ht="15" customHeight="1" x14ac:dyDescent="0.2">
      <c r="A443" s="38" t="s">
        <v>980</v>
      </c>
      <c r="B443" s="39" t="s">
        <v>84</v>
      </c>
      <c r="C443" s="40" t="s">
        <v>981</v>
      </c>
      <c r="D443" s="41" t="s">
        <v>926</v>
      </c>
      <c r="E443" s="42" t="s">
        <v>927</v>
      </c>
      <c r="F443" s="41" t="s">
        <v>928</v>
      </c>
    </row>
    <row r="444" spans="1:6" ht="15" customHeight="1" x14ac:dyDescent="0.2">
      <c r="A444" s="45" t="s">
        <v>982</v>
      </c>
      <c r="B444" s="45" t="s">
        <v>94</v>
      </c>
      <c r="C444" s="45" t="s">
        <v>983</v>
      </c>
      <c r="D444" s="46" t="s">
        <v>926</v>
      </c>
      <c r="E444" s="47" t="s">
        <v>927</v>
      </c>
      <c r="F444" s="46" t="s">
        <v>984</v>
      </c>
    </row>
    <row r="445" spans="1:6" ht="15" customHeight="1" x14ac:dyDescent="0.2">
      <c r="A445" s="45" t="s">
        <v>985</v>
      </c>
      <c r="B445" s="45" t="s">
        <v>94</v>
      </c>
      <c r="C445" s="45" t="s">
        <v>986</v>
      </c>
      <c r="D445" s="46" t="s">
        <v>926</v>
      </c>
      <c r="E445" s="47" t="s">
        <v>927</v>
      </c>
      <c r="F445" s="46" t="s">
        <v>984</v>
      </c>
    </row>
    <row r="446" spans="1:6" ht="15" customHeight="1" x14ac:dyDescent="0.2">
      <c r="A446" s="45" t="s">
        <v>987</v>
      </c>
      <c r="B446" s="45" t="s">
        <v>94</v>
      </c>
      <c r="C446" s="45" t="s">
        <v>988</v>
      </c>
      <c r="D446" s="46" t="s">
        <v>926</v>
      </c>
      <c r="E446" s="47" t="s">
        <v>927</v>
      </c>
      <c r="F446" s="46" t="s">
        <v>984</v>
      </c>
    </row>
    <row r="447" spans="1:6" ht="15" customHeight="1" x14ac:dyDescent="0.2">
      <c r="A447" s="45" t="s">
        <v>989</v>
      </c>
      <c r="B447" s="45" t="s">
        <v>94</v>
      </c>
      <c r="C447" s="45" t="s">
        <v>990</v>
      </c>
      <c r="D447" s="46" t="s">
        <v>926</v>
      </c>
      <c r="E447" s="47" t="s">
        <v>927</v>
      </c>
      <c r="F447" s="46" t="s">
        <v>984</v>
      </c>
    </row>
    <row r="448" spans="1:6" ht="15" customHeight="1" x14ac:dyDescent="0.2">
      <c r="A448" s="45" t="s">
        <v>991</v>
      </c>
      <c r="B448" s="45" t="s">
        <v>94</v>
      </c>
      <c r="C448" s="45" t="s">
        <v>992</v>
      </c>
      <c r="D448" s="46" t="s">
        <v>926</v>
      </c>
      <c r="E448" s="47" t="s">
        <v>927</v>
      </c>
      <c r="F448" s="46" t="s">
        <v>984</v>
      </c>
    </row>
    <row r="449" spans="1:6" ht="15" customHeight="1" x14ac:dyDescent="0.2">
      <c r="A449" s="45" t="s">
        <v>993</v>
      </c>
      <c r="B449" s="45" t="s">
        <v>84</v>
      </c>
      <c r="C449" s="45" t="s">
        <v>994</v>
      </c>
      <c r="D449" s="46" t="s">
        <v>926</v>
      </c>
      <c r="E449" s="47" t="s">
        <v>927</v>
      </c>
      <c r="F449" s="46" t="s">
        <v>984</v>
      </c>
    </row>
    <row r="450" spans="1:6" ht="15" customHeight="1" x14ac:dyDescent="0.2">
      <c r="A450" s="45" t="s">
        <v>995</v>
      </c>
      <c r="B450" s="45" t="s">
        <v>84</v>
      </c>
      <c r="C450" s="45" t="s">
        <v>996</v>
      </c>
      <c r="D450" s="46" t="s">
        <v>926</v>
      </c>
      <c r="E450" s="47" t="s">
        <v>927</v>
      </c>
      <c r="F450" s="46" t="s">
        <v>984</v>
      </c>
    </row>
    <row r="451" spans="1:6" ht="15" customHeight="1" x14ac:dyDescent="0.2">
      <c r="A451" s="45" t="s">
        <v>997</v>
      </c>
      <c r="B451" s="45" t="s">
        <v>94</v>
      </c>
      <c r="C451" s="45" t="s">
        <v>998</v>
      </c>
      <c r="D451" s="46" t="s">
        <v>926</v>
      </c>
      <c r="E451" s="47" t="s">
        <v>927</v>
      </c>
      <c r="F451" s="46" t="s">
        <v>984</v>
      </c>
    </row>
    <row r="452" spans="1:6" ht="15" customHeight="1" x14ac:dyDescent="0.2">
      <c r="A452" s="45" t="s">
        <v>999</v>
      </c>
      <c r="B452" s="45" t="s">
        <v>94</v>
      </c>
      <c r="C452" s="45" t="s">
        <v>1000</v>
      </c>
      <c r="D452" s="46" t="s">
        <v>926</v>
      </c>
      <c r="E452" s="47" t="s">
        <v>927</v>
      </c>
      <c r="F452" s="46" t="s">
        <v>984</v>
      </c>
    </row>
    <row r="453" spans="1:6" ht="15" customHeight="1" x14ac:dyDescent="0.2">
      <c r="A453" s="45" t="s">
        <v>1001</v>
      </c>
      <c r="B453" s="45" t="s">
        <v>94</v>
      </c>
      <c r="C453" s="45" t="s">
        <v>1002</v>
      </c>
      <c r="D453" s="46" t="s">
        <v>926</v>
      </c>
      <c r="E453" s="47" t="s">
        <v>927</v>
      </c>
      <c r="F453" s="46" t="s">
        <v>984</v>
      </c>
    </row>
    <row r="454" spans="1:6" ht="15" customHeight="1" x14ac:dyDescent="0.2">
      <c r="A454" s="45" t="s">
        <v>1003</v>
      </c>
      <c r="B454" s="45" t="s">
        <v>94</v>
      </c>
      <c r="C454" s="45" t="s">
        <v>1004</v>
      </c>
      <c r="D454" s="46" t="s">
        <v>926</v>
      </c>
      <c r="E454" s="47" t="s">
        <v>927</v>
      </c>
      <c r="F454" s="46" t="s">
        <v>984</v>
      </c>
    </row>
    <row r="455" spans="1:6" ht="15" customHeight="1" x14ac:dyDescent="0.2">
      <c r="A455" s="45" t="s">
        <v>1005</v>
      </c>
      <c r="B455" s="45" t="s">
        <v>94</v>
      </c>
      <c r="C455" s="45" t="s">
        <v>1006</v>
      </c>
      <c r="D455" s="46" t="s">
        <v>926</v>
      </c>
      <c r="E455" s="47" t="s">
        <v>927</v>
      </c>
      <c r="F455" s="46" t="s">
        <v>984</v>
      </c>
    </row>
    <row r="456" spans="1:6" ht="15" customHeight="1" x14ac:dyDescent="0.2">
      <c r="A456" s="45" t="s">
        <v>1007</v>
      </c>
      <c r="B456" s="45" t="s">
        <v>84</v>
      </c>
      <c r="C456" s="45" t="s">
        <v>1008</v>
      </c>
      <c r="D456" s="46" t="s">
        <v>926</v>
      </c>
      <c r="E456" s="47" t="s">
        <v>927</v>
      </c>
      <c r="F456" s="46" t="s">
        <v>984</v>
      </c>
    </row>
    <row r="457" spans="1:6" ht="15" customHeight="1" x14ac:dyDescent="0.2">
      <c r="A457" s="45" t="s">
        <v>1009</v>
      </c>
      <c r="B457" s="45" t="s">
        <v>94</v>
      </c>
      <c r="C457" s="45" t="s">
        <v>1010</v>
      </c>
      <c r="D457" s="46" t="s">
        <v>926</v>
      </c>
      <c r="E457" s="47" t="s">
        <v>927</v>
      </c>
      <c r="F457" s="46" t="s">
        <v>984</v>
      </c>
    </row>
    <row r="458" spans="1:6" ht="15" customHeight="1" x14ac:dyDescent="0.2">
      <c r="A458" s="45" t="s">
        <v>1011</v>
      </c>
      <c r="B458" s="45" t="s">
        <v>84</v>
      </c>
      <c r="C458" s="45" t="s">
        <v>1012</v>
      </c>
      <c r="D458" s="46" t="s">
        <v>926</v>
      </c>
      <c r="E458" s="47" t="s">
        <v>927</v>
      </c>
      <c r="F458" s="46" t="s">
        <v>984</v>
      </c>
    </row>
    <row r="459" spans="1:6" ht="15" customHeight="1" x14ac:dyDescent="0.2">
      <c r="A459" s="45" t="s">
        <v>1013</v>
      </c>
      <c r="B459" s="45" t="s">
        <v>94</v>
      </c>
      <c r="C459" s="45" t="s">
        <v>1014</v>
      </c>
      <c r="D459" s="46" t="s">
        <v>926</v>
      </c>
      <c r="E459" s="47" t="s">
        <v>927</v>
      </c>
      <c r="F459" s="46" t="s">
        <v>984</v>
      </c>
    </row>
    <row r="460" spans="1:6" ht="15" customHeight="1" x14ac:dyDescent="0.2">
      <c r="A460" s="45" t="s">
        <v>1015</v>
      </c>
      <c r="B460" s="45" t="s">
        <v>94</v>
      </c>
      <c r="C460" s="45" t="s">
        <v>1016</v>
      </c>
      <c r="D460" s="46" t="s">
        <v>926</v>
      </c>
      <c r="E460" s="47" t="s">
        <v>927</v>
      </c>
      <c r="F460" s="46" t="s">
        <v>984</v>
      </c>
    </row>
    <row r="461" spans="1:6" ht="15" customHeight="1" x14ac:dyDescent="0.2">
      <c r="A461" s="45" t="s">
        <v>1017</v>
      </c>
      <c r="B461" s="45" t="s">
        <v>84</v>
      </c>
      <c r="C461" s="45" t="s">
        <v>1018</v>
      </c>
      <c r="D461" s="46" t="s">
        <v>926</v>
      </c>
      <c r="E461" s="47" t="s">
        <v>927</v>
      </c>
      <c r="F461" s="46" t="s">
        <v>984</v>
      </c>
    </row>
    <row r="462" spans="1:6" ht="15" customHeight="1" x14ac:dyDescent="0.2">
      <c r="A462" s="45" t="s">
        <v>1019</v>
      </c>
      <c r="B462" s="45" t="s">
        <v>84</v>
      </c>
      <c r="C462" s="45" t="s">
        <v>1020</v>
      </c>
      <c r="D462" s="46" t="s">
        <v>926</v>
      </c>
      <c r="E462" s="47" t="s">
        <v>927</v>
      </c>
      <c r="F462" s="46" t="s">
        <v>984</v>
      </c>
    </row>
    <row r="463" spans="1:6" ht="15" customHeight="1" x14ac:dyDescent="0.2">
      <c r="A463" s="45" t="s">
        <v>1021</v>
      </c>
      <c r="B463" s="45" t="s">
        <v>94</v>
      </c>
      <c r="C463" s="45" t="s">
        <v>1022</v>
      </c>
      <c r="D463" s="46" t="s">
        <v>926</v>
      </c>
      <c r="E463" s="47" t="s">
        <v>927</v>
      </c>
      <c r="F463" s="46" t="s">
        <v>984</v>
      </c>
    </row>
    <row r="464" spans="1:6" ht="15" customHeight="1" x14ac:dyDescent="0.2">
      <c r="A464" s="45" t="s">
        <v>1023</v>
      </c>
      <c r="B464" s="45" t="s">
        <v>94</v>
      </c>
      <c r="C464" s="45" t="s">
        <v>1024</v>
      </c>
      <c r="D464" s="46" t="s">
        <v>926</v>
      </c>
      <c r="E464" s="47" t="s">
        <v>927</v>
      </c>
      <c r="F464" s="46" t="s">
        <v>984</v>
      </c>
    </row>
    <row r="465" spans="1:6" ht="15" customHeight="1" x14ac:dyDescent="0.2">
      <c r="A465" s="45" t="s">
        <v>1025</v>
      </c>
      <c r="B465" s="45" t="s">
        <v>94</v>
      </c>
      <c r="C465" s="45" t="s">
        <v>1026</v>
      </c>
      <c r="D465" s="46" t="s">
        <v>926</v>
      </c>
      <c r="E465" s="47" t="s">
        <v>927</v>
      </c>
      <c r="F465" s="46" t="s">
        <v>984</v>
      </c>
    </row>
    <row r="466" spans="1:6" ht="15" customHeight="1" x14ac:dyDescent="0.2">
      <c r="A466" s="45" t="s">
        <v>1027</v>
      </c>
      <c r="B466" s="45" t="s">
        <v>94</v>
      </c>
      <c r="C466" s="45" t="s">
        <v>1028</v>
      </c>
      <c r="D466" s="46" t="s">
        <v>926</v>
      </c>
      <c r="E466" s="47" t="s">
        <v>927</v>
      </c>
      <c r="F466" s="46" t="s">
        <v>984</v>
      </c>
    </row>
    <row r="467" spans="1:6" ht="15" customHeight="1" x14ac:dyDescent="0.2">
      <c r="A467" s="45" t="s">
        <v>1029</v>
      </c>
      <c r="B467" s="45" t="s">
        <v>94</v>
      </c>
      <c r="C467" s="45" t="s">
        <v>191</v>
      </c>
      <c r="D467" s="46" t="s">
        <v>926</v>
      </c>
      <c r="E467" s="47" t="s">
        <v>927</v>
      </c>
      <c r="F467" s="46" t="s">
        <v>984</v>
      </c>
    </row>
    <row r="468" spans="1:6" ht="15" customHeight="1" x14ac:dyDescent="0.2">
      <c r="A468" s="45" t="s">
        <v>1030</v>
      </c>
      <c r="B468" s="45" t="s">
        <v>94</v>
      </c>
      <c r="C468" s="45" t="s">
        <v>1031</v>
      </c>
      <c r="D468" s="46" t="s">
        <v>926</v>
      </c>
      <c r="E468" s="47" t="s">
        <v>927</v>
      </c>
      <c r="F468" s="46" t="s">
        <v>984</v>
      </c>
    </row>
    <row r="469" spans="1:6" ht="15" customHeight="1" x14ac:dyDescent="0.2">
      <c r="A469" s="45" t="s">
        <v>1032</v>
      </c>
      <c r="B469" s="45" t="s">
        <v>84</v>
      </c>
      <c r="C469" s="45" t="s">
        <v>1033</v>
      </c>
      <c r="D469" s="46" t="s">
        <v>926</v>
      </c>
      <c r="E469" s="47" t="s">
        <v>927</v>
      </c>
      <c r="F469" s="46" t="s">
        <v>984</v>
      </c>
    </row>
    <row r="470" spans="1:6" ht="15" customHeight="1" x14ac:dyDescent="0.2">
      <c r="A470" s="45" t="s">
        <v>1034</v>
      </c>
      <c r="B470" s="45" t="s">
        <v>94</v>
      </c>
      <c r="C470" s="45" t="s">
        <v>1035</v>
      </c>
      <c r="D470" s="46" t="s">
        <v>926</v>
      </c>
      <c r="E470" s="47" t="s">
        <v>927</v>
      </c>
      <c r="F470" s="46" t="s">
        <v>984</v>
      </c>
    </row>
    <row r="471" spans="1:6" ht="15" customHeight="1" x14ac:dyDescent="0.2">
      <c r="A471" s="45" t="s">
        <v>1036</v>
      </c>
      <c r="B471" s="45" t="s">
        <v>94</v>
      </c>
      <c r="C471" s="45" t="s">
        <v>1037</v>
      </c>
      <c r="D471" s="46" t="s">
        <v>926</v>
      </c>
      <c r="E471" s="47" t="s">
        <v>927</v>
      </c>
      <c r="F471" s="46" t="s">
        <v>984</v>
      </c>
    </row>
    <row r="472" spans="1:6" ht="15" customHeight="1" x14ac:dyDescent="0.2">
      <c r="A472" s="45" t="s">
        <v>1038</v>
      </c>
      <c r="B472" s="45" t="s">
        <v>94</v>
      </c>
      <c r="C472" s="45" t="s">
        <v>1039</v>
      </c>
      <c r="D472" s="46" t="s">
        <v>926</v>
      </c>
      <c r="E472" s="47" t="s">
        <v>927</v>
      </c>
      <c r="F472" s="46" t="s">
        <v>984</v>
      </c>
    </row>
    <row r="473" spans="1:6" ht="15" customHeight="1" x14ac:dyDescent="0.2">
      <c r="A473" s="45" t="s">
        <v>1040</v>
      </c>
      <c r="B473" s="45" t="s">
        <v>94</v>
      </c>
      <c r="C473" s="45" t="s">
        <v>1041</v>
      </c>
      <c r="D473" s="46" t="s">
        <v>926</v>
      </c>
      <c r="E473" s="47" t="s">
        <v>927</v>
      </c>
      <c r="F473" s="46" t="s">
        <v>984</v>
      </c>
    </row>
    <row r="474" spans="1:6" ht="15" customHeight="1" x14ac:dyDescent="0.2">
      <c r="A474" s="45" t="s">
        <v>1042</v>
      </c>
      <c r="B474" s="45" t="s">
        <v>94</v>
      </c>
      <c r="C474" s="45" t="s">
        <v>1043</v>
      </c>
      <c r="D474" s="46" t="s">
        <v>926</v>
      </c>
      <c r="E474" s="47" t="s">
        <v>927</v>
      </c>
      <c r="F474" s="46" t="s">
        <v>984</v>
      </c>
    </row>
    <row r="475" spans="1:6" ht="15" customHeight="1" x14ac:dyDescent="0.2">
      <c r="A475" s="45" t="s">
        <v>1044</v>
      </c>
      <c r="B475" s="45" t="s">
        <v>84</v>
      </c>
      <c r="C475" s="45" t="s">
        <v>1045</v>
      </c>
      <c r="D475" s="46" t="s">
        <v>926</v>
      </c>
      <c r="E475" s="47" t="s">
        <v>927</v>
      </c>
      <c r="F475" s="46" t="s">
        <v>984</v>
      </c>
    </row>
    <row r="476" spans="1:6" ht="15" customHeight="1" x14ac:dyDescent="0.2">
      <c r="A476" s="45" t="s">
        <v>1046</v>
      </c>
      <c r="B476" s="45" t="s">
        <v>94</v>
      </c>
      <c r="C476" s="45" t="s">
        <v>1047</v>
      </c>
      <c r="D476" s="46" t="s">
        <v>926</v>
      </c>
      <c r="E476" s="47" t="s">
        <v>927</v>
      </c>
      <c r="F476" s="46" t="s">
        <v>984</v>
      </c>
    </row>
    <row r="477" spans="1:6" ht="15" customHeight="1" x14ac:dyDescent="0.2">
      <c r="A477" s="45" t="s">
        <v>1048</v>
      </c>
      <c r="B477" s="45" t="s">
        <v>84</v>
      </c>
      <c r="C477" s="45" t="s">
        <v>1049</v>
      </c>
      <c r="D477" s="46" t="s">
        <v>926</v>
      </c>
      <c r="E477" s="47" t="s">
        <v>927</v>
      </c>
      <c r="F477" s="46" t="s">
        <v>984</v>
      </c>
    </row>
    <row r="478" spans="1:6" ht="15" customHeight="1" x14ac:dyDescent="0.2">
      <c r="A478" s="45" t="s">
        <v>1050</v>
      </c>
      <c r="B478" s="45" t="s">
        <v>84</v>
      </c>
      <c r="C478" s="45" t="s">
        <v>1051</v>
      </c>
      <c r="D478" s="46" t="s">
        <v>926</v>
      </c>
      <c r="E478" s="47" t="s">
        <v>927</v>
      </c>
      <c r="F478" s="46" t="s">
        <v>984</v>
      </c>
    </row>
    <row r="479" spans="1:6" ht="15" customHeight="1" x14ac:dyDescent="0.2">
      <c r="A479" s="45" t="s">
        <v>1052</v>
      </c>
      <c r="B479" s="45" t="s">
        <v>94</v>
      </c>
      <c r="C479" s="45" t="s">
        <v>1053</v>
      </c>
      <c r="D479" s="46" t="s">
        <v>926</v>
      </c>
      <c r="E479" s="47" t="s">
        <v>927</v>
      </c>
      <c r="F479" s="46" t="s">
        <v>984</v>
      </c>
    </row>
    <row r="480" spans="1:6" ht="15" customHeight="1" x14ac:dyDescent="0.2">
      <c r="A480" s="45" t="s">
        <v>1054</v>
      </c>
      <c r="B480" s="45" t="s">
        <v>94</v>
      </c>
      <c r="C480" s="45" t="s">
        <v>1055</v>
      </c>
      <c r="D480" s="46" t="s">
        <v>926</v>
      </c>
      <c r="E480" s="47" t="s">
        <v>927</v>
      </c>
      <c r="F480" s="46" t="s">
        <v>984</v>
      </c>
    </row>
    <row r="481" spans="1:6" ht="15" customHeight="1" x14ac:dyDescent="0.2">
      <c r="A481" s="45" t="s">
        <v>1056</v>
      </c>
      <c r="B481" s="45" t="s">
        <v>94</v>
      </c>
      <c r="C481" s="45" t="s">
        <v>1057</v>
      </c>
      <c r="D481" s="46" t="s">
        <v>926</v>
      </c>
      <c r="E481" s="47" t="s">
        <v>927</v>
      </c>
      <c r="F481" s="46" t="s">
        <v>984</v>
      </c>
    </row>
    <row r="482" spans="1:6" ht="15" customHeight="1" x14ac:dyDescent="0.2">
      <c r="A482" s="45" t="s">
        <v>1058</v>
      </c>
      <c r="B482" s="45" t="s">
        <v>94</v>
      </c>
      <c r="C482" s="45" t="s">
        <v>1059</v>
      </c>
      <c r="D482" s="46" t="s">
        <v>926</v>
      </c>
      <c r="E482" s="47" t="s">
        <v>927</v>
      </c>
      <c r="F482" s="46" t="s">
        <v>984</v>
      </c>
    </row>
    <row r="483" spans="1:6" ht="15" customHeight="1" x14ac:dyDescent="0.2">
      <c r="A483" s="45" t="s">
        <v>1060</v>
      </c>
      <c r="B483" s="45" t="s">
        <v>94</v>
      </c>
      <c r="C483" s="45" t="s">
        <v>1061</v>
      </c>
      <c r="D483" s="46" t="s">
        <v>926</v>
      </c>
      <c r="E483" s="47" t="s">
        <v>927</v>
      </c>
      <c r="F483" s="46" t="s">
        <v>984</v>
      </c>
    </row>
    <row r="484" spans="1:6" ht="15" customHeight="1" x14ac:dyDescent="0.2">
      <c r="A484" s="45" t="s">
        <v>1062</v>
      </c>
      <c r="B484" s="45" t="s">
        <v>94</v>
      </c>
      <c r="C484" s="45" t="s">
        <v>1063</v>
      </c>
      <c r="D484" s="46" t="s">
        <v>926</v>
      </c>
      <c r="E484" s="47" t="s">
        <v>927</v>
      </c>
      <c r="F484" s="46" t="s">
        <v>984</v>
      </c>
    </row>
    <row r="485" spans="1:6" ht="15" customHeight="1" x14ac:dyDescent="0.2">
      <c r="A485" s="45" t="s">
        <v>1064</v>
      </c>
      <c r="B485" s="45" t="s">
        <v>84</v>
      </c>
      <c r="C485" s="45" t="s">
        <v>1065</v>
      </c>
      <c r="D485" s="46" t="s">
        <v>926</v>
      </c>
      <c r="E485" s="47" t="s">
        <v>927</v>
      </c>
      <c r="F485" s="46" t="s">
        <v>984</v>
      </c>
    </row>
    <row r="486" spans="1:6" ht="15" customHeight="1" x14ac:dyDescent="0.2">
      <c r="A486" s="45" t="s">
        <v>1066</v>
      </c>
      <c r="B486" s="45" t="s">
        <v>84</v>
      </c>
      <c r="C486" s="45" t="s">
        <v>1067</v>
      </c>
      <c r="D486" s="46" t="s">
        <v>926</v>
      </c>
      <c r="E486" s="47" t="s">
        <v>927</v>
      </c>
      <c r="F486" s="46" t="s">
        <v>984</v>
      </c>
    </row>
    <row r="487" spans="1:6" ht="15" customHeight="1" x14ac:dyDescent="0.2">
      <c r="A487" s="45" t="s">
        <v>1068</v>
      </c>
      <c r="B487" s="45" t="s">
        <v>84</v>
      </c>
      <c r="C487" s="45" t="s">
        <v>1069</v>
      </c>
      <c r="D487" s="46" t="s">
        <v>926</v>
      </c>
      <c r="E487" s="47" t="s">
        <v>927</v>
      </c>
      <c r="F487" s="46" t="s">
        <v>984</v>
      </c>
    </row>
    <row r="488" spans="1:6" ht="15" customHeight="1" x14ac:dyDescent="0.2">
      <c r="A488" s="45" t="s">
        <v>1070</v>
      </c>
      <c r="B488" s="45" t="s">
        <v>94</v>
      </c>
      <c r="C488" s="45" t="s">
        <v>1071</v>
      </c>
      <c r="D488" s="46" t="s">
        <v>926</v>
      </c>
      <c r="E488" s="47" t="s">
        <v>927</v>
      </c>
      <c r="F488" s="46" t="s">
        <v>984</v>
      </c>
    </row>
    <row r="489" spans="1:6" ht="15" customHeight="1" x14ac:dyDescent="0.2">
      <c r="A489" s="45" t="s">
        <v>1072</v>
      </c>
      <c r="B489" s="45" t="s">
        <v>84</v>
      </c>
      <c r="C489" s="45" t="s">
        <v>1073</v>
      </c>
      <c r="D489" s="46" t="s">
        <v>926</v>
      </c>
      <c r="E489" s="47" t="s">
        <v>927</v>
      </c>
      <c r="F489" s="46" t="s">
        <v>984</v>
      </c>
    </row>
    <row r="490" spans="1:6" ht="15" customHeight="1" x14ac:dyDescent="0.2">
      <c r="A490" s="48" t="s">
        <v>1074</v>
      </c>
      <c r="B490" s="48" t="s">
        <v>94</v>
      </c>
      <c r="C490" s="49" t="s">
        <v>1075</v>
      </c>
      <c r="D490" s="50" t="s">
        <v>1076</v>
      </c>
      <c r="E490" s="50" t="s">
        <v>1077</v>
      </c>
      <c r="F490" s="51" t="s">
        <v>1077</v>
      </c>
    </row>
    <row r="491" spans="1:6" ht="15" customHeight="1" x14ac:dyDescent="0.2">
      <c r="A491" s="48" t="s">
        <v>1078</v>
      </c>
      <c r="B491" s="48" t="s">
        <v>94</v>
      </c>
      <c r="C491" s="49" t="s">
        <v>1079</v>
      </c>
      <c r="D491" s="50" t="s">
        <v>1076</v>
      </c>
      <c r="E491" s="50" t="s">
        <v>1077</v>
      </c>
      <c r="F491" s="51" t="s">
        <v>1077</v>
      </c>
    </row>
    <row r="492" spans="1:6" ht="15" customHeight="1" x14ac:dyDescent="0.2">
      <c r="A492" s="48" t="s">
        <v>1080</v>
      </c>
      <c r="B492" s="48" t="s">
        <v>94</v>
      </c>
      <c r="C492" s="49" t="s">
        <v>1081</v>
      </c>
      <c r="D492" s="50" t="s">
        <v>1076</v>
      </c>
      <c r="E492" s="50" t="s">
        <v>1077</v>
      </c>
      <c r="F492" s="51" t="s">
        <v>1077</v>
      </c>
    </row>
    <row r="493" spans="1:6" ht="15" customHeight="1" x14ac:dyDescent="0.2">
      <c r="A493" s="52" t="s">
        <v>1082</v>
      </c>
      <c r="B493" s="48" t="s">
        <v>84</v>
      </c>
      <c r="C493" s="53" t="s">
        <v>1083</v>
      </c>
      <c r="D493" s="50" t="s">
        <v>1076</v>
      </c>
      <c r="E493" s="50" t="s">
        <v>1077</v>
      </c>
      <c r="F493" s="51" t="s">
        <v>1077</v>
      </c>
    </row>
    <row r="494" spans="1:6" ht="15" customHeight="1" x14ac:dyDescent="0.2">
      <c r="A494" s="52" t="s">
        <v>1084</v>
      </c>
      <c r="B494" s="48" t="s">
        <v>94</v>
      </c>
      <c r="C494" s="53" t="s">
        <v>1085</v>
      </c>
      <c r="D494" s="50" t="s">
        <v>1076</v>
      </c>
      <c r="E494" s="50" t="s">
        <v>1077</v>
      </c>
      <c r="F494" s="51" t="s">
        <v>1077</v>
      </c>
    </row>
    <row r="495" spans="1:6" ht="15" customHeight="1" x14ac:dyDescent="0.2">
      <c r="A495" s="48" t="s">
        <v>1086</v>
      </c>
      <c r="B495" s="48" t="s">
        <v>94</v>
      </c>
      <c r="C495" s="49" t="s">
        <v>1087</v>
      </c>
      <c r="D495" s="50" t="s">
        <v>1076</v>
      </c>
      <c r="E495" s="50" t="s">
        <v>1077</v>
      </c>
      <c r="F495" s="51" t="s">
        <v>1077</v>
      </c>
    </row>
    <row r="496" spans="1:6" ht="15" customHeight="1" x14ac:dyDescent="0.2">
      <c r="A496" s="48" t="s">
        <v>1088</v>
      </c>
      <c r="B496" s="48" t="s">
        <v>94</v>
      </c>
      <c r="C496" s="49" t="s">
        <v>1089</v>
      </c>
      <c r="D496" s="50" t="s">
        <v>1076</v>
      </c>
      <c r="E496" s="50" t="s">
        <v>1077</v>
      </c>
      <c r="F496" s="51" t="s">
        <v>1077</v>
      </c>
    </row>
    <row r="497" spans="1:6" ht="15" customHeight="1" x14ac:dyDescent="0.2">
      <c r="A497" s="48" t="s">
        <v>1090</v>
      </c>
      <c r="B497" s="48" t="s">
        <v>94</v>
      </c>
      <c r="C497" s="49" t="s">
        <v>1091</v>
      </c>
      <c r="D497" s="50" t="s">
        <v>1076</v>
      </c>
      <c r="E497" s="50" t="s">
        <v>1077</v>
      </c>
      <c r="F497" s="51" t="s">
        <v>1077</v>
      </c>
    </row>
    <row r="498" spans="1:6" ht="15" customHeight="1" x14ac:dyDescent="0.2">
      <c r="A498" s="48" t="s">
        <v>1092</v>
      </c>
      <c r="B498" s="48" t="s">
        <v>94</v>
      </c>
      <c r="C498" s="49" t="s">
        <v>1093</v>
      </c>
      <c r="D498" s="50" t="s">
        <v>1076</v>
      </c>
      <c r="E498" s="50" t="s">
        <v>1077</v>
      </c>
      <c r="F498" s="51" t="s">
        <v>1077</v>
      </c>
    </row>
    <row r="499" spans="1:6" ht="15" customHeight="1" x14ac:dyDescent="0.2">
      <c r="A499" s="54" t="s">
        <v>1094</v>
      </c>
      <c r="B499" s="54" t="s">
        <v>94</v>
      </c>
      <c r="C499" s="55" t="s">
        <v>1095</v>
      </c>
      <c r="D499" s="50" t="s">
        <v>1076</v>
      </c>
      <c r="E499" s="50" t="s">
        <v>1077</v>
      </c>
      <c r="F499" s="51" t="s">
        <v>1077</v>
      </c>
    </row>
    <row r="500" spans="1:6" ht="15" customHeight="1" x14ac:dyDescent="0.2">
      <c r="A500" s="48" t="s">
        <v>1096</v>
      </c>
      <c r="B500" s="48" t="s">
        <v>94</v>
      </c>
      <c r="C500" s="49" t="s">
        <v>1097</v>
      </c>
      <c r="D500" s="50" t="s">
        <v>1076</v>
      </c>
      <c r="E500" s="50" t="s">
        <v>1077</v>
      </c>
      <c r="F500" s="51" t="s">
        <v>1077</v>
      </c>
    </row>
    <row r="501" spans="1:6" ht="15" customHeight="1" x14ac:dyDescent="0.2">
      <c r="A501" s="48" t="s">
        <v>1098</v>
      </c>
      <c r="B501" s="48" t="s">
        <v>94</v>
      </c>
      <c r="C501" s="49" t="s">
        <v>1099</v>
      </c>
      <c r="D501" s="50" t="s">
        <v>1076</v>
      </c>
      <c r="E501" s="50" t="s">
        <v>1077</v>
      </c>
      <c r="F501" s="51" t="s">
        <v>1077</v>
      </c>
    </row>
    <row r="502" spans="1:6" ht="15" customHeight="1" x14ac:dyDescent="0.2">
      <c r="A502" s="48" t="s">
        <v>1100</v>
      </c>
      <c r="B502" s="48" t="s">
        <v>94</v>
      </c>
      <c r="C502" s="49" t="s">
        <v>1101</v>
      </c>
      <c r="D502" s="50" t="s">
        <v>1076</v>
      </c>
      <c r="E502" s="50" t="s">
        <v>1077</v>
      </c>
      <c r="F502" s="51" t="s">
        <v>1077</v>
      </c>
    </row>
    <row r="503" spans="1:6" ht="15" customHeight="1" x14ac:dyDescent="0.2">
      <c r="A503" s="48" t="s">
        <v>1102</v>
      </c>
      <c r="B503" s="48" t="s">
        <v>94</v>
      </c>
      <c r="C503" s="49" t="s">
        <v>1103</v>
      </c>
      <c r="D503" s="50" t="s">
        <v>1076</v>
      </c>
      <c r="E503" s="50" t="s">
        <v>1077</v>
      </c>
      <c r="F503" s="51" t="s">
        <v>1077</v>
      </c>
    </row>
    <row r="504" spans="1:6" ht="15" customHeight="1" x14ac:dyDescent="0.2">
      <c r="A504" s="52" t="s">
        <v>1104</v>
      </c>
      <c r="B504" s="48" t="s">
        <v>94</v>
      </c>
      <c r="C504" s="53" t="s">
        <v>1105</v>
      </c>
      <c r="D504" s="50" t="s">
        <v>1076</v>
      </c>
      <c r="E504" s="50" t="s">
        <v>1077</v>
      </c>
      <c r="F504" s="51" t="s">
        <v>1077</v>
      </c>
    </row>
    <row r="505" spans="1:6" ht="15" customHeight="1" x14ac:dyDescent="0.2">
      <c r="A505" s="48" t="s">
        <v>1106</v>
      </c>
      <c r="B505" s="48" t="s">
        <v>94</v>
      </c>
      <c r="C505" s="49" t="s">
        <v>1107</v>
      </c>
      <c r="D505" s="50" t="s">
        <v>1076</v>
      </c>
      <c r="E505" s="50" t="s">
        <v>1077</v>
      </c>
      <c r="F505" s="51" t="s">
        <v>1077</v>
      </c>
    </row>
    <row r="506" spans="1:6" ht="15" customHeight="1" x14ac:dyDescent="0.2">
      <c r="A506" s="48" t="s">
        <v>1108</v>
      </c>
      <c r="B506" s="48" t="s">
        <v>94</v>
      </c>
      <c r="C506" s="56" t="s">
        <v>1109</v>
      </c>
      <c r="D506" s="50" t="s">
        <v>1076</v>
      </c>
      <c r="E506" s="50" t="s">
        <v>1077</v>
      </c>
      <c r="F506" s="51" t="s">
        <v>1077</v>
      </c>
    </row>
    <row r="507" spans="1:6" ht="15" customHeight="1" x14ac:dyDescent="0.2">
      <c r="A507" s="48" t="s">
        <v>1110</v>
      </c>
      <c r="B507" s="48" t="s">
        <v>94</v>
      </c>
      <c r="C507" s="57" t="s">
        <v>1111</v>
      </c>
      <c r="D507" s="50" t="s">
        <v>1076</v>
      </c>
      <c r="E507" s="50" t="s">
        <v>1077</v>
      </c>
      <c r="F507" s="51" t="s">
        <v>1077</v>
      </c>
    </row>
    <row r="508" spans="1:6" ht="15" customHeight="1" x14ac:dyDescent="0.2">
      <c r="A508" s="48" t="s">
        <v>1112</v>
      </c>
      <c r="B508" s="48" t="s">
        <v>94</v>
      </c>
      <c r="C508" s="49" t="s">
        <v>1113</v>
      </c>
      <c r="D508" s="50" t="s">
        <v>1076</v>
      </c>
      <c r="E508" s="50" t="s">
        <v>1077</v>
      </c>
      <c r="F508" s="51" t="s">
        <v>1077</v>
      </c>
    </row>
    <row r="509" spans="1:6" ht="15" customHeight="1" x14ac:dyDescent="0.2">
      <c r="A509" s="48" t="s">
        <v>1114</v>
      </c>
      <c r="B509" s="48" t="s">
        <v>94</v>
      </c>
      <c r="C509" s="49" t="s">
        <v>1115</v>
      </c>
      <c r="D509" s="50" t="s">
        <v>1076</v>
      </c>
      <c r="E509" s="50" t="s">
        <v>1077</v>
      </c>
      <c r="F509" s="51" t="s">
        <v>1077</v>
      </c>
    </row>
    <row r="510" spans="1:6" ht="15" customHeight="1" x14ac:dyDescent="0.2">
      <c r="A510" s="48" t="s">
        <v>1116</v>
      </c>
      <c r="B510" s="48" t="s">
        <v>94</v>
      </c>
      <c r="C510" s="49" t="s">
        <v>1117</v>
      </c>
      <c r="D510" s="50" t="s">
        <v>1076</v>
      </c>
      <c r="E510" s="50" t="s">
        <v>1077</v>
      </c>
      <c r="F510" s="51" t="s">
        <v>1077</v>
      </c>
    </row>
    <row r="511" spans="1:6" ht="15" customHeight="1" x14ac:dyDescent="0.2">
      <c r="A511" s="48" t="s">
        <v>1118</v>
      </c>
      <c r="B511" s="48" t="s">
        <v>94</v>
      </c>
      <c r="C511" s="49" t="s">
        <v>1119</v>
      </c>
      <c r="D511" s="50" t="s">
        <v>1076</v>
      </c>
      <c r="E511" s="50" t="s">
        <v>1077</v>
      </c>
      <c r="F511" s="51" t="s">
        <v>1077</v>
      </c>
    </row>
    <row r="512" spans="1:6" ht="15" customHeight="1" x14ac:dyDescent="0.2">
      <c r="A512" s="48" t="s">
        <v>1120</v>
      </c>
      <c r="B512" s="48" t="s">
        <v>94</v>
      </c>
      <c r="C512" s="49" t="s">
        <v>1121</v>
      </c>
      <c r="D512" s="50" t="s">
        <v>1076</v>
      </c>
      <c r="E512" s="50" t="s">
        <v>1077</v>
      </c>
      <c r="F512" s="51" t="s">
        <v>1077</v>
      </c>
    </row>
    <row r="513" spans="1:6" ht="15" customHeight="1" x14ac:dyDescent="0.2">
      <c r="A513" s="48" t="s">
        <v>1122</v>
      </c>
      <c r="B513" s="48" t="s">
        <v>94</v>
      </c>
      <c r="C513" s="49" t="s">
        <v>1123</v>
      </c>
      <c r="D513" s="50" t="s">
        <v>1076</v>
      </c>
      <c r="E513" s="50" t="s">
        <v>1077</v>
      </c>
      <c r="F513" s="51" t="s">
        <v>1077</v>
      </c>
    </row>
    <row r="514" spans="1:6" ht="15" customHeight="1" x14ac:dyDescent="0.2">
      <c r="A514" s="48" t="s">
        <v>1124</v>
      </c>
      <c r="B514" s="48" t="s">
        <v>94</v>
      </c>
      <c r="C514" s="49" t="s">
        <v>1125</v>
      </c>
      <c r="D514" s="50" t="s">
        <v>1076</v>
      </c>
      <c r="E514" s="50" t="s">
        <v>1077</v>
      </c>
      <c r="F514" s="51" t="s">
        <v>1077</v>
      </c>
    </row>
    <row r="515" spans="1:6" ht="15" customHeight="1" x14ac:dyDescent="0.2">
      <c r="A515" s="48" t="s">
        <v>1126</v>
      </c>
      <c r="B515" s="48" t="s">
        <v>94</v>
      </c>
      <c r="C515" s="49" t="s">
        <v>1127</v>
      </c>
      <c r="D515" s="50" t="s">
        <v>1076</v>
      </c>
      <c r="E515" s="50" t="s">
        <v>1077</v>
      </c>
      <c r="F515" s="51" t="s">
        <v>1077</v>
      </c>
    </row>
    <row r="516" spans="1:6" ht="15" customHeight="1" x14ac:dyDescent="0.2">
      <c r="A516" s="48" t="s">
        <v>1128</v>
      </c>
      <c r="B516" s="48" t="s">
        <v>94</v>
      </c>
      <c r="C516" s="49" t="s">
        <v>1129</v>
      </c>
      <c r="D516" s="50" t="s">
        <v>1076</v>
      </c>
      <c r="E516" s="50" t="s">
        <v>1077</v>
      </c>
      <c r="F516" s="51" t="s">
        <v>1077</v>
      </c>
    </row>
    <row r="517" spans="1:6" ht="15" customHeight="1" x14ac:dyDescent="0.2">
      <c r="A517" s="48" t="s">
        <v>1130</v>
      </c>
      <c r="B517" s="48" t="s">
        <v>101</v>
      </c>
      <c r="C517" s="49" t="s">
        <v>1131</v>
      </c>
      <c r="D517" s="50" t="s">
        <v>1076</v>
      </c>
      <c r="E517" s="50" t="s">
        <v>1077</v>
      </c>
      <c r="F517" s="51" t="s">
        <v>1077</v>
      </c>
    </row>
    <row r="518" spans="1:6" ht="15" customHeight="1" x14ac:dyDescent="0.2">
      <c r="A518" s="48" t="s">
        <v>1132</v>
      </c>
      <c r="B518" s="48" t="s">
        <v>94</v>
      </c>
      <c r="C518" s="49" t="s">
        <v>1133</v>
      </c>
      <c r="D518" s="50" t="s">
        <v>1076</v>
      </c>
      <c r="E518" s="50" t="s">
        <v>1077</v>
      </c>
      <c r="F518" s="51" t="s">
        <v>1077</v>
      </c>
    </row>
    <row r="519" spans="1:6" ht="15" customHeight="1" x14ac:dyDescent="0.2">
      <c r="A519" s="48" t="s">
        <v>1134</v>
      </c>
      <c r="B519" s="48" t="s">
        <v>94</v>
      </c>
      <c r="C519" s="49" t="s">
        <v>1135</v>
      </c>
      <c r="D519" s="50" t="s">
        <v>1076</v>
      </c>
      <c r="E519" s="50" t="s">
        <v>1077</v>
      </c>
      <c r="F519" s="51" t="s">
        <v>1077</v>
      </c>
    </row>
    <row r="520" spans="1:6" ht="15" customHeight="1" x14ac:dyDescent="0.2">
      <c r="A520" s="48" t="s">
        <v>1136</v>
      </c>
      <c r="B520" s="48" t="s">
        <v>84</v>
      </c>
      <c r="C520" s="49" t="s">
        <v>1137</v>
      </c>
      <c r="D520" s="50" t="s">
        <v>1076</v>
      </c>
      <c r="E520" s="50" t="s">
        <v>1077</v>
      </c>
      <c r="F520" s="51" t="s">
        <v>1077</v>
      </c>
    </row>
    <row r="521" spans="1:6" ht="15" customHeight="1" x14ac:dyDescent="0.2">
      <c r="A521" s="48" t="s">
        <v>1138</v>
      </c>
      <c r="B521" s="48" t="s">
        <v>94</v>
      </c>
      <c r="C521" s="49" t="s">
        <v>1139</v>
      </c>
      <c r="D521" s="50" t="s">
        <v>1076</v>
      </c>
      <c r="E521" s="50" t="s">
        <v>1077</v>
      </c>
      <c r="F521" s="51" t="s">
        <v>1077</v>
      </c>
    </row>
    <row r="522" spans="1:6" ht="15" customHeight="1" x14ac:dyDescent="0.2">
      <c r="A522" s="48" t="s">
        <v>1140</v>
      </c>
      <c r="B522" s="48" t="s">
        <v>94</v>
      </c>
      <c r="C522" s="49" t="s">
        <v>1141</v>
      </c>
      <c r="D522" s="50" t="s">
        <v>1076</v>
      </c>
      <c r="E522" s="50" t="s">
        <v>1077</v>
      </c>
      <c r="F522" s="51" t="s">
        <v>1077</v>
      </c>
    </row>
    <row r="523" spans="1:6" ht="15" customHeight="1" x14ac:dyDescent="0.2">
      <c r="A523" s="58" t="s">
        <v>1142</v>
      </c>
      <c r="B523" s="58" t="s">
        <v>94</v>
      </c>
      <c r="C523" s="59" t="s">
        <v>1143</v>
      </c>
      <c r="D523" s="50" t="s">
        <v>1076</v>
      </c>
      <c r="E523" s="50" t="s">
        <v>1077</v>
      </c>
      <c r="F523" s="51" t="s">
        <v>1077</v>
      </c>
    </row>
    <row r="524" spans="1:6" ht="15" customHeight="1" x14ac:dyDescent="0.2">
      <c r="A524" s="48" t="s">
        <v>1144</v>
      </c>
      <c r="B524" s="48" t="s">
        <v>84</v>
      </c>
      <c r="C524" s="49" t="s">
        <v>1145</v>
      </c>
      <c r="D524" s="50" t="s">
        <v>1076</v>
      </c>
      <c r="E524" s="50" t="s">
        <v>1077</v>
      </c>
      <c r="F524" s="51" t="s">
        <v>1077</v>
      </c>
    </row>
    <row r="525" spans="1:6" ht="15" customHeight="1" x14ac:dyDescent="0.2">
      <c r="A525" s="48" t="s">
        <v>1146</v>
      </c>
      <c r="B525" s="48" t="s">
        <v>94</v>
      </c>
      <c r="C525" s="49" t="s">
        <v>1147</v>
      </c>
      <c r="D525" s="50" t="s">
        <v>1076</v>
      </c>
      <c r="E525" s="50" t="s">
        <v>1077</v>
      </c>
      <c r="F525" s="51" t="s">
        <v>1077</v>
      </c>
    </row>
    <row r="526" spans="1:6" ht="15" customHeight="1" x14ac:dyDescent="0.2">
      <c r="A526" s="48" t="s">
        <v>1148</v>
      </c>
      <c r="B526" s="48" t="s">
        <v>94</v>
      </c>
      <c r="C526" s="49" t="s">
        <v>1149</v>
      </c>
      <c r="D526" s="50" t="s">
        <v>1076</v>
      </c>
      <c r="E526" s="50" t="s">
        <v>1077</v>
      </c>
      <c r="F526" s="51" t="s">
        <v>1077</v>
      </c>
    </row>
    <row r="527" spans="1:6" ht="15" customHeight="1" x14ac:dyDescent="0.2">
      <c r="A527" s="48" t="s">
        <v>1150</v>
      </c>
      <c r="B527" s="48" t="s">
        <v>94</v>
      </c>
      <c r="C527" s="49" t="s">
        <v>1151</v>
      </c>
      <c r="D527" s="50" t="s">
        <v>1076</v>
      </c>
      <c r="E527" s="50" t="s">
        <v>1077</v>
      </c>
      <c r="F527" s="51" t="s">
        <v>1077</v>
      </c>
    </row>
    <row r="528" spans="1:6" ht="15" customHeight="1" x14ac:dyDescent="0.2">
      <c r="A528" s="48" t="s">
        <v>1152</v>
      </c>
      <c r="B528" s="48" t="s">
        <v>94</v>
      </c>
      <c r="C528" s="49" t="s">
        <v>1153</v>
      </c>
      <c r="D528" s="50" t="s">
        <v>1076</v>
      </c>
      <c r="E528" s="50" t="s">
        <v>1077</v>
      </c>
      <c r="F528" s="51" t="s">
        <v>1077</v>
      </c>
    </row>
    <row r="529" spans="1:6" ht="15" customHeight="1" x14ac:dyDescent="0.2">
      <c r="A529" s="48" t="s">
        <v>1154</v>
      </c>
      <c r="B529" s="48" t="s">
        <v>94</v>
      </c>
      <c r="C529" s="49" t="s">
        <v>1155</v>
      </c>
      <c r="D529" s="50" t="s">
        <v>1076</v>
      </c>
      <c r="E529" s="50" t="s">
        <v>1077</v>
      </c>
      <c r="F529" s="51" t="s">
        <v>1077</v>
      </c>
    </row>
    <row r="530" spans="1:6" ht="15" customHeight="1" x14ac:dyDescent="0.2">
      <c r="A530" s="48" t="s">
        <v>1156</v>
      </c>
      <c r="B530" s="48" t="s">
        <v>94</v>
      </c>
      <c r="C530" s="49" t="s">
        <v>1157</v>
      </c>
      <c r="D530" s="50" t="s">
        <v>1076</v>
      </c>
      <c r="E530" s="50" t="s">
        <v>1077</v>
      </c>
      <c r="F530" s="51" t="s">
        <v>1077</v>
      </c>
    </row>
    <row r="531" spans="1:6" ht="15" customHeight="1" x14ac:dyDescent="0.2">
      <c r="A531" s="48" t="s">
        <v>1158</v>
      </c>
      <c r="B531" s="48" t="s">
        <v>94</v>
      </c>
      <c r="C531" s="49" t="s">
        <v>1159</v>
      </c>
      <c r="D531" s="50" t="s">
        <v>1076</v>
      </c>
      <c r="E531" s="50" t="s">
        <v>1077</v>
      </c>
      <c r="F531" s="51" t="s">
        <v>1077</v>
      </c>
    </row>
    <row r="532" spans="1:6" ht="15" customHeight="1" x14ac:dyDescent="0.2">
      <c r="A532" s="48" t="s">
        <v>1160</v>
      </c>
      <c r="B532" s="48" t="s">
        <v>94</v>
      </c>
      <c r="C532" s="49" t="s">
        <v>1161</v>
      </c>
      <c r="D532" s="50" t="s">
        <v>1076</v>
      </c>
      <c r="E532" s="50" t="s">
        <v>1077</v>
      </c>
      <c r="F532" s="51" t="s">
        <v>1077</v>
      </c>
    </row>
    <row r="533" spans="1:6" ht="15" customHeight="1" x14ac:dyDescent="0.2">
      <c r="A533" s="48" t="s">
        <v>1162</v>
      </c>
      <c r="B533" s="48" t="s">
        <v>94</v>
      </c>
      <c r="C533" s="49" t="s">
        <v>1163</v>
      </c>
      <c r="D533" s="50" t="s">
        <v>1076</v>
      </c>
      <c r="E533" s="50" t="s">
        <v>1077</v>
      </c>
      <c r="F533" s="51" t="s">
        <v>1077</v>
      </c>
    </row>
    <row r="534" spans="1:6" ht="15" customHeight="1" x14ac:dyDescent="0.2">
      <c r="A534" s="48" t="s">
        <v>1164</v>
      </c>
      <c r="B534" s="48" t="s">
        <v>94</v>
      </c>
      <c r="C534" s="49" t="s">
        <v>1165</v>
      </c>
      <c r="D534" s="50" t="s">
        <v>1076</v>
      </c>
      <c r="E534" s="50" t="s">
        <v>1077</v>
      </c>
      <c r="F534" s="51" t="s">
        <v>1077</v>
      </c>
    </row>
    <row r="535" spans="1:6" ht="15" customHeight="1" x14ac:dyDescent="0.2">
      <c r="A535" s="48" t="s">
        <v>1166</v>
      </c>
      <c r="B535" s="48" t="s">
        <v>94</v>
      </c>
      <c r="C535" s="49" t="s">
        <v>1167</v>
      </c>
      <c r="D535" s="50" t="s">
        <v>1076</v>
      </c>
      <c r="E535" s="50" t="s">
        <v>1077</v>
      </c>
      <c r="F535" s="51" t="s">
        <v>1077</v>
      </c>
    </row>
    <row r="536" spans="1:6" ht="15" customHeight="1" x14ac:dyDescent="0.2">
      <c r="A536" s="48" t="s">
        <v>1168</v>
      </c>
      <c r="B536" s="48" t="s">
        <v>94</v>
      </c>
      <c r="C536" s="49" t="s">
        <v>1169</v>
      </c>
      <c r="D536" s="50" t="s">
        <v>1076</v>
      </c>
      <c r="E536" s="50" t="s">
        <v>1077</v>
      </c>
      <c r="F536" s="51" t="s">
        <v>1077</v>
      </c>
    </row>
    <row r="537" spans="1:6" ht="15" customHeight="1" x14ac:dyDescent="0.2">
      <c r="A537" s="48" t="s">
        <v>1170</v>
      </c>
      <c r="B537" s="48" t="s">
        <v>94</v>
      </c>
      <c r="C537" s="57" t="s">
        <v>1171</v>
      </c>
      <c r="D537" s="50" t="s">
        <v>1076</v>
      </c>
      <c r="E537" s="50" t="s">
        <v>1077</v>
      </c>
      <c r="F537" s="51" t="s">
        <v>1077</v>
      </c>
    </row>
    <row r="538" spans="1:6" ht="15" customHeight="1" x14ac:dyDescent="0.2">
      <c r="A538" s="48" t="s">
        <v>1172</v>
      </c>
      <c r="B538" s="48" t="s">
        <v>94</v>
      </c>
      <c r="C538" s="49" t="s">
        <v>1173</v>
      </c>
      <c r="D538" s="50" t="s">
        <v>1076</v>
      </c>
      <c r="E538" s="50" t="s">
        <v>1077</v>
      </c>
      <c r="F538" s="51" t="s">
        <v>1077</v>
      </c>
    </row>
    <row r="539" spans="1:6" ht="15" customHeight="1" x14ac:dyDescent="0.2">
      <c r="A539" s="48" t="s">
        <v>1174</v>
      </c>
      <c r="B539" s="48" t="s">
        <v>94</v>
      </c>
      <c r="C539" s="49" t="s">
        <v>1175</v>
      </c>
      <c r="D539" s="50" t="s">
        <v>1076</v>
      </c>
      <c r="E539" s="50" t="s">
        <v>1077</v>
      </c>
      <c r="F539" s="51" t="s">
        <v>1077</v>
      </c>
    </row>
    <row r="540" spans="1:6" ht="15" customHeight="1" x14ac:dyDescent="0.2">
      <c r="A540" s="48" t="s">
        <v>1176</v>
      </c>
      <c r="B540" s="48" t="s">
        <v>94</v>
      </c>
      <c r="C540" s="49" t="s">
        <v>1177</v>
      </c>
      <c r="D540" s="50" t="s">
        <v>1076</v>
      </c>
      <c r="E540" s="50" t="s">
        <v>1077</v>
      </c>
      <c r="F540" s="51" t="s">
        <v>1077</v>
      </c>
    </row>
    <row r="541" spans="1:6" ht="15" customHeight="1" x14ac:dyDescent="0.2">
      <c r="A541" s="48" t="s">
        <v>1178</v>
      </c>
      <c r="B541" s="48" t="s">
        <v>94</v>
      </c>
      <c r="C541" s="49" t="s">
        <v>1179</v>
      </c>
      <c r="D541" s="50" t="s">
        <v>1076</v>
      </c>
      <c r="E541" s="50" t="s">
        <v>1077</v>
      </c>
      <c r="F541" s="51" t="s">
        <v>1077</v>
      </c>
    </row>
    <row r="542" spans="1:6" ht="15" customHeight="1" x14ac:dyDescent="0.2">
      <c r="A542" s="48" t="s">
        <v>1180</v>
      </c>
      <c r="B542" s="48" t="s">
        <v>94</v>
      </c>
      <c r="C542" s="49" t="s">
        <v>1181</v>
      </c>
      <c r="D542" s="50" t="s">
        <v>1076</v>
      </c>
      <c r="E542" s="50" t="s">
        <v>1077</v>
      </c>
      <c r="F542" s="51" t="s">
        <v>1077</v>
      </c>
    </row>
    <row r="543" spans="1:6" ht="15" customHeight="1" x14ac:dyDescent="0.2">
      <c r="A543" s="48" t="s">
        <v>1182</v>
      </c>
      <c r="B543" s="48" t="s">
        <v>94</v>
      </c>
      <c r="C543" s="49" t="s">
        <v>1183</v>
      </c>
      <c r="D543" s="50" t="s">
        <v>1076</v>
      </c>
      <c r="E543" s="50" t="s">
        <v>1077</v>
      </c>
      <c r="F543" s="51" t="s">
        <v>1077</v>
      </c>
    </row>
    <row r="544" spans="1:6" ht="15" customHeight="1" x14ac:dyDescent="0.2">
      <c r="A544" s="48" t="s">
        <v>1184</v>
      </c>
      <c r="B544" s="48" t="s">
        <v>94</v>
      </c>
      <c r="C544" s="49" t="s">
        <v>1185</v>
      </c>
      <c r="D544" s="50" t="s">
        <v>1076</v>
      </c>
      <c r="E544" s="50" t="s">
        <v>1077</v>
      </c>
      <c r="F544" s="51" t="s">
        <v>1077</v>
      </c>
    </row>
    <row r="545" spans="1:6" ht="15" customHeight="1" x14ac:dyDescent="0.2">
      <c r="A545" s="48" t="s">
        <v>1186</v>
      </c>
      <c r="B545" s="48" t="s">
        <v>94</v>
      </c>
      <c r="C545" s="56" t="s">
        <v>1187</v>
      </c>
      <c r="D545" s="50" t="s">
        <v>1076</v>
      </c>
      <c r="E545" s="50" t="s">
        <v>1077</v>
      </c>
      <c r="F545" s="51" t="s">
        <v>1077</v>
      </c>
    </row>
    <row r="546" spans="1:6" ht="15" customHeight="1" x14ac:dyDescent="0.2">
      <c r="A546" s="48" t="s">
        <v>1188</v>
      </c>
      <c r="B546" s="48" t="s">
        <v>94</v>
      </c>
      <c r="C546" s="49" t="s">
        <v>1189</v>
      </c>
      <c r="D546" s="50" t="s">
        <v>1076</v>
      </c>
      <c r="E546" s="50" t="s">
        <v>1077</v>
      </c>
      <c r="F546" s="51" t="s">
        <v>1077</v>
      </c>
    </row>
    <row r="547" spans="1:6" ht="15" customHeight="1" x14ac:dyDescent="0.2">
      <c r="A547" s="48" t="s">
        <v>1190</v>
      </c>
      <c r="B547" s="48" t="s">
        <v>94</v>
      </c>
      <c r="C547" s="49" t="s">
        <v>1191</v>
      </c>
      <c r="D547" s="50" t="s">
        <v>1076</v>
      </c>
      <c r="E547" s="50" t="s">
        <v>1077</v>
      </c>
      <c r="F547" s="51" t="s">
        <v>1077</v>
      </c>
    </row>
    <row r="548" spans="1:6" ht="15" customHeight="1" x14ac:dyDescent="0.2">
      <c r="A548" s="48" t="s">
        <v>1192</v>
      </c>
      <c r="B548" s="48" t="s">
        <v>94</v>
      </c>
      <c r="C548" s="49" t="s">
        <v>1193</v>
      </c>
      <c r="D548" s="50" t="s">
        <v>1076</v>
      </c>
      <c r="E548" s="50" t="s">
        <v>1077</v>
      </c>
      <c r="F548" s="51" t="s">
        <v>1077</v>
      </c>
    </row>
    <row r="549" spans="1:6" ht="15" customHeight="1" x14ac:dyDescent="0.2">
      <c r="A549" s="48" t="s">
        <v>1194</v>
      </c>
      <c r="B549" s="48" t="s">
        <v>94</v>
      </c>
      <c r="C549" s="49" t="s">
        <v>1195</v>
      </c>
      <c r="D549" s="50" t="s">
        <v>1076</v>
      </c>
      <c r="E549" s="50" t="s">
        <v>1077</v>
      </c>
      <c r="F549" s="51" t="s">
        <v>1077</v>
      </c>
    </row>
    <row r="550" spans="1:6" ht="15" customHeight="1" x14ac:dyDescent="0.2">
      <c r="A550" s="48" t="s">
        <v>1196</v>
      </c>
      <c r="B550" s="48" t="s">
        <v>94</v>
      </c>
      <c r="C550" s="49" t="s">
        <v>1197</v>
      </c>
      <c r="D550" s="50" t="s">
        <v>1076</v>
      </c>
      <c r="E550" s="50" t="s">
        <v>1077</v>
      </c>
      <c r="F550" s="51" t="s">
        <v>1077</v>
      </c>
    </row>
    <row r="551" spans="1:6" ht="15" customHeight="1" x14ac:dyDescent="0.2">
      <c r="A551" s="48" t="s">
        <v>1198</v>
      </c>
      <c r="B551" s="48" t="s">
        <v>94</v>
      </c>
      <c r="C551" s="49" t="s">
        <v>1199</v>
      </c>
      <c r="D551" s="50" t="s">
        <v>1076</v>
      </c>
      <c r="E551" s="50" t="s">
        <v>1077</v>
      </c>
      <c r="F551" s="51" t="s">
        <v>1077</v>
      </c>
    </row>
    <row r="552" spans="1:6" ht="15" customHeight="1" x14ac:dyDescent="0.2">
      <c r="A552" s="48" t="s">
        <v>1200</v>
      </c>
      <c r="B552" s="48" t="s">
        <v>94</v>
      </c>
      <c r="C552" s="49" t="s">
        <v>1201</v>
      </c>
      <c r="D552" s="50" t="s">
        <v>1076</v>
      </c>
      <c r="E552" s="50" t="s">
        <v>1077</v>
      </c>
      <c r="F552" s="51" t="s">
        <v>1077</v>
      </c>
    </row>
    <row r="553" spans="1:6" ht="15" customHeight="1" x14ac:dyDescent="0.2">
      <c r="A553" s="48" t="s">
        <v>1202</v>
      </c>
      <c r="B553" s="48" t="s">
        <v>94</v>
      </c>
      <c r="C553" s="49" t="s">
        <v>1203</v>
      </c>
      <c r="D553" s="50" t="s">
        <v>1076</v>
      </c>
      <c r="E553" s="50" t="s">
        <v>1077</v>
      </c>
      <c r="F553" s="51" t="s">
        <v>1077</v>
      </c>
    </row>
    <row r="554" spans="1:6" ht="15" customHeight="1" x14ac:dyDescent="0.2">
      <c r="A554" s="48" t="s">
        <v>1204</v>
      </c>
      <c r="B554" s="48" t="s">
        <v>94</v>
      </c>
      <c r="C554" s="49" t="s">
        <v>1205</v>
      </c>
      <c r="D554" s="50" t="s">
        <v>1076</v>
      </c>
      <c r="E554" s="50" t="s">
        <v>1077</v>
      </c>
      <c r="F554" s="51" t="s">
        <v>1077</v>
      </c>
    </row>
    <row r="555" spans="1:6" ht="15" customHeight="1" x14ac:dyDescent="0.2">
      <c r="A555" s="48" t="s">
        <v>1206</v>
      </c>
      <c r="B555" s="48" t="s">
        <v>84</v>
      </c>
      <c r="C555" s="49" t="s">
        <v>1207</v>
      </c>
      <c r="D555" s="50" t="s">
        <v>1076</v>
      </c>
      <c r="E555" s="50" t="s">
        <v>1077</v>
      </c>
      <c r="F555" s="51" t="s">
        <v>1077</v>
      </c>
    </row>
    <row r="556" spans="1:6" ht="15" customHeight="1" x14ac:dyDescent="0.2">
      <c r="A556" s="48" t="s">
        <v>1208</v>
      </c>
      <c r="B556" s="48" t="s">
        <v>94</v>
      </c>
      <c r="C556" s="53" t="s">
        <v>1209</v>
      </c>
      <c r="D556" s="50" t="s">
        <v>1076</v>
      </c>
      <c r="E556" s="50" t="s">
        <v>1077</v>
      </c>
      <c r="F556" s="51" t="s">
        <v>1077</v>
      </c>
    </row>
    <row r="557" spans="1:6" ht="15" customHeight="1" x14ac:dyDescent="0.2">
      <c r="A557" s="48" t="s">
        <v>1210</v>
      </c>
      <c r="B557" s="48" t="s">
        <v>94</v>
      </c>
      <c r="C557" s="49" t="s">
        <v>1211</v>
      </c>
      <c r="D557" s="50" t="s">
        <v>1076</v>
      </c>
      <c r="E557" s="50" t="s">
        <v>1077</v>
      </c>
      <c r="F557" s="51" t="s">
        <v>1077</v>
      </c>
    </row>
    <row r="558" spans="1:6" ht="15" customHeight="1" x14ac:dyDescent="0.2">
      <c r="A558" s="48" t="s">
        <v>1212</v>
      </c>
      <c r="B558" s="48" t="s">
        <v>101</v>
      </c>
      <c r="C558" s="49" t="s">
        <v>1213</v>
      </c>
      <c r="D558" s="50" t="s">
        <v>1076</v>
      </c>
      <c r="E558" s="50" t="s">
        <v>1077</v>
      </c>
      <c r="F558" s="51" t="s">
        <v>1077</v>
      </c>
    </row>
    <row r="559" spans="1:6" ht="15" customHeight="1" x14ac:dyDescent="0.2">
      <c r="A559" s="48" t="s">
        <v>1214</v>
      </c>
      <c r="B559" s="48" t="s">
        <v>94</v>
      </c>
      <c r="C559" s="49" t="s">
        <v>1215</v>
      </c>
      <c r="D559" s="50" t="s">
        <v>1076</v>
      </c>
      <c r="E559" s="50" t="s">
        <v>1077</v>
      </c>
      <c r="F559" s="51" t="s">
        <v>1077</v>
      </c>
    </row>
    <row r="560" spans="1:6" ht="15" customHeight="1" x14ac:dyDescent="0.2">
      <c r="A560" s="48" t="s">
        <v>1216</v>
      </c>
      <c r="B560" s="48" t="s">
        <v>94</v>
      </c>
      <c r="C560" s="60" t="s">
        <v>1217</v>
      </c>
      <c r="D560" s="50" t="s">
        <v>1076</v>
      </c>
      <c r="E560" s="50" t="s">
        <v>1077</v>
      </c>
      <c r="F560" s="51" t="s">
        <v>1077</v>
      </c>
    </row>
    <row r="561" spans="1:6" ht="15" customHeight="1" x14ac:dyDescent="0.2">
      <c r="A561" s="48" t="s">
        <v>1218</v>
      </c>
      <c r="B561" s="48" t="s">
        <v>94</v>
      </c>
      <c r="C561" s="49" t="s">
        <v>1219</v>
      </c>
      <c r="D561" s="50" t="s">
        <v>1076</v>
      </c>
      <c r="E561" s="50" t="s">
        <v>1077</v>
      </c>
      <c r="F561" s="51" t="s">
        <v>1077</v>
      </c>
    </row>
    <row r="562" spans="1:6" ht="15" customHeight="1" x14ac:dyDescent="0.2">
      <c r="A562" s="48" t="s">
        <v>1220</v>
      </c>
      <c r="B562" s="48" t="s">
        <v>94</v>
      </c>
      <c r="C562" s="49" t="s">
        <v>1221</v>
      </c>
      <c r="D562" s="50" t="s">
        <v>1076</v>
      </c>
      <c r="E562" s="50" t="s">
        <v>1077</v>
      </c>
      <c r="F562" s="51" t="s">
        <v>1077</v>
      </c>
    </row>
    <row r="563" spans="1:6" ht="15" customHeight="1" x14ac:dyDescent="0.2">
      <c r="A563" s="61" t="s">
        <v>1222</v>
      </c>
      <c r="B563" s="62" t="s">
        <v>84</v>
      </c>
      <c r="C563" s="63" t="s">
        <v>1223</v>
      </c>
      <c r="D563" s="62" t="s">
        <v>926</v>
      </c>
      <c r="E563" s="64" t="s">
        <v>927</v>
      </c>
      <c r="F563" s="62" t="s">
        <v>1224</v>
      </c>
    </row>
    <row r="564" spans="1:6" ht="15" customHeight="1" x14ac:dyDescent="0.2">
      <c r="A564" s="65" t="s">
        <v>1225</v>
      </c>
      <c r="B564" s="62" t="s">
        <v>84</v>
      </c>
      <c r="C564" s="66" t="s">
        <v>1226</v>
      </c>
      <c r="D564" s="62" t="s">
        <v>926</v>
      </c>
      <c r="E564" s="64" t="s">
        <v>927</v>
      </c>
      <c r="F564" s="62" t="s">
        <v>1224</v>
      </c>
    </row>
    <row r="565" spans="1:6" ht="15" customHeight="1" x14ac:dyDescent="0.2">
      <c r="A565" s="65" t="s">
        <v>1227</v>
      </c>
      <c r="B565" s="62" t="s">
        <v>84</v>
      </c>
      <c r="C565" s="66" t="s">
        <v>1228</v>
      </c>
      <c r="D565" s="62" t="s">
        <v>926</v>
      </c>
      <c r="E565" s="64" t="s">
        <v>927</v>
      </c>
      <c r="F565" s="62" t="s">
        <v>1224</v>
      </c>
    </row>
    <row r="566" spans="1:6" ht="15" customHeight="1" x14ac:dyDescent="0.2">
      <c r="A566" s="65" t="s">
        <v>1229</v>
      </c>
      <c r="B566" s="62" t="s">
        <v>84</v>
      </c>
      <c r="C566" s="63" t="s">
        <v>1230</v>
      </c>
      <c r="D566" s="62" t="s">
        <v>926</v>
      </c>
      <c r="E566" s="64" t="s">
        <v>927</v>
      </c>
      <c r="F566" s="62" t="s">
        <v>1224</v>
      </c>
    </row>
    <row r="567" spans="1:6" ht="15" customHeight="1" x14ac:dyDescent="0.2">
      <c r="A567" s="65" t="s">
        <v>1231</v>
      </c>
      <c r="B567" s="62" t="s">
        <v>84</v>
      </c>
      <c r="C567" s="66" t="s">
        <v>1232</v>
      </c>
      <c r="D567" s="62" t="s">
        <v>926</v>
      </c>
      <c r="E567" s="64" t="s">
        <v>927</v>
      </c>
      <c r="F567" s="62" t="s">
        <v>1224</v>
      </c>
    </row>
    <row r="568" spans="1:6" ht="15" customHeight="1" x14ac:dyDescent="0.2">
      <c r="A568" s="65" t="s">
        <v>1233</v>
      </c>
      <c r="B568" s="62" t="s">
        <v>84</v>
      </c>
      <c r="C568" s="66" t="s">
        <v>1234</v>
      </c>
      <c r="D568" s="62" t="s">
        <v>926</v>
      </c>
      <c r="E568" s="64" t="s">
        <v>927</v>
      </c>
      <c r="F568" s="62" t="s">
        <v>1224</v>
      </c>
    </row>
    <row r="569" spans="1:6" ht="15" customHeight="1" x14ac:dyDescent="0.2">
      <c r="A569" s="65" t="s">
        <v>1235</v>
      </c>
      <c r="B569" s="62" t="s">
        <v>84</v>
      </c>
      <c r="C569" s="66" t="s">
        <v>1236</v>
      </c>
      <c r="D569" s="62" t="s">
        <v>926</v>
      </c>
      <c r="E569" s="64" t="s">
        <v>927</v>
      </c>
      <c r="F569" s="62" t="s">
        <v>1224</v>
      </c>
    </row>
    <row r="570" spans="1:6" ht="15" customHeight="1" x14ac:dyDescent="0.2">
      <c r="A570" s="65" t="s">
        <v>1237</v>
      </c>
      <c r="B570" s="62" t="s">
        <v>84</v>
      </c>
      <c r="C570" s="66" t="s">
        <v>1238</v>
      </c>
      <c r="D570" s="62" t="s">
        <v>926</v>
      </c>
      <c r="E570" s="64" t="s">
        <v>927</v>
      </c>
      <c r="F570" s="62" t="s">
        <v>1224</v>
      </c>
    </row>
    <row r="571" spans="1:6" ht="15" customHeight="1" x14ac:dyDescent="0.2">
      <c r="A571" s="65" t="s">
        <v>1239</v>
      </c>
      <c r="B571" s="62" t="s">
        <v>84</v>
      </c>
      <c r="C571" s="63" t="s">
        <v>1240</v>
      </c>
      <c r="D571" s="62" t="s">
        <v>926</v>
      </c>
      <c r="E571" s="64" t="s">
        <v>927</v>
      </c>
      <c r="F571" s="62" t="s">
        <v>1224</v>
      </c>
    </row>
    <row r="572" spans="1:6" ht="15" customHeight="1" x14ac:dyDescent="0.2">
      <c r="A572" s="65" t="s">
        <v>1241</v>
      </c>
      <c r="B572" s="62" t="s">
        <v>84</v>
      </c>
      <c r="C572" s="63" t="s">
        <v>1242</v>
      </c>
      <c r="D572" s="62" t="s">
        <v>926</v>
      </c>
      <c r="E572" s="64" t="s">
        <v>927</v>
      </c>
      <c r="F572" s="62" t="s">
        <v>1224</v>
      </c>
    </row>
    <row r="573" spans="1:6" ht="15" customHeight="1" x14ac:dyDescent="0.2">
      <c r="A573" s="65" t="s">
        <v>1243</v>
      </c>
      <c r="B573" s="62" t="s">
        <v>84</v>
      </c>
      <c r="C573" s="66" t="s">
        <v>1244</v>
      </c>
      <c r="D573" s="62" t="s">
        <v>926</v>
      </c>
      <c r="E573" s="64" t="s">
        <v>927</v>
      </c>
      <c r="F573" s="62" t="s">
        <v>1224</v>
      </c>
    </row>
    <row r="574" spans="1:6" ht="15" customHeight="1" x14ac:dyDescent="0.2">
      <c r="A574" s="65" t="s">
        <v>1245</v>
      </c>
      <c r="B574" s="62" t="s">
        <v>84</v>
      </c>
      <c r="C574" s="63" t="s">
        <v>1246</v>
      </c>
      <c r="D574" s="62" t="s">
        <v>926</v>
      </c>
      <c r="E574" s="64" t="s">
        <v>927</v>
      </c>
      <c r="F574" s="62" t="s">
        <v>1224</v>
      </c>
    </row>
    <row r="575" spans="1:6" ht="15" customHeight="1" x14ac:dyDescent="0.2">
      <c r="A575" s="65" t="s">
        <v>1247</v>
      </c>
      <c r="B575" s="62" t="s">
        <v>84</v>
      </c>
      <c r="C575" s="63" t="s">
        <v>1248</v>
      </c>
      <c r="D575" s="62" t="s">
        <v>926</v>
      </c>
      <c r="E575" s="64" t="s">
        <v>927</v>
      </c>
      <c r="F575" s="62" t="s">
        <v>1224</v>
      </c>
    </row>
    <row r="576" spans="1:6" ht="15" customHeight="1" x14ac:dyDescent="0.2">
      <c r="A576" s="65" t="s">
        <v>1249</v>
      </c>
      <c r="B576" s="62" t="s">
        <v>84</v>
      </c>
      <c r="C576" s="67" t="s">
        <v>1250</v>
      </c>
      <c r="D576" s="62" t="s">
        <v>926</v>
      </c>
      <c r="E576" s="64" t="s">
        <v>927</v>
      </c>
      <c r="F576" s="62" t="s">
        <v>1224</v>
      </c>
    </row>
    <row r="577" spans="1:6" ht="15" customHeight="1" x14ac:dyDescent="0.2">
      <c r="A577" s="65" t="s">
        <v>1251</v>
      </c>
      <c r="B577" s="62" t="s">
        <v>84</v>
      </c>
      <c r="C577" s="66" t="s">
        <v>1252</v>
      </c>
      <c r="D577" s="62" t="s">
        <v>926</v>
      </c>
      <c r="E577" s="64" t="s">
        <v>927</v>
      </c>
      <c r="F577" s="62" t="s">
        <v>1224</v>
      </c>
    </row>
    <row r="578" spans="1:6" ht="15" customHeight="1" x14ac:dyDescent="0.2">
      <c r="A578" s="65" t="s">
        <v>1253</v>
      </c>
      <c r="B578" s="62" t="s">
        <v>84</v>
      </c>
      <c r="C578" s="63" t="s">
        <v>1254</v>
      </c>
      <c r="D578" s="62" t="s">
        <v>926</v>
      </c>
      <c r="E578" s="64" t="s">
        <v>927</v>
      </c>
      <c r="F578" s="62" t="s">
        <v>1224</v>
      </c>
    </row>
    <row r="579" spans="1:6" ht="15" customHeight="1" x14ac:dyDescent="0.2">
      <c r="A579" s="65" t="s">
        <v>1255</v>
      </c>
      <c r="B579" s="62" t="s">
        <v>84</v>
      </c>
      <c r="C579" s="66" t="s">
        <v>1256</v>
      </c>
      <c r="D579" s="62" t="s">
        <v>926</v>
      </c>
      <c r="E579" s="64" t="s">
        <v>927</v>
      </c>
      <c r="F579" s="62" t="s">
        <v>1224</v>
      </c>
    </row>
    <row r="580" spans="1:6" ht="15" customHeight="1" x14ac:dyDescent="0.2">
      <c r="A580" s="65" t="s">
        <v>1257</v>
      </c>
      <c r="B580" s="62" t="s">
        <v>84</v>
      </c>
      <c r="C580" s="66" t="s">
        <v>1258</v>
      </c>
      <c r="D580" s="62" t="s">
        <v>926</v>
      </c>
      <c r="E580" s="64" t="s">
        <v>927</v>
      </c>
      <c r="F580" s="62" t="s">
        <v>1224</v>
      </c>
    </row>
    <row r="581" spans="1:6" ht="15" customHeight="1" x14ac:dyDescent="0.2">
      <c r="A581" s="65" t="s">
        <v>1259</v>
      </c>
      <c r="B581" s="62" t="s">
        <v>84</v>
      </c>
      <c r="C581" s="66" t="s">
        <v>1260</v>
      </c>
      <c r="D581" s="62" t="s">
        <v>926</v>
      </c>
      <c r="E581" s="64" t="s">
        <v>927</v>
      </c>
      <c r="F581" s="62" t="s">
        <v>1224</v>
      </c>
    </row>
    <row r="582" spans="1:6" ht="15" customHeight="1" x14ac:dyDescent="0.2">
      <c r="A582" s="65" t="s">
        <v>1261</v>
      </c>
      <c r="B582" s="62" t="s">
        <v>84</v>
      </c>
      <c r="C582" s="66" t="s">
        <v>1262</v>
      </c>
      <c r="D582" s="62" t="s">
        <v>926</v>
      </c>
      <c r="E582" s="64" t="s">
        <v>927</v>
      </c>
      <c r="F582" s="62" t="s">
        <v>1224</v>
      </c>
    </row>
    <row r="583" spans="1:6" ht="15" customHeight="1" x14ac:dyDescent="0.2">
      <c r="A583" s="65" t="s">
        <v>1263</v>
      </c>
      <c r="B583" s="62" t="s">
        <v>84</v>
      </c>
      <c r="C583" s="63" t="s">
        <v>1264</v>
      </c>
      <c r="D583" s="62" t="s">
        <v>926</v>
      </c>
      <c r="E583" s="64" t="s">
        <v>927</v>
      </c>
      <c r="F583" s="62" t="s">
        <v>1224</v>
      </c>
    </row>
    <row r="584" spans="1:6" ht="15" customHeight="1" x14ac:dyDescent="0.2">
      <c r="A584" s="65" t="s">
        <v>1265</v>
      </c>
      <c r="B584" s="62" t="s">
        <v>84</v>
      </c>
      <c r="C584" s="63" t="s">
        <v>1266</v>
      </c>
      <c r="D584" s="62" t="s">
        <v>926</v>
      </c>
      <c r="E584" s="64" t="s">
        <v>927</v>
      </c>
      <c r="F584" s="62" t="s">
        <v>1224</v>
      </c>
    </row>
  </sheetData>
  <sheetProtection algorithmName="SHA-512" hashValue="0hHAZB446Km4Qa3jnu60X2xclQu1x1wY1Ta4Uprn0RXuxtTUrpdBewrFG7B8u1cSJsuBVv1jZ5Jobz1q5HNvyA==" saltValue="J00ie44wDzZuPALyelVrkw==" spinCount="100000" sheet="1" objects="1" scenarios="1"/>
  <conditionalFormatting sqref="A155">
    <cfRule type="containsText" dxfId="0" priority="1" operator="containsText" text="Yes">
      <formula>NOT(ISERROR(SEARCH("Yes",A155)))</formula>
    </cfRule>
  </conditionalFormatting>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3F01B469A9D8F43A381B1115ECA850A" ma:contentTypeVersion="" ma:contentTypeDescription="Create a new document." ma:contentTypeScope="" ma:versionID="a6987ca85be20bf101fc5877d7976285">
  <xsd:schema xmlns:xsd="http://www.w3.org/2001/XMLSchema" xmlns:xs="http://www.w3.org/2001/XMLSchema" xmlns:p="http://schemas.microsoft.com/office/2006/metadata/properties" xmlns:ns1="http://schemas.microsoft.com/sharepoint/v3" xmlns:ns2="0aa27ca4-02b5-4e9d-9cd9-9ac3c86e00c8" xmlns:ns3="cb60f9f1-5e6f-459d-8455-fb7cd542d24a" targetNamespace="http://schemas.microsoft.com/office/2006/metadata/properties" ma:root="true" ma:fieldsID="2724aadb6b62bbd2ebbb707182470108" ns1:_="" ns2:_="" ns3:_="">
    <xsd:import namespace="http://schemas.microsoft.com/sharepoint/v3"/>
    <xsd:import namespace="0aa27ca4-02b5-4e9d-9cd9-9ac3c86e00c8"/>
    <xsd:import namespace="cb60f9f1-5e6f-459d-8455-fb7cd542d24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aa27ca4-02b5-4e9d-9cd9-9ac3c86e00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60f9f1-5e6f-459d-8455-fb7cd542d24a"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D961566-A97D-4212-899D-92DCA58FDE9F}">
  <ds:schemaRefs>
    <ds:schemaRef ds:uri="http://schemas.microsoft.com/sharepoint/v3/contenttype/forms"/>
  </ds:schemaRefs>
</ds:datastoreItem>
</file>

<file path=customXml/itemProps2.xml><?xml version="1.0" encoding="utf-8"?>
<ds:datastoreItem xmlns:ds="http://schemas.openxmlformats.org/officeDocument/2006/customXml" ds:itemID="{05E130CA-434B-45C7-8D53-4E39BFB954B1}">
  <ds:schemaRefs>
    <ds:schemaRef ds:uri="http://www.w3.org/XML/1998/namespace"/>
    <ds:schemaRef ds:uri="http://purl.org/dc/terms/"/>
    <ds:schemaRef ds:uri="http://schemas.microsoft.com/office/2006/metadata/properties"/>
    <ds:schemaRef ds:uri="http://schemas.microsoft.com/office/2006/documentManagement/types"/>
    <ds:schemaRef ds:uri="http://schemas.microsoft.com/sharepoint/v3"/>
    <ds:schemaRef ds:uri="http://purl.org/dc/elements/1.1/"/>
    <ds:schemaRef ds:uri="http://schemas.microsoft.com/office/infopath/2007/PartnerControls"/>
    <ds:schemaRef ds:uri="http://schemas.openxmlformats.org/package/2006/metadata/core-properties"/>
    <ds:schemaRef ds:uri="cb60f9f1-5e6f-459d-8455-fb7cd542d24a"/>
    <ds:schemaRef ds:uri="0aa27ca4-02b5-4e9d-9cd9-9ac3c86e00c8"/>
    <ds:schemaRef ds:uri="http://purl.org/dc/dcmitype/"/>
  </ds:schemaRefs>
</ds:datastoreItem>
</file>

<file path=customXml/itemProps3.xml><?xml version="1.0" encoding="utf-8"?>
<ds:datastoreItem xmlns:ds="http://schemas.openxmlformats.org/officeDocument/2006/customXml" ds:itemID="{5151BF2B-8DAD-440D-8FA4-D0A15E035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aa27ca4-02b5-4e9d-9cd9-9ac3c86e00c8"/>
    <ds:schemaRef ds:uri="cb60f9f1-5e6f-459d-8455-fb7cd542d24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Submission deadlines</vt:lpstr>
      <vt:lpstr>Child Imms Target Payment Claim</vt:lpstr>
      <vt:lpstr>Do Not Delete - DATA Validation</vt:lpstr>
      <vt:lpstr>Open Exeter Screenshot</vt:lpstr>
      <vt:lpstr>Do Not Delete - Practice List</vt:lpstr>
    </vt:vector>
  </TitlesOfParts>
  <Manager/>
  <Company>IMS3</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Alan Overton</dc:creator>
  <cp:keywords/>
  <dc:description/>
  <cp:lastModifiedBy>Victoria Selby</cp:lastModifiedBy>
  <cp:revision/>
  <dcterms:created xsi:type="dcterms:W3CDTF">2017-04-26T14:51:20Z</dcterms:created>
  <dcterms:modified xsi:type="dcterms:W3CDTF">2021-03-10T16:49:40Z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0x010100B3F01B469A9D8F43A381B1115ECA850A</vt:lpwstr>
  </property>
</Properties>
</file>