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Data Completeness" sheetId="3" r:id="rId3"/>
    <sheet name="Commissioner Completeness Calc" sheetId="4" r:id="rId4"/>
    <sheet name="Provider Data Completeness" sheetId="5" state="hidden" r:id="rId5"/>
  </sheets>
  <definedNames>
    <definedName name="cmb" localSheetId="2">'Data Completeness'!#REF!</definedName>
    <definedName name="cmb" localSheetId="4">'Provider Data Completeness'!#REF!</definedName>
    <definedName name="_xlnm.Print_Area" localSheetId="2">'Data Completeness'!$A$1:$I$158</definedName>
    <definedName name="_xlnm.Print_Area" localSheetId="4">'Provider Data Completeness'!$A$1:$H$157</definedName>
    <definedName name="_xlnm.Print_Area" localSheetId="0">'SHA'!$A$1:$BM$17</definedName>
    <definedName name="TableName">"Dummy"</definedName>
    <definedName name="top" localSheetId="2">'Data Completeness'!#REF!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<sst xmlns="http://schemas.openxmlformats.org/spreadsheetml/2006/main" count="5964" uniqueCount="855">
  <si>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</si>
  <si>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</si>
  <si>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</si>
  <si>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</si>
  <si>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</si>
  <si>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</si>
  <si>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</si>
  <si>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</si>
  <si>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</si>
  <si>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</si>
  <si>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</si>
  <si>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</si>
  <si>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</si>
  <si>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</si>
  <si>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</si>
  <si>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</si>
  <si>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</si>
  <si>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</si>
  <si>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</si>
  <si>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</si>
  <si>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</si>
  <si>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</si>
  <si>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</si>
  <si>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</si>
  <si>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</si>
  <si>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</si>
  <si>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</si>
  <si>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</si>
  <si>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</si>
  <si>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</si>
  <si>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</si>
  <si>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</si>
  <si>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</si>
  <si>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</si>
  <si>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</si>
  <si>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</si>
  <si>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</si>
  <si>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</si>
  <si>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</si>
  <si>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</si>
  <si>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</si>
  <si>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</si>
  <si>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</si>
  <si>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</si>
  <si>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</si>
  <si>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</si>
  <si>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</si>
  <si>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</si>
  <si>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</si>
  <si>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</si>
  <si>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</si>
  <si>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</si>
  <si>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</si>
  <si>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</si>
  <si>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</si>
  <si>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</si>
  <si>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</si>
  <si>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</si>
  <si>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</si>
  <si>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Total</t>
  </si>
  <si>
    <t>Q31</t>
  </si>
  <si>
    <t>Q32</t>
  </si>
  <si>
    <t>Q33</t>
  </si>
  <si>
    <t>5N6</t>
  </si>
  <si>
    <t>DERBYSHIRE COUNTY PCT</t>
  </si>
  <si>
    <t>5N8</t>
  </si>
  <si>
    <t>5PA</t>
  </si>
  <si>
    <t>LEICESTERSHIRE COUNTY AND RUTLAND PCT</t>
  </si>
  <si>
    <t>Q34</t>
  </si>
  <si>
    <t>5CN</t>
  </si>
  <si>
    <t>HEREFORDSHIRE PCT</t>
  </si>
  <si>
    <t>5M1</t>
  </si>
  <si>
    <t>SOUTH BIRMINGHAM PCT</t>
  </si>
  <si>
    <t>5M2</t>
  </si>
  <si>
    <t>SHROPSHIRE COUNTY PCT</t>
  </si>
  <si>
    <t>5PK</t>
  </si>
  <si>
    <t>SOUTH STAFFORDSHIRE PCT</t>
  </si>
  <si>
    <t>5PL</t>
  </si>
  <si>
    <t>WORCESTERSHIRE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</si>
  <si>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</si>
  <si>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</si>
  <si>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</si>
  <si>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</si>
  <si>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</si>
  <si>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</si>
  <si>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</si>
  <si>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</si>
  <si>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5FE</t>
  </si>
  <si>
    <t>PORTSMOUTH CITY TEACHING PCT</t>
  </si>
  <si>
    <t>5QT</t>
  </si>
  <si>
    <t>Q39</t>
  </si>
  <si>
    <t>5F1</t>
  </si>
  <si>
    <t>PLYMOUTH TEACHING PCT</t>
  </si>
  <si>
    <t>5QK</t>
  </si>
  <si>
    <t>WILTSHIRE PCT</t>
  </si>
  <si>
    <t>5QL</t>
  </si>
  <si>
    <t>SOMERSET PCT</t>
  </si>
  <si>
    <t>5QM</t>
  </si>
  <si>
    <t>DORSET PCT</t>
  </si>
  <si>
    <t>5QQ</t>
  </si>
  <si>
    <t>DEVON PCT</t>
  </si>
  <si>
    <t>Total (known clock start) within 18 weeks</t>
  </si>
  <si>
    <t>5D7</t>
  </si>
  <si>
    <t>NEWCASTLE PCT</t>
  </si>
  <si>
    <t>5D8</t>
  </si>
  <si>
    <t>NORTH TYNESIDE PCT</t>
  </si>
  <si>
    <t>5D9</t>
  </si>
  <si>
    <t>HARTLEPOOL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</si>
  <si>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</si>
  <si>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</si>
  <si>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</si>
  <si>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</si>
  <si>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</si>
  <si>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</si>
  <si>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</si>
  <si>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</si>
  <si>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</si>
  <si>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</si>
  <si>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</si>
  <si>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</si>
  <si>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</si>
  <si>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</si>
  <si>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</si>
  <si>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5CC</t>
  </si>
  <si>
    <t>BLACKBURN WITH DARWEN PCT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</si>
  <si>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</si>
  <si>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</si>
  <si>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</si>
  <si>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</si>
  <si>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</si>
  <si>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</si>
  <si>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</si>
  <si>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</si>
  <si>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</si>
  <si>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</si>
  <si>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</si>
  <si>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</si>
  <si>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</si>
  <si>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</si>
  <si>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</si>
  <si>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</si>
  <si>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</si>
  <si>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</si>
  <si>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</si>
  <si>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</si>
  <si>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</si>
  <si>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5NF</t>
  </si>
  <si>
    <t>5NG</t>
  </si>
  <si>
    <t>CENTRAL LANCASHIRE PCT</t>
  </si>
  <si>
    <t>5NH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</si>
  <si>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</si>
  <si>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</si>
  <si>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</si>
  <si>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</si>
  <si>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</si>
  <si>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</si>
  <si>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</si>
  <si>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</si>
  <si>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</si>
  <si>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</si>
  <si>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</si>
  <si>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</si>
  <si>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</si>
  <si>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</si>
  <si>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</si>
  <si>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</si>
  <si>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</si>
  <si>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</si>
  <si>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</si>
  <si>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</si>
  <si>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</si>
  <si>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</si>
  <si>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</si>
  <si>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</si>
  <si>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</si>
  <si>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</si>
  <si>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</si>
  <si>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</si>
  <si>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</si>
  <si>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</si>
  <si>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</si>
  <si>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</si>
  <si>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</si>
  <si>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</si>
  <si>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</si>
  <si>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</si>
  <si>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</si>
  <si>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</si>
  <si>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</si>
  <si>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</si>
  <si>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</si>
  <si>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5NY</t>
  </si>
  <si>
    <t>5EM</t>
  </si>
  <si>
    <t>NOTTINGHAM CITY PCT</t>
  </si>
  <si>
    <t>5ET</t>
  </si>
  <si>
    <t>BASSETLAW PCT</t>
  </si>
  <si>
    <t>5N7</t>
  </si>
  <si>
    <t>DERBY CITY PCT</t>
  </si>
  <si>
    <t>5N9</t>
  </si>
  <si>
    <t>5PC</t>
  </si>
  <si>
    <t>LEICESTER CITY PCT</t>
  </si>
  <si>
    <t>5PD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</si>
  <si>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</si>
  <si>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</si>
  <si>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</si>
  <si>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</si>
  <si>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</si>
  <si>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</si>
  <si>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</si>
  <si>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</si>
  <si>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</si>
  <si>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</si>
  <si>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</si>
  <si>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</si>
  <si>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</si>
  <si>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</si>
  <si>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</si>
  <si>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</si>
  <si>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</si>
  <si>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</si>
  <si>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</si>
  <si>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</si>
  <si>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5PM</t>
  </si>
  <si>
    <t>WARWICKSHIRE PCT</t>
  </si>
  <si>
    <t>TAM</t>
  </si>
  <si>
    <t>5GC</t>
  </si>
  <si>
    <t>LUTON PCT</t>
  </si>
  <si>
    <t>5P1</t>
  </si>
  <si>
    <t>SOUTH EAST ESSEX PCT</t>
  </si>
  <si>
    <t>5P2</t>
  </si>
  <si>
    <t>BEDFORDSHIRE PCT</t>
  </si>
  <si>
    <t>5P3</t>
  </si>
  <si>
    <t>EAST AND NORTH HERTFORDSHIRE PCT</t>
  </si>
  <si>
    <t>5P4</t>
  </si>
  <si>
    <t>WEST HERTFORDSHIRE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</si>
  <si>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</si>
  <si>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</si>
  <si>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</si>
  <si>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</si>
  <si>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</si>
  <si>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</si>
  <si>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</si>
  <si>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</si>
  <si>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</si>
  <si>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</si>
  <si>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</si>
  <si>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</si>
  <si>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</si>
  <si>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</si>
  <si>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</si>
  <si>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</si>
  <si>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</si>
  <si>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</si>
  <si>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</si>
  <si>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</si>
  <si>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</si>
  <si>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</si>
  <si>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</si>
  <si>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</si>
  <si>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</si>
  <si>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</si>
  <si>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</si>
  <si>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</si>
  <si>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</si>
  <si>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</si>
  <si>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</si>
  <si>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</si>
  <si>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</si>
  <si>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</si>
  <si>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</si>
  <si>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</si>
  <si>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</si>
  <si>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</si>
  <si>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</si>
  <si>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</si>
  <si>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</si>
  <si>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</si>
  <si>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</si>
  <si>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</si>
  <si>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</si>
  <si>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</si>
  <si>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</si>
  <si>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</si>
  <si>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</si>
  <si>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</si>
  <si>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</si>
  <si>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</si>
  <si>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</si>
  <si>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</si>
  <si>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</si>
  <si>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</si>
  <si>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</si>
  <si>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</si>
  <si>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</si>
  <si>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</si>
  <si>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</si>
  <si>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</si>
  <si>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</si>
  <si>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</si>
  <si>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</si>
  <si>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</si>
  <si>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</si>
  <si>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</si>
  <si>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</si>
  <si>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</si>
  <si>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</si>
  <si>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</si>
  <si>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</si>
  <si>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</si>
  <si>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</si>
  <si>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</si>
  <si>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</si>
  <si>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5L3</t>
  </si>
  <si>
    <t>MEDWAY PCT</t>
  </si>
  <si>
    <t>5LQ</t>
  </si>
  <si>
    <t>BRIGHTON AND HOVE CITY PCT</t>
  </si>
  <si>
    <t>5P5</t>
  </si>
  <si>
    <t>SURREY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</si>
  <si>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</si>
  <si>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</si>
  <si>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</si>
  <si>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</si>
  <si>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</si>
  <si>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</si>
  <si>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</si>
  <si>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</si>
  <si>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5CQ</t>
  </si>
  <si>
    <t>MILTON KEYNES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</si>
  <si>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</si>
  <si>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</si>
  <si>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</si>
  <si>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</si>
  <si>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</si>
  <si>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</si>
  <si>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</si>
  <si>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</si>
  <si>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</si>
  <si>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</si>
  <si>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</si>
  <si>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</si>
  <si>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5A3</t>
  </si>
  <si>
    <t>SOUTH GLOUCESTERSHIRE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</si>
  <si>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</si>
  <si>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</si>
  <si>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</si>
  <si>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</si>
  <si>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</si>
  <si>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</si>
  <si>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</si>
  <si>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</si>
  <si>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</si>
  <si>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</si>
  <si>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5QN</t>
  </si>
  <si>
    <t>5QP</t>
  </si>
  <si>
    <t>CORNWALL AND ISLES OF SCILLY PCT</t>
  </si>
  <si>
    <t>TAL</t>
  </si>
  <si>
    <t>Commissioner</t>
  </si>
  <si>
    <t>5E1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</si>
  <si>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</si>
  <si>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</si>
  <si>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</si>
  <si>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</si>
  <si>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</si>
  <si>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</si>
  <si>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</si>
  <si>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</si>
  <si>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</si>
  <si>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</si>
  <si>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</si>
  <si>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</si>
  <si>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% within 18 weeks (column BG/column BF)</t>
  </si>
  <si>
    <t>It is important to view this performance data in conjunction with the data completeness assessment score for each organisation.</t>
  </si>
  <si>
    <t>TAN</t>
  </si>
  <si>
    <t>NORTH EAST LINCOLNSHIRE CARE TRUST PLUS</t>
  </si>
  <si>
    <t>% within 18 weeks (column BH/column BG)</t>
  </si>
  <si>
    <t xml:space="preserve"> </t>
  </si>
  <si>
    <t>18 Weeks monthly Direct Access Audiology RTT collection</t>
  </si>
  <si>
    <t>STOCKTON-ON-TEES TEACHING PCT</t>
  </si>
  <si>
    <t>NOTTINGHAMSHIRE COUNTY TEACHING PCT</t>
  </si>
  <si>
    <t>LINCOLNSHIRE TEACHING PCT</t>
  </si>
  <si>
    <t>CUMBRIA TEACHING PCT</t>
  </si>
  <si>
    <t>NORTH LANCASHIRE TEACHING PCT</t>
  </si>
  <si>
    <t>EAST LANCASHIRE TEACHING PCT</t>
  </si>
  <si>
    <t>HULL TEACHING PCT</t>
  </si>
  <si>
    <t>BRADFORD AND AIREDALE TEACHING PCT</t>
  </si>
  <si>
    <t>NORTHAMPTONSHIRE TEACHING PCT</t>
  </si>
  <si>
    <t>BOURNEMOUTH AND POOLE TEACHING PCT</t>
  </si>
  <si>
    <t>ISLE OF WIGHT NHS PCT</t>
  </si>
  <si>
    <t>NORTHUMBERLAND CARE TRUST</t>
  </si>
  <si>
    <t>BEXLEY CARE TRUST</t>
  </si>
  <si>
    <t>TORBAY CARE TRUST</t>
  </si>
  <si>
    <t>SOLIHULL CARE TRUST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</si>
  <si>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</si>
  <si>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</si>
  <si>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</si>
  <si>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</si>
  <si>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</si>
  <si>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</si>
  <si>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</si>
  <si>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</si>
  <si>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</si>
  <si>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</si>
  <si>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t>See data completeness methodology paper.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</si>
  <si>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</si>
  <si>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</si>
  <si>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</si>
  <si>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</si>
  <si>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</si>
  <si>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</si>
  <si>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</si>
  <si>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</si>
  <si>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</si>
  <si>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</si>
  <si>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</si>
  <si>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</si>
  <si>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</si>
  <si>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</si>
  <si>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</si>
  <si>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</si>
  <si>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</si>
  <si>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</si>
  <si>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</si>
  <si>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</si>
  <si>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</si>
  <si>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</si>
  <si>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</si>
  <si>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</si>
  <si>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</si>
  <si>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</si>
  <si>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</si>
  <si>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</si>
  <si>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</si>
  <si>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</si>
  <si>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</si>
  <si>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</si>
  <si>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</si>
  <si>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</si>
  <si>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</si>
  <si>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</si>
  <si>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</si>
  <si>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</si>
  <si>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</si>
  <si>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</si>
  <si>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</si>
  <si>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</si>
  <si>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</si>
  <si>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</si>
  <si>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</si>
  <si>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</si>
  <si>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</si>
  <si>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</si>
  <si>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</si>
  <si>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</si>
  <si>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</si>
  <si>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</si>
  <si>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</si>
  <si>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</si>
  <si>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</si>
  <si>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</si>
  <si>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</si>
  <si>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</si>
  <si>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</si>
  <si>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</si>
  <si>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</si>
  <si>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</si>
  <si>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</si>
  <si>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</si>
  <si>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</si>
  <si>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</si>
  <si>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</si>
  <si>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</si>
  <si>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</si>
  <si>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</si>
  <si>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</si>
  <si>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</si>
  <si>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</si>
  <si>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</si>
  <si>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</si>
  <si>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</si>
  <si>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</si>
  <si>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</si>
  <si>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</si>
  <si>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</si>
  <si>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</si>
  <si>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</si>
  <si>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</si>
  <si>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</si>
  <si>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</si>
  <si>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</si>
  <si>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</si>
  <si>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</si>
  <si>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</si>
  <si>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</si>
  <si>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</si>
  <si>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</si>
  <si>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</si>
  <si>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</si>
  <si>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</si>
  <si>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</si>
  <si>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</si>
  <si>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</si>
  <si>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</si>
  <si>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</si>
  <si>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</si>
  <si>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</si>
  <si>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</si>
  <si>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</si>
  <si>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</si>
  <si>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</si>
  <si>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</si>
  <si>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</si>
  <si>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</si>
  <si>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</si>
  <si>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</si>
  <si>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</si>
  <si>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</si>
  <si>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</si>
  <si>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</si>
  <si>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</si>
  <si>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</si>
  <si>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</si>
  <si>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</si>
  <si>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</si>
  <si>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</si>
  <si>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</si>
  <si>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</si>
  <si>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</si>
  <si>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</si>
  <si>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</si>
  <si>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</si>
  <si>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</si>
  <si>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</si>
  <si>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</si>
  <si>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</si>
  <si>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</si>
  <si>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</si>
  <si>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</si>
  <si>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</si>
  <si>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</si>
  <si>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</si>
  <si>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</si>
  <si>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</si>
  <si>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</si>
  <si>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</si>
  <si>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</si>
  <si>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</si>
  <si>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</si>
  <si>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</si>
  <si>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</si>
  <si>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</si>
  <si>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</si>
  <si>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</si>
  <si>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</si>
  <si>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</si>
  <si>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</si>
  <si>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</si>
  <si>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</si>
  <si>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</si>
  <si>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</si>
  <si>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</si>
  <si>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</si>
  <si>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</si>
  <si>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</si>
  <si>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</si>
  <si>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</si>
  <si>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</si>
  <si>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</si>
  <si>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</si>
  <si>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</si>
  <si>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</si>
  <si>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</si>
  <si>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</si>
  <si>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</si>
  <si>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</si>
  <si>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</si>
  <si>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</si>
  <si>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</si>
  <si>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</si>
  <si>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</si>
  <si>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</si>
  <si>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</si>
  <si>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</si>
  <si>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</si>
  <si>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</si>
  <si>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</si>
  <si>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</si>
  <si>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</si>
  <si>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</si>
  <si>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</si>
  <si>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</si>
  <si>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</si>
  <si>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</si>
  <si>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</si>
  <si>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</si>
  <si>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</si>
  <si>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</si>
  <si>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</si>
  <si>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</si>
  <si>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</si>
  <si>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</si>
  <si>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</si>
  <si>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</si>
  <si>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</si>
  <si>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</si>
  <si>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</si>
  <si>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</si>
  <si>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</si>
  <si>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</si>
  <si>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</si>
  <si>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</si>
  <si>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</si>
  <si>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</si>
  <si>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</si>
  <si>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</si>
  <si>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</si>
  <si>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</si>
  <si>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</si>
  <si>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</si>
  <si>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</si>
  <si>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</si>
  <si>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</si>
  <si>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</si>
  <si>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</si>
  <si>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</si>
  <si>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</si>
  <si>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</si>
  <si>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</si>
  <si>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</si>
  <si>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</si>
  <si>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</si>
  <si>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</si>
  <si>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</si>
  <si>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</si>
  <si>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</si>
  <si>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</si>
  <si>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</si>
  <si>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</si>
  <si>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</si>
  <si>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</si>
  <si>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</si>
  <si>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</si>
  <si>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</si>
  <si>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</si>
  <si>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</si>
  <si>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</si>
  <si>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</si>
  <si>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</si>
  <si>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</si>
  <si>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</si>
  <si>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</si>
  <si>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</si>
  <si>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</si>
  <si>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</si>
  <si>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</si>
  <si>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</si>
  <si>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</si>
  <si>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</si>
  <si>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</si>
  <si>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</si>
  <si>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</si>
  <si>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</si>
  <si>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</si>
  <si>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</si>
  <si>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</si>
  <si>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</si>
  <si>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</si>
  <si>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</si>
  <si>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</si>
  <si>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</si>
  <si>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r>
      <t xml:space="preserve">1 </t>
    </r>
    <r>
      <rPr>
        <sz val="10"/>
        <rFont val="Arial"/>
        <family val="0"/>
      </rPr>
      <t>Uses waiting list activity from a five-month rolling average of DM01 data adjusted to resemble the true number of direct access pathways</t>
    </r>
  </si>
  <si>
    <t>ADWT - Direct Access Audiology Waiting Times SHA and Self Trusts - Commissioner Based Data</t>
  </si>
  <si>
    <t>Year:2009-10</t>
  </si>
  <si>
    <t>Commissioner SHA Name:&lt;All&gt;</t>
  </si>
  <si>
    <t>Commissioner Org Name:&lt;All&gt;</t>
  </si>
  <si>
    <t>Provider SHA Name:&lt;All&gt;</t>
  </si>
  <si>
    <t>Provider Org Name:&lt;All&gt;</t>
  </si>
  <si>
    <t>Year</t>
  </si>
  <si>
    <t>Period Name</t>
  </si>
  <si>
    <t>Commissioner Org Code</t>
  </si>
  <si>
    <t>Commissioner Org Name</t>
  </si>
  <si>
    <t>Provider Org Code</t>
  </si>
  <si>
    <t>Provider Name</t>
  </si>
  <si>
    <t>Audiology Parts</t>
  </si>
  <si>
    <t>Provider Completeness Score</t>
  </si>
  <si>
    <t>Comm Expected Pathways</t>
  </si>
  <si>
    <t>2009-10</t>
  </si>
  <si>
    <t>PART_1</t>
  </si>
  <si>
    <t>5A3 Total</t>
  </si>
  <si>
    <t>5A4 Total</t>
  </si>
  <si>
    <t>5A5 Total</t>
  </si>
  <si>
    <t>RYQ</t>
  </si>
  <si>
    <t>SOUTH LONDON HEALTHCARE NHS TRUST</t>
  </si>
  <si>
    <t>5A7 Total</t>
  </si>
  <si>
    <t>5A8 Total</t>
  </si>
  <si>
    <t>5A9 Total</t>
  </si>
  <si>
    <t>5AT Total</t>
  </si>
  <si>
    <t>5C1 Total</t>
  </si>
  <si>
    <t>5C2 Total</t>
  </si>
  <si>
    <t>5C3 Total</t>
  </si>
  <si>
    <t>5C4 Total</t>
  </si>
  <si>
    <t>5C5 Total</t>
  </si>
  <si>
    <t>5C9 Total</t>
  </si>
  <si>
    <t>5CC Total</t>
  </si>
  <si>
    <t>5CN Total</t>
  </si>
  <si>
    <t>5CQ Total</t>
  </si>
  <si>
    <t>SOUTH TEES HOSPITALS NHS FOUNDATION TRUST</t>
  </si>
  <si>
    <t>5D7 Total</t>
  </si>
  <si>
    <t>5D8 Total</t>
  </si>
  <si>
    <t>5D9 Total</t>
  </si>
  <si>
    <t>5E1 Total</t>
  </si>
  <si>
    <t>5EF Total</t>
  </si>
  <si>
    <t>5EM Total</t>
  </si>
  <si>
    <t>5ET Total</t>
  </si>
  <si>
    <t>5F1 Total</t>
  </si>
  <si>
    <t>5F5 Total</t>
  </si>
  <si>
    <t>5F7 Total</t>
  </si>
  <si>
    <t>5FE Total</t>
  </si>
  <si>
    <t>5FL Total</t>
  </si>
  <si>
    <t>5GC Total</t>
  </si>
  <si>
    <t>5H1 Total</t>
  </si>
  <si>
    <t>5H8 Total</t>
  </si>
  <si>
    <t>5HG Total</t>
  </si>
  <si>
    <t>5HP Total</t>
  </si>
  <si>
    <t>5HQ Total</t>
  </si>
  <si>
    <t>5HX Total</t>
  </si>
  <si>
    <t>5HY Total</t>
  </si>
  <si>
    <t>5J2 Total</t>
  </si>
  <si>
    <t>5J4 Total</t>
  </si>
  <si>
    <t>5J5 Total</t>
  </si>
  <si>
    <t>5J6 Total</t>
  </si>
  <si>
    <t>5J9 Total</t>
  </si>
  <si>
    <t>5JE Total</t>
  </si>
  <si>
    <t>5JX Total</t>
  </si>
  <si>
    <t>5K3 Total</t>
  </si>
  <si>
    <t>5K5 Total</t>
  </si>
  <si>
    <t>5K6 Total</t>
  </si>
  <si>
    <t>5K7 Total</t>
  </si>
  <si>
    <t>5K8 Total</t>
  </si>
  <si>
    <t>5K9 Total</t>
  </si>
  <si>
    <t>5KF Total</t>
  </si>
  <si>
    <t>5KG Total</t>
  </si>
  <si>
    <t>5KL Total</t>
  </si>
  <si>
    <t>5KM Total</t>
  </si>
  <si>
    <t>5L1 Total</t>
  </si>
  <si>
    <t>5L3 Total</t>
  </si>
  <si>
    <t>5LA Total</t>
  </si>
  <si>
    <t>5LC Total</t>
  </si>
  <si>
    <t>5LD Total</t>
  </si>
  <si>
    <t>5LE Total</t>
  </si>
  <si>
    <t>5LF Total</t>
  </si>
  <si>
    <t>5LG Total</t>
  </si>
  <si>
    <t>5LH Total</t>
  </si>
  <si>
    <t>RYR</t>
  </si>
  <si>
    <t>WESTERN SUSSEX HOSPITALS NHS TRUST</t>
  </si>
  <si>
    <t>5LQ Total</t>
  </si>
  <si>
    <t>5M1 Total</t>
  </si>
  <si>
    <t>5M2 Total</t>
  </si>
  <si>
    <t>5M3 Total</t>
  </si>
  <si>
    <t>5M6 Total</t>
  </si>
  <si>
    <t>5M7 Total</t>
  </si>
  <si>
    <t>5M8 Total</t>
  </si>
  <si>
    <t>5MD Total</t>
  </si>
  <si>
    <t>5MK Total</t>
  </si>
  <si>
    <t>5MV Total</t>
  </si>
  <si>
    <t>5MX Total</t>
  </si>
  <si>
    <t>5N1 Total</t>
  </si>
  <si>
    <t>5N2 Total</t>
  </si>
  <si>
    <t>5N3 Total</t>
  </si>
  <si>
    <t>5N4 Total</t>
  </si>
  <si>
    <t>5N5 Total</t>
  </si>
  <si>
    <t>5N6 Total</t>
  </si>
  <si>
    <t>5N7 Total</t>
  </si>
  <si>
    <t>5N8 Total</t>
  </si>
  <si>
    <t>5N9 Total</t>
  </si>
  <si>
    <t>5NA Total</t>
  </si>
  <si>
    <t>5NC Total</t>
  </si>
  <si>
    <t>5ND Total</t>
  </si>
  <si>
    <t>5NE Total</t>
  </si>
  <si>
    <t>5NF Total</t>
  </si>
  <si>
    <t>5NG Total</t>
  </si>
  <si>
    <t>5NH Total</t>
  </si>
  <si>
    <t>5NJ Total</t>
  </si>
  <si>
    <t>5NK Total</t>
  </si>
  <si>
    <t>5NL Total</t>
  </si>
  <si>
    <t>5NM Total</t>
  </si>
  <si>
    <t>5NN Total</t>
  </si>
  <si>
    <t>5NP Total</t>
  </si>
  <si>
    <t>5NQ Total</t>
  </si>
  <si>
    <t>5NR Total</t>
  </si>
  <si>
    <t>5NT Total</t>
  </si>
  <si>
    <t>5NV Total</t>
  </si>
  <si>
    <t>5NW Total</t>
  </si>
  <si>
    <t>5NX Total</t>
  </si>
  <si>
    <t>5NY Total</t>
  </si>
  <si>
    <t>5P1 Total</t>
  </si>
  <si>
    <t>5P2 Total</t>
  </si>
  <si>
    <t>5P3 Total</t>
  </si>
  <si>
    <t>5P4 Total</t>
  </si>
  <si>
    <t>NW9</t>
  </si>
  <si>
    <t>CLINICENTA LIMITED</t>
  </si>
  <si>
    <t>5P5 Total</t>
  </si>
  <si>
    <t>5P6 Total</t>
  </si>
  <si>
    <t>5P7 Total</t>
  </si>
  <si>
    <t>5P8 Total</t>
  </si>
  <si>
    <t>5P9 Total</t>
  </si>
  <si>
    <t>5PA Total</t>
  </si>
  <si>
    <t>5PC Total</t>
  </si>
  <si>
    <t>5PD Total</t>
  </si>
  <si>
    <t>5PE Total</t>
  </si>
  <si>
    <t>5PF Total</t>
  </si>
  <si>
    <t>5PG Total</t>
  </si>
  <si>
    <t>5PH Total</t>
  </si>
  <si>
    <t>5PJ Total</t>
  </si>
  <si>
    <t>5PK Total</t>
  </si>
  <si>
    <t>5PL Total</t>
  </si>
  <si>
    <t>5PM Total</t>
  </si>
  <si>
    <t>5PN Total</t>
  </si>
  <si>
    <t>5PP Total</t>
  </si>
  <si>
    <t>5PQ Total</t>
  </si>
  <si>
    <t>5PR Total</t>
  </si>
  <si>
    <t>5PT Total</t>
  </si>
  <si>
    <t>5PV Total</t>
  </si>
  <si>
    <t>5PW Total</t>
  </si>
  <si>
    <t>5PX Total</t>
  </si>
  <si>
    <t>5PY Total</t>
  </si>
  <si>
    <t>EAST KENT HOSPITALS UNIVERSITY NHS FOUNDATION TRUST</t>
  </si>
  <si>
    <t>5QA Total</t>
  </si>
  <si>
    <t>5QC Total</t>
  </si>
  <si>
    <t>5QD Total</t>
  </si>
  <si>
    <t>5QE Total</t>
  </si>
  <si>
    <t>5QF Total</t>
  </si>
  <si>
    <t>5QG Total</t>
  </si>
  <si>
    <t>5QH Total</t>
  </si>
  <si>
    <t>5QJ Total</t>
  </si>
  <si>
    <t>5QK Total</t>
  </si>
  <si>
    <t>5QL Total</t>
  </si>
  <si>
    <t>5QM Total</t>
  </si>
  <si>
    <t>5QN Total</t>
  </si>
  <si>
    <t>5QP Total</t>
  </si>
  <si>
    <t>5QQ Total</t>
  </si>
  <si>
    <t>5QR Total</t>
  </si>
  <si>
    <t>5QT Total</t>
  </si>
  <si>
    <t>TAC Total</t>
  </si>
  <si>
    <t>TAK Total</t>
  </si>
  <si>
    <t>TAL Total</t>
  </si>
  <si>
    <t>TAM Total</t>
  </si>
  <si>
    <t>TAN Total</t>
  </si>
  <si>
    <t>Grand Total</t>
  </si>
  <si>
    <t>June 2009</t>
  </si>
  <si>
    <t>Perod Name:JUNE</t>
  </si>
  <si>
    <t>Total Known SUM 1</t>
  </si>
  <si>
    <t>JUNE</t>
  </si>
  <si>
    <t>Commissioner returns - RTT times for completed pathways - Revised December 2009</t>
  </si>
  <si>
    <t>Based on the ADWT and DM01 returns - Revised December 2009</t>
  </si>
  <si>
    <t>ROYAL SURREY COUNTY NHS FOUNDATION TRUST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</si>
</sst>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9" fontId="0" fillId="0" borderId="0" xfId="22" applyAlignment="1">
      <alignment/>
    </xf>
    <xf numFmtId="3" fontId="0" fillId="0" borderId="0" xfId="0" applyNumberFormat="1" applyAlignment="1">
      <alignment/>
    </xf>
    <xf numFmtId="9" fontId="0" fillId="0" borderId="0" xfId="22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2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2" applyFont="1" applyAlignment="1">
      <alignment horizontal="center"/>
    </xf>
    <xf numFmtId="9" fontId="0" fillId="0" borderId="0" xfId="2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2" applyBorder="1" applyAlignment="1">
      <alignment/>
    </xf>
    <xf numFmtId="0" fontId="5" fillId="0" borderId="3" xfId="0" applyFont="1" applyFill="1" applyBorder="1" applyAlignment="1">
      <alignment horizontal="left" vertical="top"/>
    </xf>
    <xf numFmtId="9" fontId="0" fillId="0" borderId="4" xfId="22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22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5" xfId="0" applyFont="1" applyFill="1" applyBorder="1" applyAlignment="1">
      <alignment horizontal="left" vertical="top"/>
    </xf>
    <xf numFmtId="172" fontId="0" fillId="0" borderId="0" xfId="22" applyNumberFormat="1" applyFill="1" applyBorder="1" applyAlignment="1">
      <alignment/>
    </xf>
    <xf numFmtId="10" fontId="0" fillId="0" borderId="0" xfId="22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9" fontId="0" fillId="0" borderId="0" xfId="22" applyAlignment="1">
      <alignment horizontal="center"/>
    </xf>
    <xf numFmtId="0" fontId="0" fillId="0" borderId="0" xfId="22" applyNumberFormat="1" applyFill="1" applyBorder="1" applyAlignment="1">
      <alignment horizontal="center"/>
    </xf>
    <xf numFmtId="172" fontId="0" fillId="0" borderId="0" xfId="22" applyNumberFormat="1" applyAlignment="1">
      <alignment/>
    </xf>
    <xf numFmtId="10" fontId="0" fillId="0" borderId="1" xfId="22" applyNumberFormat="1" applyBorder="1" applyAlignment="1">
      <alignment/>
    </xf>
    <xf numFmtId="0" fontId="0" fillId="0" borderId="0" xfId="0" applyFont="1" applyFill="1" applyAlignment="1">
      <alignment/>
    </xf>
    <xf numFmtId="10" fontId="0" fillId="0" borderId="0" xfId="22" applyNumberFormat="1" applyAlignment="1">
      <alignment/>
    </xf>
    <xf numFmtId="9" fontId="0" fillId="0" borderId="0" xfId="22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left" vertical="top"/>
    </xf>
    <xf numFmtId="176" fontId="5" fillId="3" borderId="1" xfId="0" applyNumberFormat="1" applyFont="1" applyFill="1" applyBorder="1" applyAlignment="1">
      <alignment horizontal="right" vertical="top"/>
    </xf>
    <xf numFmtId="177" fontId="5" fillId="3" borderId="1" xfId="0" applyNumberFormat="1" applyFont="1" applyFill="1" applyBorder="1" applyAlignment="1">
      <alignment horizontal="right" vertical="top"/>
    </xf>
    <xf numFmtId="9" fontId="0" fillId="0" borderId="1" xfId="22" applyFill="1" applyBorder="1" applyAlignment="1">
      <alignment horizontal="right" vertical="top"/>
    </xf>
    <xf numFmtId="0" fontId="0" fillId="0" borderId="0" xfId="0" applyFill="1" applyAlignment="1">
      <alignment/>
    </xf>
    <xf numFmtId="0" fontId="10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1" fillId="0" borderId="2" xfId="0" applyFont="1" applyFill="1" applyBorder="1" applyAlignment="1">
      <alignment horizontal="left" vertical="top"/>
    </xf>
    <xf numFmtId="0" fontId="11" fillId="0" borderId="0" xfId="21" applyFont="1" applyFill="1" applyBorder="1" applyAlignment="1">
      <alignment horizontal="center" vertical="top" wrapText="1"/>
      <protection/>
    </xf>
    <xf numFmtId="9" fontId="10" fillId="0" borderId="0" xfId="22" applyFont="1" applyFill="1" applyBorder="1" applyAlignment="1">
      <alignment/>
    </xf>
    <xf numFmtId="1" fontId="10" fillId="0" borderId="0" xfId="21" applyNumberFormat="1" applyFont="1" applyFill="1" applyBorder="1">
      <alignment/>
      <protection/>
    </xf>
    <xf numFmtId="0" fontId="11" fillId="0" borderId="2" xfId="0" applyFont="1" applyFill="1" applyBorder="1" applyAlignment="1">
      <alignment horizontal="left" vertical="top" wrapText="1"/>
    </xf>
    <xf numFmtId="0" fontId="11" fillId="0" borderId="6" xfId="21" applyFont="1" applyFill="1" applyBorder="1" applyAlignment="1">
      <alignment horizontal="center" vertical="top" wrapText="1"/>
      <protection/>
    </xf>
    <xf numFmtId="0" fontId="11" fillId="0" borderId="1" xfId="21" applyFont="1" applyFill="1" applyBorder="1" applyAlignment="1">
      <alignment horizontal="center" vertical="top" wrapText="1"/>
      <protection/>
    </xf>
    <xf numFmtId="9" fontId="10" fillId="0" borderId="7" xfId="22" applyFont="1" applyFill="1" applyBorder="1" applyAlignment="1">
      <alignment/>
    </xf>
    <xf numFmtId="1" fontId="10" fillId="0" borderId="1" xfId="21" applyNumberFormat="1" applyFont="1" applyFill="1" applyBorder="1">
      <alignment/>
      <protection/>
    </xf>
    <xf numFmtId="9" fontId="0" fillId="0" borderId="0" xfId="22" applyFont="1" applyFill="1" applyAlignment="1">
      <alignment/>
    </xf>
    <xf numFmtId="9" fontId="0" fillId="0" borderId="0" xfId="21" applyNumberFormat="1" applyFont="1" applyFill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3" borderId="2" xfId="0" applyFont="1" applyFill="1" applyBorder="1" applyAlignment="1">
      <alignment horizontal="left" vertical="top"/>
    </xf>
    <xf numFmtId="176" fontId="11" fillId="3" borderId="2" xfId="0" applyNumberFormat="1" applyFont="1" applyFill="1" applyBorder="1" applyAlignment="1">
      <alignment horizontal="right" vertical="top"/>
    </xf>
    <xf numFmtId="0" fontId="12" fillId="3" borderId="2" xfId="0" applyNumberFormat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176" fontId="11" fillId="3" borderId="0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A and Self Trust - Commissioner View CB" xfId="21"/>
    <cellStyle name="Percent" xfId="22"/>
    <cellStyle name="upper case" xfId="23"/>
  </cellStyles>
  <dxfs count="2">
    <dxf>
      <font>
        <b/>
        <i/>
        <strike val="0"/>
        <color rgb="FFFF0000"/>
      </font>
      <fill>
        <patternFill>
          <bgColor rgb="FFC0C0C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X24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3.28125" style="0" customWidth="1"/>
    <col min="2" max="2" width="26.28125" style="0" bestFit="1" customWidth="1"/>
    <col min="3" max="56" width="0" style="0" hidden="1" customWidth="1" outlineLevel="1"/>
    <col min="57" max="57" width="9.140625" style="0" customWidth="1" collapsed="1"/>
    <col min="59" max="59" width="11.00390625" style="0" customWidth="1"/>
    <col min="60" max="60" width="13.421875" style="8" customWidth="1"/>
  </cols>
  <sheetData>
    <row r="1" spans="1:61" ht="15.75">
      <c r="A1" s="5" t="s">
        <v>376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10"/>
      <c r="BI1" s="2"/>
    </row>
    <row r="2" spans="1:61" ht="14.25" customHeight="1">
      <c r="A2" s="47" t="str">
        <f>PCT!A2</f>
        <v>June 2009</v>
      </c>
      <c r="B2" s="4" t="s">
        <v>852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0"/>
      <c r="BI2" s="2"/>
    </row>
    <row r="3" spans="1:61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0"/>
      <c r="BI3" s="2"/>
    </row>
    <row r="4" spans="1:61" ht="14.25" customHeight="1">
      <c r="A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0"/>
      <c r="BI4" s="2"/>
    </row>
    <row r="5" spans="1:61" ht="14.25" customHeight="1">
      <c r="A5" s="7" t="s">
        <v>371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0"/>
      <c r="BI5" s="2"/>
    </row>
    <row r="6" spans="3:61" ht="12.75">
      <c r="C6" s="85" t="s">
        <v>369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2"/>
      <c r="BF6" s="2"/>
      <c r="BG6" s="2"/>
      <c r="BH6" s="10"/>
      <c r="BI6" s="2"/>
    </row>
    <row r="7" spans="1:60" s="3" customFormat="1" ht="67.5" customHeight="1">
      <c r="A7" s="14" t="s">
        <v>0</v>
      </c>
      <c r="B7" s="14" t="s">
        <v>368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  <c r="V7" s="15" t="s">
        <v>21</v>
      </c>
      <c r="W7" s="15" t="s">
        <v>22</v>
      </c>
      <c r="X7" s="15" t="s">
        <v>23</v>
      </c>
      <c r="Y7" s="15" t="s">
        <v>24</v>
      </c>
      <c r="Z7" s="15" t="s">
        <v>25</v>
      </c>
      <c r="AA7" s="15" t="s">
        <v>26</v>
      </c>
      <c r="AB7" s="15" t="s">
        <v>27</v>
      </c>
      <c r="AC7" s="15" t="s">
        <v>28</v>
      </c>
      <c r="AD7" s="15" t="s">
        <v>29</v>
      </c>
      <c r="AE7" s="15" t="s">
        <v>30</v>
      </c>
      <c r="AF7" s="15" t="s">
        <v>31</v>
      </c>
      <c r="AG7" s="15" t="s">
        <v>32</v>
      </c>
      <c r="AH7" s="15" t="s">
        <v>33</v>
      </c>
      <c r="AI7" s="15" t="s">
        <v>34</v>
      </c>
      <c r="AJ7" s="15" t="s">
        <v>35</v>
      </c>
      <c r="AK7" s="15" t="s">
        <v>36</v>
      </c>
      <c r="AL7" s="15" t="s">
        <v>37</v>
      </c>
      <c r="AM7" s="15" t="s">
        <v>38</v>
      </c>
      <c r="AN7" s="15" t="s">
        <v>39</v>
      </c>
      <c r="AO7" s="15" t="s">
        <v>40</v>
      </c>
      <c r="AP7" s="15" t="s">
        <v>41</v>
      </c>
      <c r="AQ7" s="15" t="s">
        <v>42</v>
      </c>
      <c r="AR7" s="15" t="s">
        <v>43</v>
      </c>
      <c r="AS7" s="15" t="s">
        <v>44</v>
      </c>
      <c r="AT7" s="15" t="s">
        <v>45</v>
      </c>
      <c r="AU7" s="15" t="s">
        <v>46</v>
      </c>
      <c r="AV7" s="15" t="s">
        <v>47</v>
      </c>
      <c r="AW7" s="15" t="s">
        <v>48</v>
      </c>
      <c r="AX7" s="15" t="s">
        <v>49</v>
      </c>
      <c r="AY7" s="15" t="s">
        <v>50</v>
      </c>
      <c r="AZ7" s="15" t="s">
        <v>51</v>
      </c>
      <c r="BA7" s="15" t="s">
        <v>52</v>
      </c>
      <c r="BB7" s="15" t="s">
        <v>53</v>
      </c>
      <c r="BC7" s="15" t="s">
        <v>54</v>
      </c>
      <c r="BD7" s="15" t="s">
        <v>55</v>
      </c>
      <c r="BE7" s="15" t="s">
        <v>56</v>
      </c>
      <c r="BF7" s="15" t="s">
        <v>57</v>
      </c>
      <c r="BG7" s="15" t="s">
        <v>101</v>
      </c>
      <c r="BH7" s="16" t="s">
        <v>370</v>
      </c>
    </row>
    <row r="8" spans="1:62" ht="12.75">
      <c r="A8" s="1" t="s">
        <v>58</v>
      </c>
      <c r="B8" s="1" t="s">
        <v>358</v>
      </c>
      <c r="C8" s="6">
        <v>210</v>
      </c>
      <c r="D8" s="6">
        <v>116</v>
      </c>
      <c r="E8" s="6">
        <v>152</v>
      </c>
      <c r="F8" s="6">
        <v>191</v>
      </c>
      <c r="G8" s="6">
        <v>231</v>
      </c>
      <c r="H8" s="6">
        <v>286</v>
      </c>
      <c r="I8" s="6">
        <v>156</v>
      </c>
      <c r="J8" s="6">
        <v>112</v>
      </c>
      <c r="K8" s="6">
        <v>92</v>
      </c>
      <c r="L8" s="6">
        <v>79</v>
      </c>
      <c r="M8" s="6">
        <v>56</v>
      </c>
      <c r="N8" s="6">
        <v>61</v>
      </c>
      <c r="O8" s="6">
        <v>48</v>
      </c>
      <c r="P8" s="6">
        <v>36</v>
      </c>
      <c r="Q8" s="6">
        <v>27</v>
      </c>
      <c r="R8" s="6">
        <v>26</v>
      </c>
      <c r="S8" s="6">
        <v>18</v>
      </c>
      <c r="T8" s="6">
        <v>11</v>
      </c>
      <c r="U8" s="6">
        <v>0</v>
      </c>
      <c r="V8" s="6">
        <v>1</v>
      </c>
      <c r="W8" s="6">
        <v>2</v>
      </c>
      <c r="X8" s="6">
        <v>0</v>
      </c>
      <c r="Y8" s="6">
        <v>1</v>
      </c>
      <c r="Z8" s="6">
        <v>0</v>
      </c>
      <c r="AA8" s="6">
        <v>0</v>
      </c>
      <c r="AB8" s="6">
        <v>1</v>
      </c>
      <c r="AC8" s="6">
        <v>1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1915</v>
      </c>
      <c r="BF8" s="6">
        <v>1915</v>
      </c>
      <c r="BG8" s="6">
        <v>1908</v>
      </c>
      <c r="BH8" s="53">
        <v>0.9963446475195823</v>
      </c>
      <c r="BI8" s="9"/>
      <c r="BJ8" s="9"/>
    </row>
    <row r="9" spans="1:62" ht="12.75">
      <c r="A9" s="1" t="s">
        <v>60</v>
      </c>
      <c r="B9" s="1" t="s">
        <v>359</v>
      </c>
      <c r="C9" s="6">
        <v>473</v>
      </c>
      <c r="D9" s="6">
        <v>665</v>
      </c>
      <c r="E9" s="6">
        <v>633</v>
      </c>
      <c r="F9" s="6">
        <v>692</v>
      </c>
      <c r="G9" s="6">
        <v>870</v>
      </c>
      <c r="H9" s="6">
        <v>599</v>
      </c>
      <c r="I9" s="6">
        <v>310</v>
      </c>
      <c r="J9" s="6">
        <v>222</v>
      </c>
      <c r="K9" s="6">
        <v>227</v>
      </c>
      <c r="L9" s="6">
        <v>229</v>
      </c>
      <c r="M9" s="6">
        <v>148</v>
      </c>
      <c r="N9" s="6">
        <v>123</v>
      </c>
      <c r="O9" s="6">
        <v>106</v>
      </c>
      <c r="P9" s="6">
        <v>96</v>
      </c>
      <c r="Q9" s="6">
        <v>71</v>
      </c>
      <c r="R9" s="6">
        <v>101</v>
      </c>
      <c r="S9" s="6">
        <v>103</v>
      </c>
      <c r="T9" s="6">
        <v>49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5718</v>
      </c>
      <c r="BF9" s="6">
        <v>5718</v>
      </c>
      <c r="BG9" s="6">
        <v>5717</v>
      </c>
      <c r="BH9" s="53">
        <v>0.9998251136761105</v>
      </c>
      <c r="BI9" s="9"/>
      <c r="BJ9" s="9"/>
    </row>
    <row r="10" spans="1:62" ht="12.75">
      <c r="A10" s="1" t="s">
        <v>61</v>
      </c>
      <c r="B10" s="1" t="s">
        <v>360</v>
      </c>
      <c r="C10" s="6">
        <v>399</v>
      </c>
      <c r="D10" s="6">
        <v>344</v>
      </c>
      <c r="E10" s="6">
        <v>296</v>
      </c>
      <c r="F10" s="6">
        <v>413</v>
      </c>
      <c r="G10" s="6">
        <v>393</v>
      </c>
      <c r="H10" s="6">
        <v>388</v>
      </c>
      <c r="I10" s="6">
        <v>216</v>
      </c>
      <c r="J10" s="6">
        <v>151</v>
      </c>
      <c r="K10" s="6">
        <v>149</v>
      </c>
      <c r="L10" s="6">
        <v>148</v>
      </c>
      <c r="M10" s="6">
        <v>153</v>
      </c>
      <c r="N10" s="6">
        <v>169</v>
      </c>
      <c r="O10" s="6">
        <v>167</v>
      </c>
      <c r="P10" s="6">
        <v>120</v>
      </c>
      <c r="Q10" s="6">
        <v>122</v>
      </c>
      <c r="R10" s="6">
        <v>125</v>
      </c>
      <c r="S10" s="6">
        <v>110</v>
      </c>
      <c r="T10" s="6">
        <v>109</v>
      </c>
      <c r="U10" s="6">
        <v>12</v>
      </c>
      <c r="V10" s="6">
        <v>4</v>
      </c>
      <c r="W10" s="6">
        <v>4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1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3994</v>
      </c>
      <c r="BF10" s="6">
        <v>3994</v>
      </c>
      <c r="BG10" s="6">
        <v>3972</v>
      </c>
      <c r="BH10" s="53">
        <v>0.9944917376064096</v>
      </c>
      <c r="BI10" s="9"/>
      <c r="BJ10" s="9"/>
    </row>
    <row r="11" spans="1:62" ht="12.75">
      <c r="A11" s="1" t="s">
        <v>62</v>
      </c>
      <c r="B11" s="1" t="s">
        <v>361</v>
      </c>
      <c r="C11" s="6">
        <v>458</v>
      </c>
      <c r="D11" s="6">
        <v>456</v>
      </c>
      <c r="E11" s="6">
        <v>407</v>
      </c>
      <c r="F11" s="6">
        <v>293</v>
      </c>
      <c r="G11" s="6">
        <v>238</v>
      </c>
      <c r="H11" s="6">
        <v>169</v>
      </c>
      <c r="I11" s="6">
        <v>156</v>
      </c>
      <c r="J11" s="6">
        <v>176</v>
      </c>
      <c r="K11" s="6">
        <v>156</v>
      </c>
      <c r="L11" s="6">
        <v>175</v>
      </c>
      <c r="M11" s="6">
        <v>186</v>
      </c>
      <c r="N11" s="6">
        <v>109</v>
      </c>
      <c r="O11" s="6">
        <v>71</v>
      </c>
      <c r="P11" s="6">
        <v>36</v>
      </c>
      <c r="Q11" s="6">
        <v>34</v>
      </c>
      <c r="R11" s="6">
        <v>32</v>
      </c>
      <c r="S11" s="6">
        <v>49</v>
      </c>
      <c r="T11" s="6">
        <v>41</v>
      </c>
      <c r="U11" s="6">
        <v>4</v>
      </c>
      <c r="V11" s="6">
        <v>4</v>
      </c>
      <c r="W11" s="6">
        <v>3</v>
      </c>
      <c r="X11" s="6">
        <v>2</v>
      </c>
      <c r="Y11" s="6">
        <v>3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1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3259</v>
      </c>
      <c r="BF11" s="6">
        <v>3259</v>
      </c>
      <c r="BG11" s="6">
        <v>3242</v>
      </c>
      <c r="BH11" s="53">
        <v>0.9947836759742252</v>
      </c>
      <c r="BI11" s="9"/>
      <c r="BJ11" s="9"/>
    </row>
    <row r="12" spans="1:62" ht="12.75">
      <c r="A12" s="1" t="s">
        <v>68</v>
      </c>
      <c r="B12" s="1" t="s">
        <v>362</v>
      </c>
      <c r="C12" s="6">
        <v>191</v>
      </c>
      <c r="D12" s="6">
        <v>170</v>
      </c>
      <c r="E12" s="6">
        <v>353</v>
      </c>
      <c r="F12" s="6">
        <v>379</v>
      </c>
      <c r="G12" s="6">
        <v>385</v>
      </c>
      <c r="H12" s="6">
        <v>383</v>
      </c>
      <c r="I12" s="6">
        <v>220</v>
      </c>
      <c r="J12" s="6">
        <v>161</v>
      </c>
      <c r="K12" s="6">
        <v>136</v>
      </c>
      <c r="L12" s="6">
        <v>131</v>
      </c>
      <c r="M12" s="6">
        <v>323</v>
      </c>
      <c r="N12" s="6">
        <v>97</v>
      </c>
      <c r="O12" s="6">
        <v>94</v>
      </c>
      <c r="P12" s="6">
        <v>94</v>
      </c>
      <c r="Q12" s="6">
        <v>82</v>
      </c>
      <c r="R12" s="6">
        <v>99</v>
      </c>
      <c r="S12" s="6">
        <v>76</v>
      </c>
      <c r="T12" s="6">
        <v>72</v>
      </c>
      <c r="U12" s="6">
        <v>4</v>
      </c>
      <c r="V12" s="6">
        <v>3</v>
      </c>
      <c r="W12" s="6">
        <v>1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1</v>
      </c>
      <c r="AK12" s="6">
        <v>0</v>
      </c>
      <c r="AL12" s="6">
        <v>0</v>
      </c>
      <c r="AM12" s="6">
        <v>0</v>
      </c>
      <c r="AN12" s="6">
        <v>0</v>
      </c>
      <c r="AO12" s="6">
        <v>1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2</v>
      </c>
      <c r="BD12" s="6">
        <v>0</v>
      </c>
      <c r="BE12" s="6">
        <v>3460</v>
      </c>
      <c r="BF12" s="6">
        <v>3460</v>
      </c>
      <c r="BG12" s="6">
        <v>3446</v>
      </c>
      <c r="BH12" s="53">
        <v>0.9959537572254336</v>
      </c>
      <c r="BI12" s="9"/>
      <c r="BJ12" s="9"/>
    </row>
    <row r="13" spans="1:62" ht="12.75">
      <c r="A13" s="1" t="s">
        <v>79</v>
      </c>
      <c r="B13" s="1" t="s">
        <v>363</v>
      </c>
      <c r="C13" s="6">
        <v>181</v>
      </c>
      <c r="D13" s="6">
        <v>158</v>
      </c>
      <c r="E13" s="6">
        <v>236</v>
      </c>
      <c r="F13" s="6">
        <v>450</v>
      </c>
      <c r="G13" s="6">
        <v>546</v>
      </c>
      <c r="H13" s="6">
        <v>440</v>
      </c>
      <c r="I13" s="6">
        <v>214</v>
      </c>
      <c r="J13" s="6">
        <v>134</v>
      </c>
      <c r="K13" s="6">
        <v>119</v>
      </c>
      <c r="L13" s="6">
        <v>132</v>
      </c>
      <c r="M13" s="6">
        <v>143</v>
      </c>
      <c r="N13" s="6">
        <v>136</v>
      </c>
      <c r="O13" s="6">
        <v>117</v>
      </c>
      <c r="P13" s="6">
        <v>140</v>
      </c>
      <c r="Q13" s="6">
        <v>100</v>
      </c>
      <c r="R13" s="6">
        <v>74</v>
      </c>
      <c r="S13" s="6">
        <v>107</v>
      </c>
      <c r="T13" s="6">
        <v>65</v>
      </c>
      <c r="U13" s="6">
        <v>13</v>
      </c>
      <c r="V13" s="6">
        <v>6</v>
      </c>
      <c r="W13" s="6">
        <v>2</v>
      </c>
      <c r="X13" s="6">
        <v>2</v>
      </c>
      <c r="Y13" s="6">
        <v>1</v>
      </c>
      <c r="Z13" s="6">
        <v>0</v>
      </c>
      <c r="AA13" s="6">
        <v>1</v>
      </c>
      <c r="AB13" s="6">
        <v>1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1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3521</v>
      </c>
      <c r="BF13" s="6">
        <v>3521</v>
      </c>
      <c r="BG13" s="6">
        <v>3492</v>
      </c>
      <c r="BH13" s="53">
        <v>0.9917637034933258</v>
      </c>
      <c r="BI13" s="9"/>
      <c r="BJ13" s="9"/>
    </row>
    <row r="14" spans="1:62" ht="12.75">
      <c r="A14" s="1" t="s">
        <v>80</v>
      </c>
      <c r="B14" s="1" t="s">
        <v>364</v>
      </c>
      <c r="C14" s="6">
        <v>301</v>
      </c>
      <c r="D14" s="6">
        <v>303</v>
      </c>
      <c r="E14" s="6">
        <v>474</v>
      </c>
      <c r="F14" s="6">
        <v>431</v>
      </c>
      <c r="G14" s="6">
        <v>331</v>
      </c>
      <c r="H14" s="6">
        <v>213</v>
      </c>
      <c r="I14" s="6">
        <v>167</v>
      </c>
      <c r="J14" s="6">
        <v>153</v>
      </c>
      <c r="K14" s="6">
        <v>122</v>
      </c>
      <c r="L14" s="6">
        <v>119</v>
      </c>
      <c r="M14" s="6">
        <v>109</v>
      </c>
      <c r="N14" s="6">
        <v>87</v>
      </c>
      <c r="O14" s="6">
        <v>50</v>
      </c>
      <c r="P14" s="6">
        <v>46</v>
      </c>
      <c r="Q14" s="6">
        <v>28</v>
      </c>
      <c r="R14" s="6">
        <v>20</v>
      </c>
      <c r="S14" s="6">
        <v>22</v>
      </c>
      <c r="T14" s="6">
        <v>12</v>
      </c>
      <c r="U14" s="6">
        <v>0</v>
      </c>
      <c r="V14" s="6">
        <v>2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2</v>
      </c>
      <c r="BE14" s="6">
        <v>2993</v>
      </c>
      <c r="BF14" s="6">
        <v>2991</v>
      </c>
      <c r="BG14" s="6">
        <v>2988</v>
      </c>
      <c r="BH14" s="53">
        <v>0.9989969909729187</v>
      </c>
      <c r="BI14" s="9"/>
      <c r="BJ14" s="9"/>
    </row>
    <row r="15" spans="1:62" ht="12.75">
      <c r="A15" s="1" t="s">
        <v>83</v>
      </c>
      <c r="B15" s="1" t="s">
        <v>365</v>
      </c>
      <c r="C15" s="6">
        <v>164</v>
      </c>
      <c r="D15" s="6">
        <v>189</v>
      </c>
      <c r="E15" s="6">
        <v>188</v>
      </c>
      <c r="F15" s="6">
        <v>336</v>
      </c>
      <c r="G15" s="6">
        <v>320</v>
      </c>
      <c r="H15" s="6">
        <v>405</v>
      </c>
      <c r="I15" s="6">
        <v>178</v>
      </c>
      <c r="J15" s="6">
        <v>167</v>
      </c>
      <c r="K15" s="6">
        <v>158</v>
      </c>
      <c r="L15" s="6">
        <v>147</v>
      </c>
      <c r="M15" s="6">
        <v>128</v>
      </c>
      <c r="N15" s="6">
        <v>131</v>
      </c>
      <c r="O15" s="6">
        <v>90</v>
      </c>
      <c r="P15" s="6">
        <v>83</v>
      </c>
      <c r="Q15" s="6">
        <v>48</v>
      </c>
      <c r="R15" s="6">
        <v>23</v>
      </c>
      <c r="S15" s="6">
        <v>23</v>
      </c>
      <c r="T15" s="6">
        <v>14</v>
      </c>
      <c r="U15" s="6">
        <v>1</v>
      </c>
      <c r="V15" s="6">
        <v>1</v>
      </c>
      <c r="W15" s="6">
        <v>1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2796</v>
      </c>
      <c r="BF15" s="6">
        <v>2796</v>
      </c>
      <c r="BG15" s="6">
        <v>2792</v>
      </c>
      <c r="BH15" s="53">
        <v>0.9985693848354793</v>
      </c>
      <c r="BI15" s="9"/>
      <c r="BJ15" s="9"/>
    </row>
    <row r="16" spans="1:62" ht="12.75">
      <c r="A16" s="1" t="s">
        <v>86</v>
      </c>
      <c r="B16" s="1" t="s">
        <v>366</v>
      </c>
      <c r="C16" s="6">
        <v>467</v>
      </c>
      <c r="D16" s="6">
        <v>343</v>
      </c>
      <c r="E16" s="6">
        <v>441</v>
      </c>
      <c r="F16" s="6">
        <v>472</v>
      </c>
      <c r="G16" s="6">
        <v>403</v>
      </c>
      <c r="H16" s="6">
        <v>381</v>
      </c>
      <c r="I16" s="6">
        <v>223</v>
      </c>
      <c r="J16" s="6">
        <v>149</v>
      </c>
      <c r="K16" s="6">
        <v>162</v>
      </c>
      <c r="L16" s="6">
        <v>117</v>
      </c>
      <c r="M16" s="6">
        <v>119</v>
      </c>
      <c r="N16" s="6">
        <v>101</v>
      </c>
      <c r="O16" s="6">
        <v>108</v>
      </c>
      <c r="P16" s="6">
        <v>78</v>
      </c>
      <c r="Q16" s="6">
        <v>55</v>
      </c>
      <c r="R16" s="6">
        <v>52</v>
      </c>
      <c r="S16" s="6">
        <v>50</v>
      </c>
      <c r="T16" s="6">
        <v>62</v>
      </c>
      <c r="U16" s="6">
        <v>1</v>
      </c>
      <c r="V16" s="6">
        <v>6</v>
      </c>
      <c r="W16" s="6">
        <v>0</v>
      </c>
      <c r="X16" s="6">
        <v>2</v>
      </c>
      <c r="Y16" s="6">
        <v>2</v>
      </c>
      <c r="Z16" s="6">
        <v>1</v>
      </c>
      <c r="AA16" s="6">
        <v>1</v>
      </c>
      <c r="AB16" s="6">
        <v>1</v>
      </c>
      <c r="AC16" s="6">
        <v>0</v>
      </c>
      <c r="AD16" s="6">
        <v>2</v>
      </c>
      <c r="AE16" s="6">
        <v>1</v>
      </c>
      <c r="AF16" s="6">
        <v>0</v>
      </c>
      <c r="AG16" s="6">
        <v>1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1</v>
      </c>
      <c r="AO16" s="6">
        <v>1</v>
      </c>
      <c r="AP16" s="6">
        <v>0</v>
      </c>
      <c r="AQ16" s="6">
        <v>0</v>
      </c>
      <c r="AR16" s="6">
        <v>0</v>
      </c>
      <c r="AS16" s="6">
        <v>1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2</v>
      </c>
      <c r="BD16" s="6">
        <v>0</v>
      </c>
      <c r="BE16" s="6">
        <v>3806</v>
      </c>
      <c r="BF16" s="6">
        <v>3806</v>
      </c>
      <c r="BG16" s="6">
        <v>3783</v>
      </c>
      <c r="BH16" s="53">
        <v>0.9939569101418813</v>
      </c>
      <c r="BI16" s="9"/>
      <c r="BJ16" s="9"/>
    </row>
    <row r="17" spans="1:62" ht="12.75">
      <c r="A17" s="1" t="s">
        <v>90</v>
      </c>
      <c r="B17" s="1" t="s">
        <v>367</v>
      </c>
      <c r="C17" s="6">
        <v>422</v>
      </c>
      <c r="D17" s="6">
        <v>325</v>
      </c>
      <c r="E17" s="6">
        <v>408</v>
      </c>
      <c r="F17" s="6">
        <v>609</v>
      </c>
      <c r="G17" s="6">
        <v>670</v>
      </c>
      <c r="H17" s="6">
        <v>639</v>
      </c>
      <c r="I17" s="6">
        <v>496</v>
      </c>
      <c r="J17" s="6">
        <v>396</v>
      </c>
      <c r="K17" s="6">
        <v>285</v>
      </c>
      <c r="L17" s="6">
        <v>298</v>
      </c>
      <c r="M17" s="6">
        <v>287</v>
      </c>
      <c r="N17" s="6">
        <v>266</v>
      </c>
      <c r="O17" s="6">
        <v>168</v>
      </c>
      <c r="P17" s="6">
        <v>101</v>
      </c>
      <c r="Q17" s="6">
        <v>63</v>
      </c>
      <c r="R17" s="6">
        <v>48</v>
      </c>
      <c r="S17" s="6">
        <v>41</v>
      </c>
      <c r="T17" s="6">
        <v>24</v>
      </c>
      <c r="U17" s="6">
        <v>2</v>
      </c>
      <c r="V17" s="6">
        <v>7</v>
      </c>
      <c r="W17" s="6">
        <v>2</v>
      </c>
      <c r="X17" s="6">
        <v>0</v>
      </c>
      <c r="Y17" s="6">
        <v>2</v>
      </c>
      <c r="Z17" s="6">
        <v>1</v>
      </c>
      <c r="AA17" s="6">
        <v>0</v>
      </c>
      <c r="AB17" s="6">
        <v>1</v>
      </c>
      <c r="AC17" s="6">
        <v>0</v>
      </c>
      <c r="AD17" s="6">
        <v>0</v>
      </c>
      <c r="AE17" s="6">
        <v>1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1</v>
      </c>
      <c r="BD17" s="6">
        <v>9</v>
      </c>
      <c r="BE17" s="6">
        <v>5572</v>
      </c>
      <c r="BF17" s="6">
        <v>5563</v>
      </c>
      <c r="BG17" s="6">
        <v>5546</v>
      </c>
      <c r="BH17" s="53">
        <v>0.9969440949128169</v>
      </c>
      <c r="BI17" s="9"/>
      <c r="BJ17" s="9"/>
    </row>
    <row r="18" spans="1:232" ht="12.75">
      <c r="A18" s="1"/>
      <c r="B18" s="17" t="s">
        <v>59</v>
      </c>
      <c r="C18" s="6">
        <v>3266</v>
      </c>
      <c r="D18" s="6">
        <v>3069</v>
      </c>
      <c r="E18" s="6">
        <v>3588</v>
      </c>
      <c r="F18" s="6">
        <v>4266</v>
      </c>
      <c r="G18" s="6">
        <v>4387</v>
      </c>
      <c r="H18" s="6">
        <v>3903</v>
      </c>
      <c r="I18" s="6">
        <v>2336</v>
      </c>
      <c r="J18" s="6">
        <v>1821</v>
      </c>
      <c r="K18" s="6">
        <v>1606</v>
      </c>
      <c r="L18" s="6">
        <v>1575</v>
      </c>
      <c r="M18" s="6">
        <v>1652</v>
      </c>
      <c r="N18" s="6">
        <v>1280</v>
      </c>
      <c r="O18" s="6">
        <v>1019</v>
      </c>
      <c r="P18" s="6">
        <v>830</v>
      </c>
      <c r="Q18" s="6">
        <v>630</v>
      </c>
      <c r="R18" s="6">
        <v>600</v>
      </c>
      <c r="S18" s="6">
        <v>599</v>
      </c>
      <c r="T18" s="6">
        <v>459</v>
      </c>
      <c r="U18" s="6">
        <v>38</v>
      </c>
      <c r="V18" s="6">
        <v>34</v>
      </c>
      <c r="W18" s="6">
        <v>16</v>
      </c>
      <c r="X18" s="6">
        <v>8</v>
      </c>
      <c r="Y18" s="6">
        <v>9</v>
      </c>
      <c r="Z18" s="6">
        <v>2</v>
      </c>
      <c r="AA18" s="6">
        <v>3</v>
      </c>
      <c r="AB18" s="6">
        <v>4</v>
      </c>
      <c r="AC18" s="6">
        <v>2</v>
      </c>
      <c r="AD18" s="6">
        <v>4</v>
      </c>
      <c r="AE18" s="6">
        <v>2</v>
      </c>
      <c r="AF18" s="6">
        <v>0</v>
      </c>
      <c r="AG18" s="6">
        <v>1</v>
      </c>
      <c r="AH18" s="6">
        <v>1</v>
      </c>
      <c r="AI18" s="6">
        <v>1</v>
      </c>
      <c r="AJ18" s="6">
        <v>1</v>
      </c>
      <c r="AK18" s="6">
        <v>1</v>
      </c>
      <c r="AL18" s="6">
        <v>0</v>
      </c>
      <c r="AM18" s="6">
        <v>0</v>
      </c>
      <c r="AN18" s="6">
        <v>1</v>
      </c>
      <c r="AO18" s="6">
        <v>2</v>
      </c>
      <c r="AP18" s="6">
        <v>0</v>
      </c>
      <c r="AQ18" s="6">
        <v>0</v>
      </c>
      <c r="AR18" s="6">
        <v>0</v>
      </c>
      <c r="AS18" s="6">
        <v>1</v>
      </c>
      <c r="AT18" s="6">
        <v>0</v>
      </c>
      <c r="AU18" s="6">
        <v>0</v>
      </c>
      <c r="AV18" s="6">
        <v>0</v>
      </c>
      <c r="AW18" s="6">
        <v>1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5</v>
      </c>
      <c r="BD18" s="6">
        <v>11</v>
      </c>
      <c r="BE18" s="6">
        <v>37034</v>
      </c>
      <c r="BF18" s="6">
        <v>37023</v>
      </c>
      <c r="BG18" s="6">
        <v>36886</v>
      </c>
      <c r="BH18" s="53">
        <v>0.9962995975474704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</row>
    <row r="19" spans="3:232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</row>
    <row r="20" ht="12.75">
      <c r="BF20" s="55"/>
    </row>
    <row r="22" ht="12.75">
      <c r="D22" t="s">
        <v>375</v>
      </c>
    </row>
    <row r="23" ht="12.75">
      <c r="D23" t="s">
        <v>375</v>
      </c>
    </row>
    <row r="24" ht="12.75">
      <c r="A24" t="s">
        <v>375</v>
      </c>
    </row>
  </sheetData>
  <sheetProtection/>
  <mergeCells count="1">
    <mergeCell ref="C6:BD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K160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0.57421875" style="48" customWidth="1"/>
    <col min="2" max="2" width="6.00390625" style="48" customWidth="1"/>
    <col min="3" max="3" width="49.421875" style="48" customWidth="1"/>
    <col min="4" max="4" width="13.57421875" style="49" hidden="1" customWidth="1" outlineLevel="1"/>
    <col min="5" max="56" width="0" style="49" hidden="1" customWidth="1" outlineLevel="1"/>
    <col min="57" max="57" width="13.57421875" style="49" hidden="1" customWidth="1" outlineLevel="1"/>
    <col min="58" max="58" width="13.57421875" style="49" bestFit="1" customWidth="1" collapsed="1"/>
    <col min="59" max="59" width="17.421875" style="49" customWidth="1"/>
    <col min="60" max="60" width="15.7109375" style="49" customWidth="1"/>
    <col min="61" max="61" width="15.8515625" style="51" customWidth="1"/>
    <col min="62" max="16384" width="9.140625" style="48" customWidth="1"/>
  </cols>
  <sheetData>
    <row r="1" spans="1:61" s="12" customFormat="1" ht="15.75">
      <c r="A1" s="5" t="s">
        <v>376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0"/>
    </row>
    <row r="2" spans="1:61" ht="14.25" customHeight="1">
      <c r="A2" s="57" t="s">
        <v>848</v>
      </c>
      <c r="B2" s="4" t="s">
        <v>852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50"/>
    </row>
    <row r="3" spans="1:61" ht="14.25" customHeight="1">
      <c r="A3" s="48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375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0"/>
    </row>
    <row r="4" spans="1:61" ht="14.25" customHeight="1">
      <c r="A4" s="7"/>
      <c r="B4" s="5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1"/>
      <c r="BG4" s="11" t="s">
        <v>375</v>
      </c>
      <c r="BH4" s="2"/>
      <c r="BI4" s="50"/>
    </row>
    <row r="5" spans="1:61" s="13" customFormat="1" ht="14.25" customHeight="1">
      <c r="A5" s="7" t="s">
        <v>371</v>
      </c>
      <c r="B5"/>
      <c r="C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</row>
    <row r="6" spans="4:61" ht="12.75">
      <c r="D6" s="86" t="s">
        <v>369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8"/>
      <c r="BF6" s="2"/>
      <c r="BG6" s="2"/>
      <c r="BH6" s="2"/>
      <c r="BI6" s="50"/>
    </row>
    <row r="7" spans="1:61" s="3" customFormat="1" ht="53.25" customHeight="1">
      <c r="A7" s="14" t="s">
        <v>0</v>
      </c>
      <c r="B7" s="14" t="s">
        <v>1</v>
      </c>
      <c r="C7" s="14" t="s">
        <v>356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15" t="s">
        <v>19</v>
      </c>
      <c r="V7" s="15" t="s">
        <v>20</v>
      </c>
      <c r="W7" s="15" t="s">
        <v>21</v>
      </c>
      <c r="X7" s="15" t="s">
        <v>22</v>
      </c>
      <c r="Y7" s="15" t="s">
        <v>23</v>
      </c>
      <c r="Z7" s="15" t="s">
        <v>24</v>
      </c>
      <c r="AA7" s="15" t="s">
        <v>25</v>
      </c>
      <c r="AB7" s="15" t="s">
        <v>26</v>
      </c>
      <c r="AC7" s="15" t="s">
        <v>27</v>
      </c>
      <c r="AD7" s="15" t="s">
        <v>28</v>
      </c>
      <c r="AE7" s="15" t="s">
        <v>29</v>
      </c>
      <c r="AF7" s="15" t="s">
        <v>30</v>
      </c>
      <c r="AG7" s="15" t="s">
        <v>31</v>
      </c>
      <c r="AH7" s="15" t="s">
        <v>32</v>
      </c>
      <c r="AI7" s="15" t="s">
        <v>33</v>
      </c>
      <c r="AJ7" s="15" t="s">
        <v>34</v>
      </c>
      <c r="AK7" s="15" t="s">
        <v>35</v>
      </c>
      <c r="AL7" s="15" t="s">
        <v>36</v>
      </c>
      <c r="AM7" s="15" t="s">
        <v>37</v>
      </c>
      <c r="AN7" s="15" t="s">
        <v>38</v>
      </c>
      <c r="AO7" s="15" t="s">
        <v>39</v>
      </c>
      <c r="AP7" s="15" t="s">
        <v>40</v>
      </c>
      <c r="AQ7" s="15" t="s">
        <v>41</v>
      </c>
      <c r="AR7" s="15" t="s">
        <v>42</v>
      </c>
      <c r="AS7" s="15" t="s">
        <v>43</v>
      </c>
      <c r="AT7" s="15" t="s">
        <v>44</v>
      </c>
      <c r="AU7" s="15" t="s">
        <v>45</v>
      </c>
      <c r="AV7" s="15" t="s">
        <v>46</v>
      </c>
      <c r="AW7" s="15" t="s">
        <v>47</v>
      </c>
      <c r="AX7" s="15" t="s">
        <v>48</v>
      </c>
      <c r="AY7" s="15" t="s">
        <v>49</v>
      </c>
      <c r="AZ7" s="15" t="s">
        <v>50</v>
      </c>
      <c r="BA7" s="15" t="s">
        <v>51</v>
      </c>
      <c r="BB7" s="15" t="s">
        <v>52</v>
      </c>
      <c r="BC7" s="15" t="s">
        <v>53</v>
      </c>
      <c r="BD7" s="15" t="s">
        <v>54</v>
      </c>
      <c r="BE7" s="15" t="s">
        <v>55</v>
      </c>
      <c r="BF7" s="15" t="s">
        <v>56</v>
      </c>
      <c r="BG7" s="15" t="s">
        <v>57</v>
      </c>
      <c r="BH7" s="15" t="s">
        <v>101</v>
      </c>
      <c r="BI7" s="16" t="s">
        <v>374</v>
      </c>
    </row>
    <row r="8" spans="1:63" ht="12.75">
      <c r="A8" s="58" t="s">
        <v>60</v>
      </c>
      <c r="B8" s="58" t="s">
        <v>129</v>
      </c>
      <c r="C8" s="58" t="s">
        <v>130</v>
      </c>
      <c r="D8" s="59">
        <v>31</v>
      </c>
      <c r="E8" s="59">
        <v>37</v>
      </c>
      <c r="F8" s="59">
        <v>40</v>
      </c>
      <c r="G8" s="59">
        <v>74</v>
      </c>
      <c r="H8" s="59">
        <v>118</v>
      </c>
      <c r="I8" s="59">
        <v>25</v>
      </c>
      <c r="J8" s="59">
        <v>7</v>
      </c>
      <c r="K8" s="59">
        <v>5</v>
      </c>
      <c r="L8" s="59">
        <v>8</v>
      </c>
      <c r="M8" s="59">
        <v>3</v>
      </c>
      <c r="N8" s="59">
        <v>0</v>
      </c>
      <c r="O8" s="59">
        <v>0</v>
      </c>
      <c r="P8" s="59">
        <v>1</v>
      </c>
      <c r="Q8" s="59">
        <v>2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351</v>
      </c>
      <c r="BG8" s="59">
        <v>351</v>
      </c>
      <c r="BH8" s="60">
        <v>351</v>
      </c>
      <c r="BI8" s="61">
        <f>IF(ISERROR(BH8/BG8),"No ADWT data",(BH8/BG8))</f>
        <v>1</v>
      </c>
      <c r="BJ8" s="34"/>
      <c r="BK8" s="34"/>
    </row>
    <row r="9" spans="1:63" ht="12.75">
      <c r="A9" s="58" t="s">
        <v>80</v>
      </c>
      <c r="B9" s="58" t="s">
        <v>267</v>
      </c>
      <c r="C9" s="58" t="s">
        <v>268</v>
      </c>
      <c r="D9" s="59">
        <v>1</v>
      </c>
      <c r="E9" s="59">
        <v>2</v>
      </c>
      <c r="F9" s="59">
        <v>6</v>
      </c>
      <c r="G9" s="59">
        <v>2</v>
      </c>
      <c r="H9" s="59">
        <v>2</v>
      </c>
      <c r="I9" s="59">
        <v>2</v>
      </c>
      <c r="J9" s="59">
        <v>0</v>
      </c>
      <c r="K9" s="59">
        <v>0</v>
      </c>
      <c r="L9" s="59">
        <v>1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16</v>
      </c>
      <c r="BG9" s="59">
        <v>16</v>
      </c>
      <c r="BH9" s="60">
        <v>16</v>
      </c>
      <c r="BI9" s="61">
        <f aca="true" t="shared" si="0" ref="BI9:BI72">IF(ISERROR(BH9/BG9),"No ADWT data",(BH9/BG9))</f>
        <v>1</v>
      </c>
      <c r="BJ9" s="34"/>
      <c r="BK9" s="34"/>
    </row>
    <row r="10" spans="1:63" ht="12.75">
      <c r="A10" s="58" t="s">
        <v>80</v>
      </c>
      <c r="B10" s="58" t="s">
        <v>261</v>
      </c>
      <c r="C10" s="58" t="s">
        <v>262</v>
      </c>
      <c r="D10" s="59">
        <v>9</v>
      </c>
      <c r="E10" s="59">
        <v>11</v>
      </c>
      <c r="F10" s="59">
        <v>12</v>
      </c>
      <c r="G10" s="59">
        <v>12</v>
      </c>
      <c r="H10" s="59">
        <v>5</v>
      </c>
      <c r="I10" s="59">
        <v>10</v>
      </c>
      <c r="J10" s="59">
        <v>3</v>
      </c>
      <c r="K10" s="59">
        <v>1</v>
      </c>
      <c r="L10" s="59">
        <v>0</v>
      </c>
      <c r="M10" s="59">
        <v>0</v>
      </c>
      <c r="N10" s="59">
        <v>2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65</v>
      </c>
      <c r="BG10" s="59">
        <v>65</v>
      </c>
      <c r="BH10" s="60">
        <v>65</v>
      </c>
      <c r="BI10" s="61">
        <f t="shared" si="0"/>
        <v>1</v>
      </c>
      <c r="BJ10" s="34"/>
      <c r="BK10" s="34"/>
    </row>
    <row r="11" spans="1:63" ht="12.75">
      <c r="A11" s="58" t="s">
        <v>61</v>
      </c>
      <c r="B11" s="58" t="s">
        <v>174</v>
      </c>
      <c r="C11" s="58" t="s">
        <v>175</v>
      </c>
      <c r="D11" s="59">
        <v>17</v>
      </c>
      <c r="E11" s="59">
        <v>67</v>
      </c>
      <c r="F11" s="59">
        <v>13</v>
      </c>
      <c r="G11" s="59">
        <v>21</v>
      </c>
      <c r="H11" s="59">
        <v>8</v>
      </c>
      <c r="I11" s="59">
        <v>13</v>
      </c>
      <c r="J11" s="59">
        <v>12</v>
      </c>
      <c r="K11" s="59">
        <v>14</v>
      </c>
      <c r="L11" s="59">
        <v>5</v>
      </c>
      <c r="M11" s="59">
        <v>6</v>
      </c>
      <c r="N11" s="59">
        <v>2</v>
      </c>
      <c r="O11" s="59">
        <v>3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181</v>
      </c>
      <c r="BG11" s="59">
        <v>181</v>
      </c>
      <c r="BH11" s="60">
        <v>181</v>
      </c>
      <c r="BI11" s="61">
        <f t="shared" si="0"/>
        <v>1</v>
      </c>
      <c r="BJ11" s="34"/>
      <c r="BK11" s="34"/>
    </row>
    <row r="12" spans="1:63" ht="12.75">
      <c r="A12" s="58" t="s">
        <v>62</v>
      </c>
      <c r="B12" s="58" t="s">
        <v>194</v>
      </c>
      <c r="C12" s="58" t="s">
        <v>195</v>
      </c>
      <c r="D12" s="59">
        <v>18</v>
      </c>
      <c r="E12" s="59">
        <v>8</v>
      </c>
      <c r="F12" s="59">
        <v>12</v>
      </c>
      <c r="G12" s="59">
        <v>13</v>
      </c>
      <c r="H12" s="59">
        <v>10</v>
      </c>
      <c r="I12" s="59">
        <v>10</v>
      </c>
      <c r="J12" s="59">
        <v>12</v>
      </c>
      <c r="K12" s="59">
        <v>13</v>
      </c>
      <c r="L12" s="59">
        <v>7</v>
      </c>
      <c r="M12" s="59">
        <v>5</v>
      </c>
      <c r="N12" s="59">
        <v>2</v>
      </c>
      <c r="O12" s="59">
        <v>0</v>
      </c>
      <c r="P12" s="59">
        <v>1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111</v>
      </c>
      <c r="BG12" s="59">
        <v>111</v>
      </c>
      <c r="BH12" s="60">
        <v>111</v>
      </c>
      <c r="BI12" s="61">
        <f t="shared" si="0"/>
        <v>1</v>
      </c>
      <c r="BJ12" s="34"/>
      <c r="BK12" s="34"/>
    </row>
    <row r="13" spans="1:63" ht="12.75">
      <c r="A13" s="58" t="s">
        <v>90</v>
      </c>
      <c r="B13" s="58" t="s">
        <v>342</v>
      </c>
      <c r="C13" s="58" t="s">
        <v>343</v>
      </c>
      <c r="D13" s="59">
        <v>8</v>
      </c>
      <c r="E13" s="59">
        <v>4</v>
      </c>
      <c r="F13" s="59">
        <v>6</v>
      </c>
      <c r="G13" s="59">
        <v>14</v>
      </c>
      <c r="H13" s="59">
        <v>20</v>
      </c>
      <c r="I13" s="59">
        <v>29</v>
      </c>
      <c r="J13" s="59">
        <v>41</v>
      </c>
      <c r="K13" s="59">
        <v>18</v>
      </c>
      <c r="L13" s="59">
        <v>9</v>
      </c>
      <c r="M13" s="59">
        <v>6</v>
      </c>
      <c r="N13" s="59">
        <v>19</v>
      </c>
      <c r="O13" s="59">
        <v>9</v>
      </c>
      <c r="P13" s="59">
        <v>2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185</v>
      </c>
      <c r="BG13" s="59">
        <v>185</v>
      </c>
      <c r="BH13" s="60">
        <v>185</v>
      </c>
      <c r="BI13" s="61">
        <f t="shared" si="0"/>
        <v>1</v>
      </c>
      <c r="BJ13" s="34"/>
      <c r="BK13" s="34"/>
    </row>
    <row r="14" spans="1:63" ht="12.75">
      <c r="A14" s="58" t="s">
        <v>79</v>
      </c>
      <c r="B14" s="58" t="s">
        <v>229</v>
      </c>
      <c r="C14" s="58" t="s">
        <v>230</v>
      </c>
      <c r="D14" s="59">
        <v>6</v>
      </c>
      <c r="E14" s="59">
        <v>3</v>
      </c>
      <c r="F14" s="59">
        <v>7</v>
      </c>
      <c r="G14" s="59">
        <v>15</v>
      </c>
      <c r="H14" s="59">
        <v>33</v>
      </c>
      <c r="I14" s="59">
        <v>26</v>
      </c>
      <c r="J14" s="59">
        <v>7</v>
      </c>
      <c r="K14" s="59">
        <v>5</v>
      </c>
      <c r="L14" s="59">
        <v>5</v>
      </c>
      <c r="M14" s="59">
        <v>8</v>
      </c>
      <c r="N14" s="59">
        <v>12</v>
      </c>
      <c r="O14" s="59">
        <v>11</v>
      </c>
      <c r="P14" s="59">
        <v>20</v>
      </c>
      <c r="Q14" s="59">
        <v>46</v>
      </c>
      <c r="R14" s="59">
        <v>13</v>
      </c>
      <c r="S14" s="59">
        <v>4</v>
      </c>
      <c r="T14" s="59">
        <v>0</v>
      </c>
      <c r="U14" s="59">
        <v>0</v>
      </c>
      <c r="V14" s="59">
        <v>0</v>
      </c>
      <c r="W14" s="59">
        <v>1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1</v>
      </c>
      <c r="AF14" s="59">
        <v>0</v>
      </c>
      <c r="AG14" s="59">
        <v>0</v>
      </c>
      <c r="AH14" s="59">
        <v>0</v>
      </c>
      <c r="AI14" s="59">
        <v>0</v>
      </c>
      <c r="AJ14" s="59">
        <v>1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224</v>
      </c>
      <c r="BG14" s="59">
        <v>224</v>
      </c>
      <c r="BH14" s="60">
        <v>221</v>
      </c>
      <c r="BI14" s="61">
        <f t="shared" si="0"/>
        <v>0.9866071428571429</v>
      </c>
      <c r="BJ14" s="34"/>
      <c r="BK14" s="34"/>
    </row>
    <row r="15" spans="1:63" ht="12.75">
      <c r="A15" s="58" t="s">
        <v>86</v>
      </c>
      <c r="B15" s="58" t="s">
        <v>338</v>
      </c>
      <c r="C15" s="58" t="s">
        <v>339</v>
      </c>
      <c r="D15" s="59">
        <v>144</v>
      </c>
      <c r="E15" s="59">
        <v>36</v>
      </c>
      <c r="F15" s="59">
        <v>51</v>
      </c>
      <c r="G15" s="59">
        <v>54</v>
      </c>
      <c r="H15" s="59">
        <v>51</v>
      </c>
      <c r="I15" s="59">
        <v>38</v>
      </c>
      <c r="J15" s="59">
        <v>34</v>
      </c>
      <c r="K15" s="59">
        <v>19</v>
      </c>
      <c r="L15" s="59">
        <v>31</v>
      </c>
      <c r="M15" s="59">
        <v>17</v>
      </c>
      <c r="N15" s="59">
        <v>17</v>
      </c>
      <c r="O15" s="59">
        <v>11</v>
      </c>
      <c r="P15" s="59">
        <v>17</v>
      </c>
      <c r="Q15" s="59">
        <v>9</v>
      </c>
      <c r="R15" s="59">
        <v>10</v>
      </c>
      <c r="S15" s="59">
        <v>3</v>
      </c>
      <c r="T15" s="59">
        <v>3</v>
      </c>
      <c r="U15" s="59">
        <v>4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1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550</v>
      </c>
      <c r="BG15" s="59">
        <v>550</v>
      </c>
      <c r="BH15" s="60">
        <v>549</v>
      </c>
      <c r="BI15" s="61">
        <f t="shared" si="0"/>
        <v>0.9981818181818182</v>
      </c>
      <c r="BJ15" s="34"/>
      <c r="BK15" s="34"/>
    </row>
    <row r="16" spans="1:63" ht="12.75">
      <c r="A16" s="58" t="s">
        <v>86</v>
      </c>
      <c r="B16" s="58" t="s">
        <v>336</v>
      </c>
      <c r="C16" s="58" t="s">
        <v>337</v>
      </c>
      <c r="D16" s="59">
        <v>50</v>
      </c>
      <c r="E16" s="59">
        <v>117</v>
      </c>
      <c r="F16" s="59">
        <v>166</v>
      </c>
      <c r="G16" s="59">
        <v>146</v>
      </c>
      <c r="H16" s="59">
        <v>80</v>
      </c>
      <c r="I16" s="59">
        <v>71</v>
      </c>
      <c r="J16" s="59">
        <v>6</v>
      </c>
      <c r="K16" s="59">
        <v>2</v>
      </c>
      <c r="L16" s="59">
        <v>3</v>
      </c>
      <c r="M16" s="59">
        <v>3</v>
      </c>
      <c r="N16" s="59">
        <v>6</v>
      </c>
      <c r="O16" s="59">
        <v>1</v>
      </c>
      <c r="P16" s="59">
        <v>0</v>
      </c>
      <c r="Q16" s="59">
        <v>1</v>
      </c>
      <c r="R16" s="59">
        <v>0</v>
      </c>
      <c r="S16" s="59">
        <v>0</v>
      </c>
      <c r="T16" s="59">
        <v>1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653</v>
      </c>
      <c r="BG16" s="59">
        <v>653</v>
      </c>
      <c r="BH16" s="60">
        <v>653</v>
      </c>
      <c r="BI16" s="61">
        <f t="shared" si="0"/>
        <v>1</v>
      </c>
      <c r="BJ16" s="34"/>
      <c r="BK16" s="34"/>
    </row>
    <row r="17" spans="1:63" ht="12.75">
      <c r="A17" s="58" t="s">
        <v>80</v>
      </c>
      <c r="B17" s="58" t="s">
        <v>311</v>
      </c>
      <c r="C17" s="58" t="s">
        <v>389</v>
      </c>
      <c r="D17" s="59">
        <v>5</v>
      </c>
      <c r="E17" s="59">
        <v>5</v>
      </c>
      <c r="F17" s="59">
        <v>3</v>
      </c>
      <c r="G17" s="59">
        <v>6</v>
      </c>
      <c r="H17" s="59">
        <v>12</v>
      </c>
      <c r="I17" s="59">
        <v>6</v>
      </c>
      <c r="J17" s="59">
        <v>2</v>
      </c>
      <c r="K17" s="59">
        <v>3</v>
      </c>
      <c r="L17" s="59">
        <v>0</v>
      </c>
      <c r="M17" s="59">
        <v>1</v>
      </c>
      <c r="N17" s="59">
        <v>0</v>
      </c>
      <c r="O17" s="59">
        <v>1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44</v>
      </c>
      <c r="BG17" s="59">
        <v>44</v>
      </c>
      <c r="BH17" s="60">
        <v>44</v>
      </c>
      <c r="BI17" s="61">
        <f t="shared" si="0"/>
        <v>1</v>
      </c>
      <c r="BJ17" s="34"/>
      <c r="BK17" s="34"/>
    </row>
    <row r="18" spans="1:63" ht="12.75">
      <c r="A18" s="58" t="s">
        <v>68</v>
      </c>
      <c r="B18" s="58" t="s">
        <v>216</v>
      </c>
      <c r="C18" s="58" t="s">
        <v>217</v>
      </c>
      <c r="D18" s="59">
        <v>21</v>
      </c>
      <c r="E18" s="59">
        <v>6</v>
      </c>
      <c r="F18" s="59">
        <v>16</v>
      </c>
      <c r="G18" s="59">
        <v>27</v>
      </c>
      <c r="H18" s="59">
        <v>8</v>
      </c>
      <c r="I18" s="59">
        <v>4</v>
      </c>
      <c r="J18" s="59">
        <v>12</v>
      </c>
      <c r="K18" s="59">
        <v>5</v>
      </c>
      <c r="L18" s="59">
        <v>11</v>
      </c>
      <c r="M18" s="59">
        <v>7</v>
      </c>
      <c r="N18" s="59">
        <v>14</v>
      </c>
      <c r="O18" s="59">
        <v>8</v>
      </c>
      <c r="P18" s="59">
        <v>8</v>
      </c>
      <c r="Q18" s="59">
        <v>4</v>
      </c>
      <c r="R18" s="59">
        <v>5</v>
      </c>
      <c r="S18" s="59">
        <v>3</v>
      </c>
      <c r="T18" s="59">
        <v>1</v>
      </c>
      <c r="U18" s="59">
        <v>2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162</v>
      </c>
      <c r="BG18" s="59">
        <v>162</v>
      </c>
      <c r="BH18" s="60">
        <v>162</v>
      </c>
      <c r="BI18" s="61">
        <f t="shared" si="0"/>
        <v>1</v>
      </c>
      <c r="BJ18" s="34"/>
      <c r="BK18" s="34"/>
    </row>
    <row r="19" spans="1:63" ht="12.75">
      <c r="A19" s="58" t="s">
        <v>60</v>
      </c>
      <c r="B19" s="58" t="s">
        <v>123</v>
      </c>
      <c r="C19" s="58" t="s">
        <v>124</v>
      </c>
      <c r="D19" s="59">
        <v>13</v>
      </c>
      <c r="E19" s="59">
        <v>21</v>
      </c>
      <c r="F19" s="59">
        <v>21</v>
      </c>
      <c r="G19" s="59">
        <v>25</v>
      </c>
      <c r="H19" s="59">
        <v>46</v>
      </c>
      <c r="I19" s="59">
        <v>37</v>
      </c>
      <c r="J19" s="59">
        <v>5</v>
      </c>
      <c r="K19" s="59">
        <v>4</v>
      </c>
      <c r="L19" s="59">
        <v>4</v>
      </c>
      <c r="M19" s="59">
        <v>10</v>
      </c>
      <c r="N19" s="59">
        <v>11</v>
      </c>
      <c r="O19" s="59">
        <v>17</v>
      </c>
      <c r="P19" s="59">
        <v>2</v>
      </c>
      <c r="Q19" s="59">
        <v>7</v>
      </c>
      <c r="R19" s="59">
        <v>11</v>
      </c>
      <c r="S19" s="59">
        <v>13</v>
      </c>
      <c r="T19" s="59">
        <v>4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251</v>
      </c>
      <c r="BG19" s="59">
        <v>251</v>
      </c>
      <c r="BH19" s="60">
        <v>251</v>
      </c>
      <c r="BI19" s="61">
        <f t="shared" si="0"/>
        <v>1</v>
      </c>
      <c r="BJ19" s="34"/>
      <c r="BK19" s="34"/>
    </row>
    <row r="20" spans="1:63" ht="12.75">
      <c r="A20" s="58" t="s">
        <v>60</v>
      </c>
      <c r="B20" s="58" t="s">
        <v>131</v>
      </c>
      <c r="C20" s="58" t="s">
        <v>132</v>
      </c>
      <c r="D20" s="59">
        <v>1</v>
      </c>
      <c r="E20" s="59">
        <v>2</v>
      </c>
      <c r="F20" s="59">
        <v>8</v>
      </c>
      <c r="G20" s="59">
        <v>0</v>
      </c>
      <c r="H20" s="59">
        <v>0</v>
      </c>
      <c r="I20" s="59">
        <v>3</v>
      </c>
      <c r="J20" s="59">
        <v>2</v>
      </c>
      <c r="K20" s="59">
        <v>1</v>
      </c>
      <c r="L20" s="59">
        <v>5</v>
      </c>
      <c r="M20" s="59">
        <v>2</v>
      </c>
      <c r="N20" s="59">
        <v>1</v>
      </c>
      <c r="O20" s="59">
        <v>1</v>
      </c>
      <c r="P20" s="59">
        <v>1</v>
      </c>
      <c r="Q20" s="59">
        <v>1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28</v>
      </c>
      <c r="BG20" s="59">
        <v>28</v>
      </c>
      <c r="BH20" s="60">
        <v>28</v>
      </c>
      <c r="BI20" s="61">
        <f t="shared" si="0"/>
        <v>1</v>
      </c>
      <c r="BJ20" s="34"/>
      <c r="BK20" s="34"/>
    </row>
    <row r="21" spans="1:63" ht="12.75">
      <c r="A21" s="58" t="s">
        <v>60</v>
      </c>
      <c r="B21" s="58" t="s">
        <v>133</v>
      </c>
      <c r="C21" s="58" t="s">
        <v>134</v>
      </c>
      <c r="D21" s="59">
        <v>38</v>
      </c>
      <c r="E21" s="59">
        <v>51</v>
      </c>
      <c r="F21" s="59">
        <v>28</v>
      </c>
      <c r="G21" s="59">
        <v>35</v>
      </c>
      <c r="H21" s="59">
        <v>16</v>
      </c>
      <c r="I21" s="59">
        <v>13</v>
      </c>
      <c r="J21" s="59">
        <v>8</v>
      </c>
      <c r="K21" s="59">
        <v>2</v>
      </c>
      <c r="L21" s="59">
        <v>2</v>
      </c>
      <c r="M21" s="59">
        <v>2</v>
      </c>
      <c r="N21" s="59">
        <v>0</v>
      </c>
      <c r="O21" s="59">
        <v>0</v>
      </c>
      <c r="P21" s="59">
        <v>1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196</v>
      </c>
      <c r="BG21" s="59">
        <v>196</v>
      </c>
      <c r="BH21" s="60">
        <v>196</v>
      </c>
      <c r="BI21" s="61">
        <f t="shared" si="0"/>
        <v>1</v>
      </c>
      <c r="BJ21" s="34"/>
      <c r="BK21" s="34"/>
    </row>
    <row r="22" spans="1:63" ht="12.75">
      <c r="A22" s="58" t="s">
        <v>90</v>
      </c>
      <c r="B22" s="58" t="s">
        <v>352</v>
      </c>
      <c r="C22" s="58" t="s">
        <v>386</v>
      </c>
      <c r="D22" s="59">
        <v>11</v>
      </c>
      <c r="E22" s="59">
        <v>12</v>
      </c>
      <c r="F22" s="59">
        <v>10</v>
      </c>
      <c r="G22" s="59">
        <v>16</v>
      </c>
      <c r="H22" s="59">
        <v>50</v>
      </c>
      <c r="I22" s="59">
        <v>72</v>
      </c>
      <c r="J22" s="59">
        <v>69</v>
      </c>
      <c r="K22" s="59">
        <v>41</v>
      </c>
      <c r="L22" s="59">
        <v>34</v>
      </c>
      <c r="M22" s="59">
        <v>40</v>
      </c>
      <c r="N22" s="59">
        <v>25</v>
      </c>
      <c r="O22" s="59">
        <v>17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397</v>
      </c>
      <c r="BG22" s="59">
        <v>397</v>
      </c>
      <c r="BH22" s="60">
        <v>397</v>
      </c>
      <c r="BI22" s="61">
        <f t="shared" si="0"/>
        <v>1</v>
      </c>
      <c r="BJ22" s="34"/>
      <c r="BK22" s="34"/>
    </row>
    <row r="23" spans="1:63" ht="12.75">
      <c r="A23" s="58" t="s">
        <v>61</v>
      </c>
      <c r="B23" s="58" t="s">
        <v>191</v>
      </c>
      <c r="C23" s="58" t="s">
        <v>384</v>
      </c>
      <c r="D23" s="59">
        <v>10</v>
      </c>
      <c r="E23" s="59">
        <v>10</v>
      </c>
      <c r="F23" s="59">
        <v>15</v>
      </c>
      <c r="G23" s="59">
        <v>36</v>
      </c>
      <c r="H23" s="59">
        <v>19</v>
      </c>
      <c r="I23" s="59">
        <v>18</v>
      </c>
      <c r="J23" s="59">
        <v>6</v>
      </c>
      <c r="K23" s="59">
        <v>7</v>
      </c>
      <c r="L23" s="59">
        <v>11</v>
      </c>
      <c r="M23" s="59">
        <v>15</v>
      </c>
      <c r="N23" s="59">
        <v>9</v>
      </c>
      <c r="O23" s="59">
        <v>16</v>
      </c>
      <c r="P23" s="59">
        <v>26</v>
      </c>
      <c r="Q23" s="59">
        <v>14</v>
      </c>
      <c r="R23" s="59">
        <v>14</v>
      </c>
      <c r="S23" s="59">
        <v>9</v>
      </c>
      <c r="T23" s="59">
        <v>5</v>
      </c>
      <c r="U23" s="59">
        <v>4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1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245</v>
      </c>
      <c r="BG23" s="59">
        <v>245</v>
      </c>
      <c r="BH23" s="60">
        <v>244</v>
      </c>
      <c r="BI23" s="61">
        <f t="shared" si="0"/>
        <v>0.9959183673469387</v>
      </c>
      <c r="BJ23" s="34"/>
      <c r="BK23" s="34"/>
    </row>
    <row r="24" spans="1:63" ht="12.75">
      <c r="A24" s="58" t="s">
        <v>80</v>
      </c>
      <c r="B24" s="58" t="s">
        <v>281</v>
      </c>
      <c r="C24" s="58" t="s">
        <v>282</v>
      </c>
      <c r="D24" s="59">
        <v>3</v>
      </c>
      <c r="E24" s="59">
        <v>1</v>
      </c>
      <c r="F24" s="59">
        <v>4</v>
      </c>
      <c r="G24" s="59">
        <v>3</v>
      </c>
      <c r="H24" s="59">
        <v>1</v>
      </c>
      <c r="I24" s="59">
        <v>10</v>
      </c>
      <c r="J24" s="59">
        <v>5</v>
      </c>
      <c r="K24" s="59">
        <v>5</v>
      </c>
      <c r="L24" s="59">
        <v>6</v>
      </c>
      <c r="M24" s="59">
        <v>6</v>
      </c>
      <c r="N24" s="59">
        <v>4</v>
      </c>
      <c r="O24" s="59">
        <v>8</v>
      </c>
      <c r="P24" s="59">
        <v>4</v>
      </c>
      <c r="Q24" s="59">
        <v>6</v>
      </c>
      <c r="R24" s="59">
        <v>1</v>
      </c>
      <c r="S24" s="59">
        <v>0</v>
      </c>
      <c r="T24" s="59">
        <v>0</v>
      </c>
      <c r="U24" s="59">
        <v>1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68</v>
      </c>
      <c r="BG24" s="59">
        <v>68</v>
      </c>
      <c r="BH24" s="60">
        <v>68</v>
      </c>
      <c r="BI24" s="61">
        <f t="shared" si="0"/>
        <v>1</v>
      </c>
      <c r="BJ24" s="34"/>
      <c r="BK24" s="34"/>
    </row>
    <row r="25" spans="1:63" ht="12.75">
      <c r="A25" s="58" t="s">
        <v>83</v>
      </c>
      <c r="B25" s="58" t="s">
        <v>314</v>
      </c>
      <c r="C25" s="58" t="s">
        <v>315</v>
      </c>
      <c r="D25" s="59">
        <v>8</v>
      </c>
      <c r="E25" s="59">
        <v>18</v>
      </c>
      <c r="F25" s="59">
        <v>9</v>
      </c>
      <c r="G25" s="59">
        <v>12</v>
      </c>
      <c r="H25" s="59">
        <v>14</v>
      </c>
      <c r="I25" s="59">
        <v>10</v>
      </c>
      <c r="J25" s="59">
        <v>13</v>
      </c>
      <c r="K25" s="59">
        <v>9</v>
      </c>
      <c r="L25" s="59">
        <v>8</v>
      </c>
      <c r="M25" s="59">
        <v>11</v>
      </c>
      <c r="N25" s="59">
        <v>7</v>
      </c>
      <c r="O25" s="59">
        <v>12</v>
      </c>
      <c r="P25" s="59">
        <v>13</v>
      </c>
      <c r="Q25" s="59">
        <v>4</v>
      </c>
      <c r="R25" s="59">
        <v>4</v>
      </c>
      <c r="S25" s="59">
        <v>1</v>
      </c>
      <c r="T25" s="59">
        <v>0</v>
      </c>
      <c r="U25" s="59">
        <v>2</v>
      </c>
      <c r="V25" s="59">
        <v>0</v>
      </c>
      <c r="W25" s="59">
        <v>1</v>
      </c>
      <c r="X25" s="59">
        <v>1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157</v>
      </c>
      <c r="BG25" s="59">
        <v>157</v>
      </c>
      <c r="BH25" s="60">
        <v>155</v>
      </c>
      <c r="BI25" s="61">
        <f t="shared" si="0"/>
        <v>0.9872611464968153</v>
      </c>
      <c r="BJ25" s="34"/>
      <c r="BK25" s="34"/>
    </row>
    <row r="26" spans="1:63" ht="12.75">
      <c r="A26" s="58" t="s">
        <v>90</v>
      </c>
      <c r="B26" s="58" t="s">
        <v>350</v>
      </c>
      <c r="C26" s="58" t="s">
        <v>351</v>
      </c>
      <c r="D26" s="59">
        <v>37</v>
      </c>
      <c r="E26" s="59">
        <v>26</v>
      </c>
      <c r="F26" s="59">
        <v>29</v>
      </c>
      <c r="G26" s="59">
        <v>64</v>
      </c>
      <c r="H26" s="59">
        <v>68</v>
      </c>
      <c r="I26" s="59">
        <v>56</v>
      </c>
      <c r="J26" s="59">
        <v>51</v>
      </c>
      <c r="K26" s="59">
        <v>61</v>
      </c>
      <c r="L26" s="59">
        <v>25</v>
      </c>
      <c r="M26" s="59">
        <v>11</v>
      </c>
      <c r="N26" s="59">
        <v>7</v>
      </c>
      <c r="O26" s="59">
        <v>4</v>
      </c>
      <c r="P26" s="59">
        <v>1</v>
      </c>
      <c r="Q26" s="59">
        <v>2</v>
      </c>
      <c r="R26" s="59">
        <v>1</v>
      </c>
      <c r="S26" s="59">
        <v>2</v>
      </c>
      <c r="T26" s="59">
        <v>1</v>
      </c>
      <c r="U26" s="59">
        <v>1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447</v>
      </c>
      <c r="BG26" s="59">
        <v>447</v>
      </c>
      <c r="BH26" s="60">
        <v>447</v>
      </c>
      <c r="BI26" s="61">
        <f t="shared" si="0"/>
        <v>1</v>
      </c>
      <c r="BJ26" s="34"/>
      <c r="BK26" s="34"/>
    </row>
    <row r="27" spans="1:63" ht="12.75">
      <c r="A27" s="58" t="s">
        <v>80</v>
      </c>
      <c r="B27" s="58" t="s">
        <v>257</v>
      </c>
      <c r="C27" s="58" t="s">
        <v>258</v>
      </c>
      <c r="D27" s="59">
        <v>6</v>
      </c>
      <c r="E27" s="59">
        <v>20</v>
      </c>
      <c r="F27" s="59">
        <v>28</v>
      </c>
      <c r="G27" s="59">
        <v>34</v>
      </c>
      <c r="H27" s="59">
        <v>18</v>
      </c>
      <c r="I27" s="59">
        <v>14</v>
      </c>
      <c r="J27" s="59">
        <v>13</v>
      </c>
      <c r="K27" s="59">
        <v>25</v>
      </c>
      <c r="L27" s="59">
        <v>29</v>
      </c>
      <c r="M27" s="59">
        <v>23</v>
      </c>
      <c r="N27" s="59">
        <v>9</v>
      </c>
      <c r="O27" s="59">
        <v>3</v>
      </c>
      <c r="P27" s="59">
        <v>4</v>
      </c>
      <c r="Q27" s="59">
        <v>1</v>
      </c>
      <c r="R27" s="59">
        <v>1</v>
      </c>
      <c r="S27" s="59">
        <v>0</v>
      </c>
      <c r="T27" s="59">
        <v>7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235</v>
      </c>
      <c r="BG27" s="59">
        <v>235</v>
      </c>
      <c r="BH27" s="60">
        <v>235</v>
      </c>
      <c r="BI27" s="61">
        <f t="shared" si="0"/>
        <v>1</v>
      </c>
      <c r="BJ27" s="34"/>
      <c r="BK27" s="34"/>
    </row>
    <row r="28" spans="1:63" ht="12.75">
      <c r="A28" s="58" t="s">
        <v>86</v>
      </c>
      <c r="B28" s="58" t="s">
        <v>332</v>
      </c>
      <c r="C28" s="58" t="s">
        <v>333</v>
      </c>
      <c r="D28" s="59">
        <v>75</v>
      </c>
      <c r="E28" s="59">
        <v>12</v>
      </c>
      <c r="F28" s="59">
        <v>32</v>
      </c>
      <c r="G28" s="59">
        <v>49</v>
      </c>
      <c r="H28" s="59">
        <v>27</v>
      </c>
      <c r="I28" s="59">
        <v>51</v>
      </c>
      <c r="J28" s="59">
        <v>50</v>
      </c>
      <c r="K28" s="59">
        <v>41</v>
      </c>
      <c r="L28" s="59">
        <v>29</v>
      </c>
      <c r="M28" s="59">
        <v>17</v>
      </c>
      <c r="N28" s="59">
        <v>12</v>
      </c>
      <c r="O28" s="59">
        <v>10</v>
      </c>
      <c r="P28" s="59">
        <v>10</v>
      </c>
      <c r="Q28" s="59">
        <v>8</v>
      </c>
      <c r="R28" s="59">
        <v>10</v>
      </c>
      <c r="S28" s="59">
        <v>9</v>
      </c>
      <c r="T28" s="59">
        <v>5</v>
      </c>
      <c r="U28" s="59">
        <v>4</v>
      </c>
      <c r="V28" s="59">
        <v>0</v>
      </c>
      <c r="W28" s="59">
        <v>2</v>
      </c>
      <c r="X28" s="59">
        <v>0</v>
      </c>
      <c r="Y28" s="59">
        <v>2</v>
      </c>
      <c r="Z28" s="59">
        <v>1</v>
      </c>
      <c r="AA28" s="59">
        <v>0</v>
      </c>
      <c r="AB28" s="59">
        <v>0</v>
      </c>
      <c r="AC28" s="59">
        <v>0</v>
      </c>
      <c r="AD28" s="59">
        <v>0</v>
      </c>
      <c r="AE28" s="59">
        <v>2</v>
      </c>
      <c r="AF28" s="59">
        <v>0</v>
      </c>
      <c r="AG28" s="59">
        <v>0</v>
      </c>
      <c r="AH28" s="59">
        <v>1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1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2</v>
      </c>
      <c r="BE28" s="59">
        <v>0</v>
      </c>
      <c r="BF28" s="59">
        <v>462</v>
      </c>
      <c r="BG28" s="59">
        <v>462</v>
      </c>
      <c r="BH28" s="60">
        <v>451</v>
      </c>
      <c r="BI28" s="61">
        <f t="shared" si="0"/>
        <v>0.9761904761904762</v>
      </c>
      <c r="BJ28" s="34"/>
      <c r="BK28" s="34"/>
    </row>
    <row r="29" spans="1:63" ht="12.75">
      <c r="A29" s="58" t="s">
        <v>60</v>
      </c>
      <c r="B29" s="58" t="s">
        <v>141</v>
      </c>
      <c r="C29" s="58" t="s">
        <v>142</v>
      </c>
      <c r="D29" s="59">
        <v>29</v>
      </c>
      <c r="E29" s="59">
        <v>9</v>
      </c>
      <c r="F29" s="59">
        <v>12</v>
      </c>
      <c r="G29" s="59">
        <v>15</v>
      </c>
      <c r="H29" s="59">
        <v>9</v>
      </c>
      <c r="I29" s="59">
        <v>5</v>
      </c>
      <c r="J29" s="59">
        <v>4</v>
      </c>
      <c r="K29" s="59">
        <v>8</v>
      </c>
      <c r="L29" s="59">
        <v>9</v>
      </c>
      <c r="M29" s="59">
        <v>4</v>
      </c>
      <c r="N29" s="59">
        <v>7</v>
      </c>
      <c r="O29" s="59">
        <v>4</v>
      </c>
      <c r="P29" s="59">
        <v>9</v>
      </c>
      <c r="Q29" s="59">
        <v>3</v>
      </c>
      <c r="R29" s="59">
        <v>1</v>
      </c>
      <c r="S29" s="59">
        <v>0</v>
      </c>
      <c r="T29" s="59">
        <v>1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129</v>
      </c>
      <c r="BG29" s="59">
        <v>129</v>
      </c>
      <c r="BH29" s="60">
        <v>129</v>
      </c>
      <c r="BI29" s="61">
        <f t="shared" si="0"/>
        <v>1</v>
      </c>
      <c r="BJ29" s="34"/>
      <c r="BK29" s="34"/>
    </row>
    <row r="30" spans="1:63" ht="12.75">
      <c r="A30" s="58" t="s">
        <v>61</v>
      </c>
      <c r="B30" s="58" t="s">
        <v>172</v>
      </c>
      <c r="C30" s="58" t="s">
        <v>173</v>
      </c>
      <c r="D30" s="59">
        <v>11</v>
      </c>
      <c r="E30" s="59">
        <v>8</v>
      </c>
      <c r="F30" s="59">
        <v>12</v>
      </c>
      <c r="G30" s="59">
        <v>12</v>
      </c>
      <c r="H30" s="59">
        <v>8</v>
      </c>
      <c r="I30" s="59">
        <v>7</v>
      </c>
      <c r="J30" s="59">
        <v>9</v>
      </c>
      <c r="K30" s="59">
        <v>8</v>
      </c>
      <c r="L30" s="59">
        <v>17</v>
      </c>
      <c r="M30" s="59">
        <v>17</v>
      </c>
      <c r="N30" s="59">
        <v>17</v>
      </c>
      <c r="O30" s="59">
        <v>15</v>
      </c>
      <c r="P30" s="59">
        <v>13</v>
      </c>
      <c r="Q30" s="59">
        <v>8</v>
      </c>
      <c r="R30" s="59">
        <v>2</v>
      </c>
      <c r="S30" s="59">
        <v>2</v>
      </c>
      <c r="T30" s="59">
        <v>1</v>
      </c>
      <c r="U30" s="59">
        <v>1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168</v>
      </c>
      <c r="BG30" s="59">
        <v>168</v>
      </c>
      <c r="BH30" s="60">
        <v>168</v>
      </c>
      <c r="BI30" s="61">
        <f t="shared" si="0"/>
        <v>1</v>
      </c>
      <c r="BJ30" s="34"/>
      <c r="BK30" s="34"/>
    </row>
    <row r="31" spans="1:63" ht="12.75">
      <c r="A31" s="58" t="s">
        <v>79</v>
      </c>
      <c r="B31" s="58" t="s">
        <v>237</v>
      </c>
      <c r="C31" s="58" t="s">
        <v>238</v>
      </c>
      <c r="D31" s="59">
        <v>33</v>
      </c>
      <c r="E31" s="59">
        <v>19</v>
      </c>
      <c r="F31" s="59">
        <v>25</v>
      </c>
      <c r="G31" s="59">
        <v>28</v>
      </c>
      <c r="H31" s="59">
        <v>42</v>
      </c>
      <c r="I31" s="59">
        <v>37</v>
      </c>
      <c r="J31" s="59">
        <v>15</v>
      </c>
      <c r="K31" s="59">
        <v>17</v>
      </c>
      <c r="L31" s="59">
        <v>13</v>
      </c>
      <c r="M31" s="59">
        <v>6</v>
      </c>
      <c r="N31" s="59">
        <v>5</v>
      </c>
      <c r="O31" s="59">
        <v>12</v>
      </c>
      <c r="P31" s="59">
        <v>6</v>
      </c>
      <c r="Q31" s="59">
        <v>15</v>
      </c>
      <c r="R31" s="59">
        <v>17</v>
      </c>
      <c r="S31" s="59">
        <v>25</v>
      </c>
      <c r="T31" s="59">
        <v>26</v>
      </c>
      <c r="U31" s="59">
        <v>29</v>
      </c>
      <c r="V31" s="59">
        <v>5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375</v>
      </c>
      <c r="BG31" s="59">
        <v>375</v>
      </c>
      <c r="BH31" s="60">
        <v>370</v>
      </c>
      <c r="BI31" s="61">
        <f t="shared" si="0"/>
        <v>0.9866666666666667</v>
      </c>
      <c r="BJ31" s="34"/>
      <c r="BK31" s="34"/>
    </row>
    <row r="32" spans="1:63" ht="12.75">
      <c r="A32" s="58" t="s">
        <v>80</v>
      </c>
      <c r="B32" s="58" t="s">
        <v>285</v>
      </c>
      <c r="C32" s="58" t="s">
        <v>286</v>
      </c>
      <c r="D32" s="59">
        <v>7</v>
      </c>
      <c r="E32" s="59">
        <v>2</v>
      </c>
      <c r="F32" s="59">
        <v>14</v>
      </c>
      <c r="G32" s="59">
        <v>10</v>
      </c>
      <c r="H32" s="59">
        <v>3</v>
      </c>
      <c r="I32" s="59">
        <v>3</v>
      </c>
      <c r="J32" s="59">
        <v>1</v>
      </c>
      <c r="K32" s="59">
        <v>2</v>
      </c>
      <c r="L32" s="59">
        <v>4</v>
      </c>
      <c r="M32" s="59">
        <v>3</v>
      </c>
      <c r="N32" s="59">
        <v>2</v>
      </c>
      <c r="O32" s="59">
        <v>2</v>
      </c>
      <c r="P32" s="59">
        <v>3</v>
      </c>
      <c r="Q32" s="59">
        <v>0</v>
      </c>
      <c r="R32" s="59">
        <v>0</v>
      </c>
      <c r="S32" s="59">
        <v>0</v>
      </c>
      <c r="T32" s="59">
        <v>0</v>
      </c>
      <c r="U32" s="59">
        <v>1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1</v>
      </c>
      <c r="BF32" s="59">
        <v>58</v>
      </c>
      <c r="BG32" s="59">
        <v>57</v>
      </c>
      <c r="BH32" s="60">
        <v>57</v>
      </c>
      <c r="BI32" s="61">
        <f t="shared" si="0"/>
        <v>1</v>
      </c>
      <c r="BJ32" s="34"/>
      <c r="BK32" s="34"/>
    </row>
    <row r="33" spans="1:63" ht="12.75">
      <c r="A33" s="58" t="s">
        <v>60</v>
      </c>
      <c r="B33" s="58" t="s">
        <v>160</v>
      </c>
      <c r="C33" s="58" t="s">
        <v>161</v>
      </c>
      <c r="D33" s="59">
        <v>3</v>
      </c>
      <c r="E33" s="59">
        <v>5</v>
      </c>
      <c r="F33" s="59">
        <v>5</v>
      </c>
      <c r="G33" s="59">
        <v>9</v>
      </c>
      <c r="H33" s="59">
        <v>10</v>
      </c>
      <c r="I33" s="59">
        <v>15</v>
      </c>
      <c r="J33" s="59">
        <v>40</v>
      </c>
      <c r="K33" s="59">
        <v>18</v>
      </c>
      <c r="L33" s="59">
        <v>13</v>
      </c>
      <c r="M33" s="59">
        <v>54</v>
      </c>
      <c r="N33" s="59">
        <v>11</v>
      </c>
      <c r="O33" s="59">
        <v>9</v>
      </c>
      <c r="P33" s="59">
        <v>8</v>
      </c>
      <c r="Q33" s="59">
        <v>31</v>
      </c>
      <c r="R33" s="59">
        <v>10</v>
      </c>
      <c r="S33" s="59">
        <v>10</v>
      </c>
      <c r="T33" s="59">
        <v>41</v>
      </c>
      <c r="U33" s="59">
        <v>21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313</v>
      </c>
      <c r="BG33" s="59">
        <v>313</v>
      </c>
      <c r="BH33" s="60">
        <v>313</v>
      </c>
      <c r="BI33" s="61">
        <f t="shared" si="0"/>
        <v>1</v>
      </c>
      <c r="BJ33" s="34"/>
      <c r="BK33" s="34"/>
    </row>
    <row r="34" spans="1:63" ht="12.75">
      <c r="A34" s="58" t="s">
        <v>60</v>
      </c>
      <c r="B34" s="58" t="s">
        <v>147</v>
      </c>
      <c r="C34" s="58" t="s">
        <v>148</v>
      </c>
      <c r="D34" s="59">
        <v>39</v>
      </c>
      <c r="E34" s="59">
        <v>90</v>
      </c>
      <c r="F34" s="59">
        <v>41</v>
      </c>
      <c r="G34" s="59">
        <v>9</v>
      </c>
      <c r="H34" s="59">
        <v>11</v>
      </c>
      <c r="I34" s="59">
        <v>6</v>
      </c>
      <c r="J34" s="59">
        <v>3</v>
      </c>
      <c r="K34" s="59">
        <v>6</v>
      </c>
      <c r="L34" s="59">
        <v>2</v>
      </c>
      <c r="M34" s="59">
        <v>10</v>
      </c>
      <c r="N34" s="59">
        <v>8</v>
      </c>
      <c r="O34" s="59">
        <v>3</v>
      </c>
      <c r="P34" s="59">
        <v>4</v>
      </c>
      <c r="Q34" s="59">
        <v>2</v>
      </c>
      <c r="R34" s="59">
        <v>2</v>
      </c>
      <c r="S34" s="59">
        <v>2</v>
      </c>
      <c r="T34" s="59">
        <v>4</v>
      </c>
      <c r="U34" s="59">
        <v>4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246</v>
      </c>
      <c r="BG34" s="59">
        <v>246</v>
      </c>
      <c r="BH34" s="60">
        <v>246</v>
      </c>
      <c r="BI34" s="61">
        <f t="shared" si="0"/>
        <v>1</v>
      </c>
      <c r="BJ34" s="34"/>
      <c r="BK34" s="34"/>
    </row>
    <row r="35" spans="1:63" ht="12.75">
      <c r="A35" s="58" t="s">
        <v>80</v>
      </c>
      <c r="B35" s="58" t="s">
        <v>269</v>
      </c>
      <c r="C35" s="58" t="s">
        <v>270</v>
      </c>
      <c r="D35" s="59">
        <v>0</v>
      </c>
      <c r="E35" s="59">
        <v>1</v>
      </c>
      <c r="F35" s="59">
        <v>1</v>
      </c>
      <c r="G35" s="59">
        <v>4</v>
      </c>
      <c r="H35" s="59">
        <v>3</v>
      </c>
      <c r="I35" s="59">
        <v>2</v>
      </c>
      <c r="J35" s="59">
        <v>0</v>
      </c>
      <c r="K35" s="59">
        <v>0</v>
      </c>
      <c r="L35" s="59">
        <v>2</v>
      </c>
      <c r="M35" s="59">
        <v>2</v>
      </c>
      <c r="N35" s="59">
        <v>2</v>
      </c>
      <c r="O35" s="59">
        <v>1</v>
      </c>
      <c r="P35" s="59">
        <v>0</v>
      </c>
      <c r="Q35" s="59">
        <v>1</v>
      </c>
      <c r="R35" s="59">
        <v>2</v>
      </c>
      <c r="S35" s="59">
        <v>0</v>
      </c>
      <c r="T35" s="59">
        <v>1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22</v>
      </c>
      <c r="BG35" s="59">
        <v>22</v>
      </c>
      <c r="BH35" s="60">
        <v>22</v>
      </c>
      <c r="BI35" s="61">
        <f t="shared" si="0"/>
        <v>1</v>
      </c>
      <c r="BJ35" s="34"/>
      <c r="BK35" s="34"/>
    </row>
    <row r="36" spans="1:63" ht="12.75">
      <c r="A36" s="58" t="s">
        <v>90</v>
      </c>
      <c r="B36" s="58" t="s">
        <v>353</v>
      </c>
      <c r="C36" s="58" t="s">
        <v>354</v>
      </c>
      <c r="D36" s="59">
        <v>29</v>
      </c>
      <c r="E36" s="59">
        <v>17</v>
      </c>
      <c r="F36" s="59">
        <v>22</v>
      </c>
      <c r="G36" s="59">
        <v>68</v>
      </c>
      <c r="H36" s="59">
        <v>66</v>
      </c>
      <c r="I36" s="59">
        <v>59</v>
      </c>
      <c r="J36" s="59">
        <v>18</v>
      </c>
      <c r="K36" s="59">
        <v>24</v>
      </c>
      <c r="L36" s="59">
        <v>16</v>
      </c>
      <c r="M36" s="59">
        <v>30</v>
      </c>
      <c r="N36" s="59">
        <v>39</v>
      </c>
      <c r="O36" s="59">
        <v>68</v>
      </c>
      <c r="P36" s="59">
        <v>56</v>
      </c>
      <c r="Q36" s="59">
        <v>19</v>
      </c>
      <c r="R36" s="59">
        <v>14</v>
      </c>
      <c r="S36" s="59">
        <v>6</v>
      </c>
      <c r="T36" s="59">
        <v>15</v>
      </c>
      <c r="U36" s="59">
        <v>4</v>
      </c>
      <c r="V36" s="59">
        <v>0</v>
      </c>
      <c r="W36" s="59">
        <v>2</v>
      </c>
      <c r="X36" s="59">
        <v>0</v>
      </c>
      <c r="Y36" s="59">
        <v>0</v>
      </c>
      <c r="Z36" s="59">
        <v>1</v>
      </c>
      <c r="AA36" s="59">
        <v>1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1</v>
      </c>
      <c r="BE36" s="59">
        <v>0</v>
      </c>
      <c r="BF36" s="59">
        <v>575</v>
      </c>
      <c r="BG36" s="59">
        <v>575</v>
      </c>
      <c r="BH36" s="60">
        <v>570</v>
      </c>
      <c r="BI36" s="61">
        <f t="shared" si="0"/>
        <v>0.991304347826087</v>
      </c>
      <c r="BJ36" s="34"/>
      <c r="BK36" s="34"/>
    </row>
    <row r="37" spans="1:63" ht="12.75">
      <c r="A37" s="58" t="s">
        <v>58</v>
      </c>
      <c r="B37" s="58" t="s">
        <v>118</v>
      </c>
      <c r="C37" s="58" t="s">
        <v>119</v>
      </c>
      <c r="D37" s="59">
        <v>24</v>
      </c>
      <c r="E37" s="59">
        <v>16</v>
      </c>
      <c r="F37" s="59">
        <v>53</v>
      </c>
      <c r="G37" s="59">
        <v>60</v>
      </c>
      <c r="H37" s="59">
        <v>65</v>
      </c>
      <c r="I37" s="59">
        <v>74</v>
      </c>
      <c r="J37" s="59">
        <v>40</v>
      </c>
      <c r="K37" s="59">
        <v>20</v>
      </c>
      <c r="L37" s="59">
        <v>17</v>
      </c>
      <c r="M37" s="59">
        <v>19</v>
      </c>
      <c r="N37" s="59">
        <v>9</v>
      </c>
      <c r="O37" s="59">
        <v>12</v>
      </c>
      <c r="P37" s="59">
        <v>9</v>
      </c>
      <c r="Q37" s="59">
        <v>5</v>
      </c>
      <c r="R37" s="59">
        <v>5</v>
      </c>
      <c r="S37" s="59">
        <v>1</v>
      </c>
      <c r="T37" s="59">
        <v>2</v>
      </c>
      <c r="U37" s="59">
        <v>1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432</v>
      </c>
      <c r="BG37" s="59">
        <v>432</v>
      </c>
      <c r="BH37" s="60">
        <v>432</v>
      </c>
      <c r="BI37" s="61">
        <f t="shared" si="0"/>
        <v>1</v>
      </c>
      <c r="BJ37" s="34"/>
      <c r="BK37" s="34"/>
    </row>
    <row r="38" spans="1:63" ht="12.75">
      <c r="A38" s="58" t="s">
        <v>68</v>
      </c>
      <c r="B38" s="58" t="s">
        <v>204</v>
      </c>
      <c r="C38" s="58" t="s">
        <v>205</v>
      </c>
      <c r="D38" s="59">
        <v>5</v>
      </c>
      <c r="E38" s="59">
        <v>15</v>
      </c>
      <c r="F38" s="59">
        <v>31</v>
      </c>
      <c r="G38" s="59">
        <v>43</v>
      </c>
      <c r="H38" s="59">
        <v>87</v>
      </c>
      <c r="I38" s="59">
        <v>88</v>
      </c>
      <c r="J38" s="59">
        <v>9</v>
      </c>
      <c r="K38" s="59">
        <v>1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279</v>
      </c>
      <c r="BG38" s="59">
        <v>279</v>
      </c>
      <c r="BH38" s="60">
        <v>279</v>
      </c>
      <c r="BI38" s="61">
        <f t="shared" si="0"/>
        <v>1</v>
      </c>
      <c r="BJ38" s="34"/>
      <c r="BK38" s="34"/>
    </row>
    <row r="39" spans="1:63" ht="12.75">
      <c r="A39" s="58" t="s">
        <v>80</v>
      </c>
      <c r="B39" s="58" t="s">
        <v>289</v>
      </c>
      <c r="C39" s="58" t="s">
        <v>290</v>
      </c>
      <c r="D39" s="59">
        <v>8</v>
      </c>
      <c r="E39" s="59">
        <v>14</v>
      </c>
      <c r="F39" s="59">
        <v>59</v>
      </c>
      <c r="G39" s="59">
        <v>28</v>
      </c>
      <c r="H39" s="59">
        <v>9</v>
      </c>
      <c r="I39" s="59">
        <v>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120</v>
      </c>
      <c r="BG39" s="59">
        <v>120</v>
      </c>
      <c r="BH39" s="60">
        <v>120</v>
      </c>
      <c r="BI39" s="61">
        <f t="shared" si="0"/>
        <v>1</v>
      </c>
      <c r="BJ39" s="34"/>
      <c r="BK39" s="34"/>
    </row>
    <row r="40" spans="1:63" ht="12.75">
      <c r="A40" s="58" t="s">
        <v>60</v>
      </c>
      <c r="B40" s="58" t="s">
        <v>145</v>
      </c>
      <c r="C40" s="58" t="s">
        <v>380</v>
      </c>
      <c r="D40" s="59">
        <v>45</v>
      </c>
      <c r="E40" s="59">
        <v>46</v>
      </c>
      <c r="F40" s="59">
        <v>40</v>
      </c>
      <c r="G40" s="59">
        <v>43</v>
      </c>
      <c r="H40" s="59">
        <v>49</v>
      </c>
      <c r="I40" s="59">
        <v>76</v>
      </c>
      <c r="J40" s="59">
        <v>38</v>
      </c>
      <c r="K40" s="59">
        <v>18</v>
      </c>
      <c r="L40" s="59">
        <v>21</v>
      </c>
      <c r="M40" s="59">
        <v>9</v>
      </c>
      <c r="N40" s="59">
        <v>5</v>
      </c>
      <c r="O40" s="59">
        <v>2</v>
      </c>
      <c r="P40" s="59">
        <v>1</v>
      </c>
      <c r="Q40" s="59">
        <v>1</v>
      </c>
      <c r="R40" s="59">
        <v>2</v>
      </c>
      <c r="S40" s="59">
        <v>1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397</v>
      </c>
      <c r="BG40" s="59">
        <v>397</v>
      </c>
      <c r="BH40" s="60">
        <v>397</v>
      </c>
      <c r="BI40" s="61">
        <f t="shared" si="0"/>
        <v>1</v>
      </c>
      <c r="BJ40" s="34"/>
      <c r="BK40" s="34"/>
    </row>
    <row r="41" spans="1:63" ht="12.75">
      <c r="A41" s="58" t="s">
        <v>58</v>
      </c>
      <c r="B41" s="58" t="s">
        <v>108</v>
      </c>
      <c r="C41" s="58" t="s">
        <v>109</v>
      </c>
      <c r="D41" s="59">
        <v>3</v>
      </c>
      <c r="E41" s="59">
        <v>2</v>
      </c>
      <c r="F41" s="59">
        <v>4</v>
      </c>
      <c r="G41" s="59">
        <v>5</v>
      </c>
      <c r="H41" s="59">
        <v>5</v>
      </c>
      <c r="I41" s="59">
        <v>9</v>
      </c>
      <c r="J41" s="59">
        <v>7</v>
      </c>
      <c r="K41" s="59">
        <v>8</v>
      </c>
      <c r="L41" s="59">
        <v>7</v>
      </c>
      <c r="M41" s="59">
        <v>3</v>
      </c>
      <c r="N41" s="59">
        <v>3</v>
      </c>
      <c r="O41" s="59">
        <v>2</v>
      </c>
      <c r="P41" s="59">
        <v>0</v>
      </c>
      <c r="Q41" s="59">
        <v>0</v>
      </c>
      <c r="R41" s="59">
        <v>0</v>
      </c>
      <c r="S41" s="59">
        <v>0</v>
      </c>
      <c r="T41" s="59">
        <v>1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59</v>
      </c>
      <c r="BG41" s="59">
        <v>59</v>
      </c>
      <c r="BH41" s="60">
        <v>59</v>
      </c>
      <c r="BI41" s="61">
        <f t="shared" si="0"/>
        <v>1</v>
      </c>
      <c r="BJ41" s="34"/>
      <c r="BK41" s="34"/>
    </row>
    <row r="42" spans="1:63" ht="12.75">
      <c r="A42" s="58" t="s">
        <v>62</v>
      </c>
      <c r="B42" s="58" t="s">
        <v>196</v>
      </c>
      <c r="C42" s="58" t="s">
        <v>197</v>
      </c>
      <c r="D42" s="59">
        <v>2</v>
      </c>
      <c r="E42" s="59">
        <v>15</v>
      </c>
      <c r="F42" s="59">
        <v>36</v>
      </c>
      <c r="G42" s="59">
        <v>19</v>
      </c>
      <c r="H42" s="59">
        <v>9</v>
      </c>
      <c r="I42" s="59">
        <v>1</v>
      </c>
      <c r="J42" s="59">
        <v>5</v>
      </c>
      <c r="K42" s="59">
        <v>8</v>
      </c>
      <c r="L42" s="59">
        <v>1</v>
      </c>
      <c r="M42" s="59">
        <v>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97</v>
      </c>
      <c r="BG42" s="59">
        <v>97</v>
      </c>
      <c r="BH42" s="60">
        <v>97</v>
      </c>
      <c r="BI42" s="61">
        <f t="shared" si="0"/>
        <v>1</v>
      </c>
      <c r="BJ42" s="34"/>
      <c r="BK42" s="34"/>
    </row>
    <row r="43" spans="1:63" ht="12.75">
      <c r="A43" s="58" t="s">
        <v>62</v>
      </c>
      <c r="B43" s="58" t="s">
        <v>63</v>
      </c>
      <c r="C43" s="58" t="s">
        <v>64</v>
      </c>
      <c r="D43" s="59">
        <v>15</v>
      </c>
      <c r="E43" s="59">
        <v>52</v>
      </c>
      <c r="F43" s="59">
        <v>57</v>
      </c>
      <c r="G43" s="59">
        <v>47</v>
      </c>
      <c r="H43" s="59">
        <v>58</v>
      </c>
      <c r="I43" s="59">
        <v>48</v>
      </c>
      <c r="J43" s="59">
        <v>54</v>
      </c>
      <c r="K43" s="59">
        <v>50</v>
      </c>
      <c r="L43" s="59">
        <v>50</v>
      </c>
      <c r="M43" s="59">
        <v>56</v>
      </c>
      <c r="N43" s="59">
        <v>52</v>
      </c>
      <c r="O43" s="59">
        <v>3</v>
      </c>
      <c r="P43" s="59">
        <v>3</v>
      </c>
      <c r="Q43" s="59">
        <v>4</v>
      </c>
      <c r="R43" s="59">
        <v>3</v>
      </c>
      <c r="S43" s="59">
        <v>1</v>
      </c>
      <c r="T43" s="59">
        <v>0</v>
      </c>
      <c r="U43" s="59">
        <v>0</v>
      </c>
      <c r="V43" s="59">
        <v>0</v>
      </c>
      <c r="W43" s="59">
        <v>1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554</v>
      </c>
      <c r="BG43" s="59">
        <v>554</v>
      </c>
      <c r="BH43" s="60">
        <v>553</v>
      </c>
      <c r="BI43" s="61">
        <f t="shared" si="0"/>
        <v>0.9981949458483754</v>
      </c>
      <c r="BJ43" s="34"/>
      <c r="BK43" s="34"/>
    </row>
    <row r="44" spans="1:63" ht="12.75">
      <c r="A44" s="58" t="s">
        <v>90</v>
      </c>
      <c r="B44" s="58" t="s">
        <v>99</v>
      </c>
      <c r="C44" s="58" t="s">
        <v>100</v>
      </c>
      <c r="D44" s="59">
        <v>102</v>
      </c>
      <c r="E44" s="59">
        <v>42</v>
      </c>
      <c r="F44" s="59">
        <v>59</v>
      </c>
      <c r="G44" s="59">
        <v>92</v>
      </c>
      <c r="H44" s="59">
        <v>129</v>
      </c>
      <c r="I44" s="59">
        <v>132</v>
      </c>
      <c r="J44" s="59">
        <v>93</v>
      </c>
      <c r="K44" s="59">
        <v>67</v>
      </c>
      <c r="L44" s="59">
        <v>70</v>
      </c>
      <c r="M44" s="59">
        <v>78</v>
      </c>
      <c r="N44" s="59">
        <v>68</v>
      </c>
      <c r="O44" s="59">
        <v>63</v>
      </c>
      <c r="P44" s="59">
        <v>49</v>
      </c>
      <c r="Q44" s="59">
        <v>32</v>
      </c>
      <c r="R44" s="59">
        <v>29</v>
      </c>
      <c r="S44" s="59">
        <v>27</v>
      </c>
      <c r="T44" s="59">
        <v>7</v>
      </c>
      <c r="U44" s="59">
        <v>8</v>
      </c>
      <c r="V44" s="59">
        <v>1</v>
      </c>
      <c r="W44" s="59">
        <v>5</v>
      </c>
      <c r="X44" s="59">
        <v>1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1154</v>
      </c>
      <c r="BG44" s="59">
        <v>1154</v>
      </c>
      <c r="BH44" s="60">
        <v>1147</v>
      </c>
      <c r="BI44" s="61">
        <f t="shared" si="0"/>
        <v>0.9939341421143848</v>
      </c>
      <c r="BJ44" s="34"/>
      <c r="BK44" s="34"/>
    </row>
    <row r="45" spans="1:63" ht="12.75">
      <c r="A45" s="58" t="s">
        <v>61</v>
      </c>
      <c r="B45" s="58" t="s">
        <v>184</v>
      </c>
      <c r="C45" s="58" t="s">
        <v>185</v>
      </c>
      <c r="D45" s="59">
        <v>111</v>
      </c>
      <c r="E45" s="59">
        <v>63</v>
      </c>
      <c r="F45" s="59">
        <v>61</v>
      </c>
      <c r="G45" s="59">
        <v>47</v>
      </c>
      <c r="H45" s="59">
        <v>36</v>
      </c>
      <c r="I45" s="59">
        <v>23</v>
      </c>
      <c r="J45" s="59">
        <v>16</v>
      </c>
      <c r="K45" s="59">
        <v>4</v>
      </c>
      <c r="L45" s="59">
        <v>5</v>
      </c>
      <c r="M45" s="59">
        <v>2</v>
      </c>
      <c r="N45" s="59">
        <v>0</v>
      </c>
      <c r="O45" s="59">
        <v>1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369</v>
      </c>
      <c r="BG45" s="59">
        <v>369</v>
      </c>
      <c r="BH45" s="60">
        <v>369</v>
      </c>
      <c r="BI45" s="61">
        <f t="shared" si="0"/>
        <v>1</v>
      </c>
      <c r="BJ45" s="34"/>
      <c r="BK45" s="34"/>
    </row>
    <row r="46" spans="1:63" ht="12.75">
      <c r="A46" s="58" t="s">
        <v>90</v>
      </c>
      <c r="B46" s="58" t="s">
        <v>97</v>
      </c>
      <c r="C46" s="58" t="s">
        <v>98</v>
      </c>
      <c r="D46" s="59">
        <v>26</v>
      </c>
      <c r="E46" s="59">
        <v>22</v>
      </c>
      <c r="F46" s="59">
        <v>16</v>
      </c>
      <c r="G46" s="59">
        <v>22</v>
      </c>
      <c r="H46" s="59">
        <v>36</v>
      </c>
      <c r="I46" s="59">
        <v>58</v>
      </c>
      <c r="J46" s="59">
        <v>68</v>
      </c>
      <c r="K46" s="59">
        <v>37</v>
      </c>
      <c r="L46" s="59">
        <v>20</v>
      </c>
      <c r="M46" s="59">
        <v>26</v>
      </c>
      <c r="N46" s="59">
        <v>15</v>
      </c>
      <c r="O46" s="59">
        <v>23</v>
      </c>
      <c r="P46" s="59">
        <v>14</v>
      </c>
      <c r="Q46" s="59">
        <v>4</v>
      </c>
      <c r="R46" s="59">
        <v>1</v>
      </c>
      <c r="S46" s="59">
        <v>4</v>
      </c>
      <c r="T46" s="59">
        <v>0</v>
      </c>
      <c r="U46" s="59">
        <v>1</v>
      </c>
      <c r="V46" s="59">
        <v>0</v>
      </c>
      <c r="W46" s="59">
        <v>0</v>
      </c>
      <c r="X46" s="59">
        <v>1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394</v>
      </c>
      <c r="BG46" s="59">
        <v>394</v>
      </c>
      <c r="BH46" s="60">
        <v>393</v>
      </c>
      <c r="BI46" s="61">
        <f t="shared" si="0"/>
        <v>0.9974619289340102</v>
      </c>
      <c r="BJ46" s="34"/>
      <c r="BK46" s="34"/>
    </row>
    <row r="47" spans="1:63" ht="12.75">
      <c r="A47" s="58" t="s">
        <v>68</v>
      </c>
      <c r="B47" s="58" t="s">
        <v>212</v>
      </c>
      <c r="C47" s="58" t="s">
        <v>213</v>
      </c>
      <c r="D47" s="59">
        <v>2</v>
      </c>
      <c r="E47" s="59">
        <v>2</v>
      </c>
      <c r="F47" s="59">
        <v>3</v>
      </c>
      <c r="G47" s="59">
        <v>5</v>
      </c>
      <c r="H47" s="59">
        <v>6</v>
      </c>
      <c r="I47" s="59">
        <v>2</v>
      </c>
      <c r="J47" s="59">
        <v>3</v>
      </c>
      <c r="K47" s="59">
        <v>0</v>
      </c>
      <c r="L47" s="59">
        <v>1</v>
      </c>
      <c r="M47" s="59">
        <v>2</v>
      </c>
      <c r="N47" s="59">
        <v>1</v>
      </c>
      <c r="O47" s="59">
        <v>2</v>
      </c>
      <c r="P47" s="59">
        <v>14</v>
      </c>
      <c r="Q47" s="59">
        <v>13</v>
      </c>
      <c r="R47" s="59">
        <v>19</v>
      </c>
      <c r="S47" s="59">
        <v>54</v>
      </c>
      <c r="T47" s="59">
        <v>41</v>
      </c>
      <c r="U47" s="59">
        <v>12</v>
      </c>
      <c r="V47" s="59">
        <v>0</v>
      </c>
      <c r="W47" s="59">
        <v>1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183</v>
      </c>
      <c r="BG47" s="59">
        <v>183</v>
      </c>
      <c r="BH47" s="60">
        <v>182</v>
      </c>
      <c r="BI47" s="61">
        <f t="shared" si="0"/>
        <v>0.994535519125683</v>
      </c>
      <c r="BJ47" s="34"/>
      <c r="BK47" s="34"/>
    </row>
    <row r="48" spans="1:63" ht="12.75">
      <c r="A48" s="58" t="s">
        <v>80</v>
      </c>
      <c r="B48" s="58" t="s">
        <v>277</v>
      </c>
      <c r="C48" s="58" t="s">
        <v>278</v>
      </c>
      <c r="D48" s="59">
        <v>2</v>
      </c>
      <c r="E48" s="59">
        <v>5</v>
      </c>
      <c r="F48" s="59">
        <v>21</v>
      </c>
      <c r="G48" s="59">
        <v>25</v>
      </c>
      <c r="H48" s="59">
        <v>6</v>
      </c>
      <c r="I48" s="59">
        <v>6</v>
      </c>
      <c r="J48" s="59">
        <v>4</v>
      </c>
      <c r="K48" s="59">
        <v>3</v>
      </c>
      <c r="L48" s="59">
        <v>7</v>
      </c>
      <c r="M48" s="59">
        <v>6</v>
      </c>
      <c r="N48" s="59">
        <v>8</v>
      </c>
      <c r="O48" s="59">
        <v>8</v>
      </c>
      <c r="P48" s="59">
        <v>0</v>
      </c>
      <c r="Q48" s="59">
        <v>1</v>
      </c>
      <c r="R48" s="59">
        <v>2</v>
      </c>
      <c r="S48" s="59">
        <v>0</v>
      </c>
      <c r="T48" s="59">
        <v>1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105</v>
      </c>
      <c r="BG48" s="59">
        <v>105</v>
      </c>
      <c r="BH48" s="60">
        <v>105</v>
      </c>
      <c r="BI48" s="61">
        <f t="shared" si="0"/>
        <v>1</v>
      </c>
      <c r="BJ48" s="34"/>
      <c r="BK48" s="34"/>
    </row>
    <row r="49" spans="1:63" ht="12.75">
      <c r="A49" s="58" t="s">
        <v>79</v>
      </c>
      <c r="B49" s="58" t="s">
        <v>231</v>
      </c>
      <c r="C49" s="58" t="s">
        <v>232</v>
      </c>
      <c r="D49" s="59">
        <v>2</v>
      </c>
      <c r="E49" s="59">
        <v>0</v>
      </c>
      <c r="F49" s="59">
        <v>1</v>
      </c>
      <c r="G49" s="59">
        <v>6</v>
      </c>
      <c r="H49" s="59">
        <v>7</v>
      </c>
      <c r="I49" s="59">
        <v>12</v>
      </c>
      <c r="J49" s="59">
        <v>2</v>
      </c>
      <c r="K49" s="59">
        <v>0</v>
      </c>
      <c r="L49" s="59">
        <v>2</v>
      </c>
      <c r="M49" s="59">
        <v>1</v>
      </c>
      <c r="N49" s="59">
        <v>2</v>
      </c>
      <c r="O49" s="59">
        <v>2</v>
      </c>
      <c r="P49" s="59">
        <v>2</v>
      </c>
      <c r="Q49" s="59">
        <v>1</v>
      </c>
      <c r="R49" s="59">
        <v>3</v>
      </c>
      <c r="S49" s="59">
        <v>1</v>
      </c>
      <c r="T49" s="59">
        <v>5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49</v>
      </c>
      <c r="BG49" s="59">
        <v>49</v>
      </c>
      <c r="BH49" s="60">
        <v>49</v>
      </c>
      <c r="BI49" s="61">
        <f t="shared" si="0"/>
        <v>1</v>
      </c>
      <c r="BJ49" s="34"/>
      <c r="BK49" s="34"/>
    </row>
    <row r="50" spans="1:63" ht="12.75">
      <c r="A50" s="58" t="s">
        <v>60</v>
      </c>
      <c r="B50" s="58" t="s">
        <v>149</v>
      </c>
      <c r="C50" s="58" t="s">
        <v>382</v>
      </c>
      <c r="D50" s="59">
        <v>25</v>
      </c>
      <c r="E50" s="59">
        <v>30</v>
      </c>
      <c r="F50" s="59">
        <v>29</v>
      </c>
      <c r="G50" s="59">
        <v>30</v>
      </c>
      <c r="H50" s="59">
        <v>71</v>
      </c>
      <c r="I50" s="59">
        <v>115</v>
      </c>
      <c r="J50" s="59">
        <v>13</v>
      </c>
      <c r="K50" s="59">
        <v>10</v>
      </c>
      <c r="L50" s="59">
        <v>24</v>
      </c>
      <c r="M50" s="59">
        <v>18</v>
      </c>
      <c r="N50" s="59">
        <v>28</v>
      </c>
      <c r="O50" s="59">
        <v>36</v>
      </c>
      <c r="P50" s="59">
        <v>20</v>
      </c>
      <c r="Q50" s="59">
        <v>15</v>
      </c>
      <c r="R50" s="59">
        <v>12</v>
      </c>
      <c r="S50" s="59">
        <v>32</v>
      </c>
      <c r="T50" s="59">
        <v>21</v>
      </c>
      <c r="U50" s="59">
        <v>12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541</v>
      </c>
      <c r="BG50" s="59">
        <v>541</v>
      </c>
      <c r="BH50" s="60">
        <v>541</v>
      </c>
      <c r="BI50" s="61">
        <f t="shared" si="0"/>
        <v>1</v>
      </c>
      <c r="BJ50" s="34"/>
      <c r="BK50" s="34"/>
    </row>
    <row r="51" spans="1:63" ht="12.75">
      <c r="A51" s="58" t="s">
        <v>61</v>
      </c>
      <c r="B51" s="58" t="s">
        <v>188</v>
      </c>
      <c r="C51" s="58" t="s">
        <v>189</v>
      </c>
      <c r="D51" s="59">
        <v>24</v>
      </c>
      <c r="E51" s="59">
        <v>7</v>
      </c>
      <c r="F51" s="59">
        <v>24</v>
      </c>
      <c r="G51" s="59">
        <v>25</v>
      </c>
      <c r="H51" s="59">
        <v>26</v>
      </c>
      <c r="I51" s="59">
        <v>27</v>
      </c>
      <c r="J51" s="59">
        <v>20</v>
      </c>
      <c r="K51" s="59">
        <v>16</v>
      </c>
      <c r="L51" s="59">
        <v>16</v>
      </c>
      <c r="M51" s="59">
        <v>10</v>
      </c>
      <c r="N51" s="59">
        <v>20</v>
      </c>
      <c r="O51" s="59">
        <v>17</v>
      </c>
      <c r="P51" s="59">
        <v>16</v>
      </c>
      <c r="Q51" s="59">
        <v>19</v>
      </c>
      <c r="R51" s="59">
        <v>12</v>
      </c>
      <c r="S51" s="59">
        <v>12</v>
      </c>
      <c r="T51" s="59">
        <v>3</v>
      </c>
      <c r="U51" s="59">
        <v>4</v>
      </c>
      <c r="V51" s="59">
        <v>3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301</v>
      </c>
      <c r="BG51" s="59">
        <v>301</v>
      </c>
      <c r="BH51" s="60">
        <v>298</v>
      </c>
      <c r="BI51" s="61">
        <f t="shared" si="0"/>
        <v>0.9900332225913622</v>
      </c>
      <c r="BJ51" s="34"/>
      <c r="BK51" s="34"/>
    </row>
    <row r="52" spans="1:63" ht="12.75">
      <c r="A52" s="58" t="s">
        <v>83</v>
      </c>
      <c r="B52" s="58" t="s">
        <v>318</v>
      </c>
      <c r="C52" s="58" t="s">
        <v>319</v>
      </c>
      <c r="D52" s="59">
        <v>15</v>
      </c>
      <c r="E52" s="59">
        <v>19</v>
      </c>
      <c r="F52" s="59">
        <v>15</v>
      </c>
      <c r="G52" s="59">
        <v>43</v>
      </c>
      <c r="H52" s="59">
        <v>16</v>
      </c>
      <c r="I52" s="59">
        <v>19</v>
      </c>
      <c r="J52" s="59">
        <v>2</v>
      </c>
      <c r="K52" s="59">
        <v>10</v>
      </c>
      <c r="L52" s="59">
        <v>16</v>
      </c>
      <c r="M52" s="59">
        <v>22</v>
      </c>
      <c r="N52" s="59">
        <v>25</v>
      </c>
      <c r="O52" s="59">
        <v>15</v>
      </c>
      <c r="P52" s="59">
        <v>8</v>
      </c>
      <c r="Q52" s="59">
        <v>2</v>
      </c>
      <c r="R52" s="59">
        <v>4</v>
      </c>
      <c r="S52" s="59">
        <v>2</v>
      </c>
      <c r="T52" s="59">
        <v>1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234</v>
      </c>
      <c r="BG52" s="59">
        <v>234</v>
      </c>
      <c r="BH52" s="60">
        <v>234</v>
      </c>
      <c r="BI52" s="61">
        <f t="shared" si="0"/>
        <v>1</v>
      </c>
      <c r="BJ52" s="34"/>
      <c r="BK52" s="34"/>
    </row>
    <row r="53" spans="1:63" ht="12.75">
      <c r="A53" s="58" t="s">
        <v>83</v>
      </c>
      <c r="B53" s="58" t="s">
        <v>324</v>
      </c>
      <c r="C53" s="58" t="s">
        <v>325</v>
      </c>
      <c r="D53" s="59">
        <v>3</v>
      </c>
      <c r="E53" s="59">
        <v>1</v>
      </c>
      <c r="F53" s="59">
        <v>8</v>
      </c>
      <c r="G53" s="59">
        <v>11</v>
      </c>
      <c r="H53" s="59">
        <v>23</v>
      </c>
      <c r="I53" s="59">
        <v>23</v>
      </c>
      <c r="J53" s="59">
        <v>12</v>
      </c>
      <c r="K53" s="59">
        <v>17</v>
      </c>
      <c r="L53" s="59">
        <v>7</v>
      </c>
      <c r="M53" s="59">
        <v>5</v>
      </c>
      <c r="N53" s="59">
        <v>4</v>
      </c>
      <c r="O53" s="59">
        <v>7</v>
      </c>
      <c r="P53" s="59">
        <v>1</v>
      </c>
      <c r="Q53" s="59">
        <v>2</v>
      </c>
      <c r="R53" s="59">
        <v>3</v>
      </c>
      <c r="S53" s="59">
        <v>2</v>
      </c>
      <c r="T53" s="59">
        <v>1</v>
      </c>
      <c r="U53" s="59">
        <v>1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59">
        <v>0</v>
      </c>
      <c r="BE53" s="59">
        <v>0</v>
      </c>
      <c r="BF53" s="59">
        <v>131</v>
      </c>
      <c r="BG53" s="59">
        <v>131</v>
      </c>
      <c r="BH53" s="60">
        <v>131</v>
      </c>
      <c r="BI53" s="61">
        <f t="shared" si="0"/>
        <v>1</v>
      </c>
      <c r="BJ53" s="34"/>
      <c r="BK53" s="34"/>
    </row>
    <row r="54" spans="1:63" ht="12.75">
      <c r="A54" s="58" t="s">
        <v>80</v>
      </c>
      <c r="B54" s="58" t="s">
        <v>265</v>
      </c>
      <c r="C54" s="58" t="s">
        <v>266</v>
      </c>
      <c r="D54" s="59">
        <v>13</v>
      </c>
      <c r="E54" s="59">
        <v>28</v>
      </c>
      <c r="F54" s="59">
        <v>44</v>
      </c>
      <c r="G54" s="59">
        <v>23</v>
      </c>
      <c r="H54" s="59">
        <v>22</v>
      </c>
      <c r="I54" s="59">
        <v>14</v>
      </c>
      <c r="J54" s="59">
        <v>2</v>
      </c>
      <c r="K54" s="59">
        <v>3</v>
      </c>
      <c r="L54" s="59">
        <v>2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0</v>
      </c>
      <c r="BE54" s="59">
        <v>0</v>
      </c>
      <c r="BF54" s="59">
        <v>151</v>
      </c>
      <c r="BG54" s="59">
        <v>151</v>
      </c>
      <c r="BH54" s="60">
        <v>151</v>
      </c>
      <c r="BI54" s="61">
        <f t="shared" si="0"/>
        <v>1</v>
      </c>
      <c r="BJ54" s="34"/>
      <c r="BK54" s="34"/>
    </row>
    <row r="55" spans="1:63" ht="12.75">
      <c r="A55" s="58" t="s">
        <v>58</v>
      </c>
      <c r="B55" s="58" t="s">
        <v>110</v>
      </c>
      <c r="C55" s="58" t="s">
        <v>111</v>
      </c>
      <c r="D55" s="59">
        <v>7</v>
      </c>
      <c r="E55" s="59">
        <v>2</v>
      </c>
      <c r="F55" s="59">
        <v>11</v>
      </c>
      <c r="G55" s="59">
        <v>2</v>
      </c>
      <c r="H55" s="59">
        <v>9</v>
      </c>
      <c r="I55" s="59">
        <v>6</v>
      </c>
      <c r="J55" s="59">
        <v>25</v>
      </c>
      <c r="K55" s="59">
        <v>12</v>
      </c>
      <c r="L55" s="59">
        <v>12</v>
      </c>
      <c r="M55" s="59">
        <v>6</v>
      </c>
      <c r="N55" s="59">
        <v>7</v>
      </c>
      <c r="O55" s="59">
        <v>1</v>
      </c>
      <c r="P55" s="59">
        <v>4</v>
      </c>
      <c r="Q55" s="59">
        <v>6</v>
      </c>
      <c r="R55" s="59">
        <v>4</v>
      </c>
      <c r="S55" s="59">
        <v>3</v>
      </c>
      <c r="T55" s="59">
        <v>1</v>
      </c>
      <c r="U55" s="59">
        <v>1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1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59">
        <v>0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9">
        <v>120</v>
      </c>
      <c r="BG55" s="59">
        <v>120</v>
      </c>
      <c r="BH55" s="60">
        <v>119</v>
      </c>
      <c r="BI55" s="61">
        <f t="shared" si="0"/>
        <v>0.9916666666666667</v>
      </c>
      <c r="BJ55" s="34"/>
      <c r="BK55" s="34"/>
    </row>
    <row r="56" spans="1:63" ht="12.75">
      <c r="A56" s="58" t="s">
        <v>90</v>
      </c>
      <c r="B56" s="58" t="s">
        <v>348</v>
      </c>
      <c r="C56" s="58" t="s">
        <v>349</v>
      </c>
      <c r="D56" s="59">
        <v>5</v>
      </c>
      <c r="E56" s="59">
        <v>22</v>
      </c>
      <c r="F56" s="59">
        <v>36</v>
      </c>
      <c r="G56" s="59">
        <v>34</v>
      </c>
      <c r="H56" s="59">
        <v>22</v>
      </c>
      <c r="I56" s="59">
        <v>35</v>
      </c>
      <c r="J56" s="59">
        <v>31</v>
      </c>
      <c r="K56" s="59">
        <v>32</v>
      </c>
      <c r="L56" s="59">
        <v>26</v>
      </c>
      <c r="M56" s="59">
        <v>18</v>
      </c>
      <c r="N56" s="59">
        <v>12</v>
      </c>
      <c r="O56" s="59">
        <v>5</v>
      </c>
      <c r="P56" s="59">
        <v>6</v>
      </c>
      <c r="Q56" s="59">
        <v>8</v>
      </c>
      <c r="R56" s="59">
        <v>6</v>
      </c>
      <c r="S56" s="59">
        <v>1</v>
      </c>
      <c r="T56" s="59">
        <v>5</v>
      </c>
      <c r="U56" s="59">
        <v>3</v>
      </c>
      <c r="V56" s="59">
        <v>1</v>
      </c>
      <c r="W56" s="59">
        <v>0</v>
      </c>
      <c r="X56" s="59">
        <v>0</v>
      </c>
      <c r="Y56" s="59">
        <v>0</v>
      </c>
      <c r="Z56" s="59">
        <v>1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309</v>
      </c>
      <c r="BG56" s="59">
        <v>309</v>
      </c>
      <c r="BH56" s="60">
        <v>307</v>
      </c>
      <c r="BI56" s="61">
        <f t="shared" si="0"/>
        <v>0.9935275080906149</v>
      </c>
      <c r="BJ56" s="34"/>
      <c r="BK56" s="34"/>
    </row>
    <row r="57" spans="1:63" ht="12.75">
      <c r="A57" s="58" t="s">
        <v>79</v>
      </c>
      <c r="B57" s="58" t="s">
        <v>241</v>
      </c>
      <c r="C57" s="58" t="s">
        <v>242</v>
      </c>
      <c r="D57" s="59">
        <v>3</v>
      </c>
      <c r="E57" s="59">
        <v>2</v>
      </c>
      <c r="F57" s="59">
        <v>0</v>
      </c>
      <c r="G57" s="59">
        <v>6</v>
      </c>
      <c r="H57" s="59">
        <v>6</v>
      </c>
      <c r="I57" s="59">
        <v>3</v>
      </c>
      <c r="J57" s="59">
        <v>15</v>
      </c>
      <c r="K57" s="59">
        <v>21</v>
      </c>
      <c r="L57" s="59">
        <v>14</v>
      </c>
      <c r="M57" s="59">
        <v>8</v>
      </c>
      <c r="N57" s="59">
        <v>5</v>
      </c>
      <c r="O57" s="59">
        <v>2</v>
      </c>
      <c r="P57" s="59">
        <v>3</v>
      </c>
      <c r="Q57" s="59">
        <v>2</v>
      </c>
      <c r="R57" s="59">
        <v>3</v>
      </c>
      <c r="S57" s="59">
        <v>2</v>
      </c>
      <c r="T57" s="59">
        <v>1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96</v>
      </c>
      <c r="BG57" s="59">
        <v>96</v>
      </c>
      <c r="BH57" s="60">
        <v>96</v>
      </c>
      <c r="BI57" s="61">
        <f t="shared" si="0"/>
        <v>1</v>
      </c>
      <c r="BJ57" s="34"/>
      <c r="BK57" s="34"/>
    </row>
    <row r="58" spans="1:63" ht="12.75">
      <c r="A58" s="58" t="s">
        <v>80</v>
      </c>
      <c r="B58" s="58" t="s">
        <v>259</v>
      </c>
      <c r="C58" s="58" t="s">
        <v>260</v>
      </c>
      <c r="D58" s="59">
        <v>2</v>
      </c>
      <c r="E58" s="59">
        <v>2</v>
      </c>
      <c r="F58" s="59">
        <v>1</v>
      </c>
      <c r="G58" s="59">
        <v>5</v>
      </c>
      <c r="H58" s="59">
        <v>5</v>
      </c>
      <c r="I58" s="59">
        <v>0</v>
      </c>
      <c r="J58" s="59">
        <v>2</v>
      </c>
      <c r="K58" s="59">
        <v>0</v>
      </c>
      <c r="L58" s="59">
        <v>1</v>
      </c>
      <c r="M58" s="59">
        <v>0</v>
      </c>
      <c r="N58" s="59">
        <v>0</v>
      </c>
      <c r="O58" s="59">
        <v>1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9">
        <v>19</v>
      </c>
      <c r="BG58" s="59">
        <v>19</v>
      </c>
      <c r="BH58" s="60">
        <v>19</v>
      </c>
      <c r="BI58" s="61">
        <f t="shared" si="0"/>
        <v>1</v>
      </c>
      <c r="BJ58" s="34"/>
      <c r="BK58" s="34"/>
    </row>
    <row r="59" spans="1:63" ht="12.75">
      <c r="A59" s="58" t="s">
        <v>60</v>
      </c>
      <c r="B59" s="58" t="s">
        <v>156</v>
      </c>
      <c r="C59" s="58" t="s">
        <v>157</v>
      </c>
      <c r="D59" s="59">
        <v>16</v>
      </c>
      <c r="E59" s="59">
        <v>35</v>
      </c>
      <c r="F59" s="59">
        <v>29</v>
      </c>
      <c r="G59" s="59">
        <v>44</v>
      </c>
      <c r="H59" s="59">
        <v>47</v>
      </c>
      <c r="I59" s="59">
        <v>24</v>
      </c>
      <c r="J59" s="59">
        <v>15</v>
      </c>
      <c r="K59" s="59">
        <v>14</v>
      </c>
      <c r="L59" s="59">
        <v>12</v>
      </c>
      <c r="M59" s="59">
        <v>7</v>
      </c>
      <c r="N59" s="59">
        <v>3</v>
      </c>
      <c r="O59" s="59">
        <v>3</v>
      </c>
      <c r="P59" s="59">
        <v>2</v>
      </c>
      <c r="Q59" s="59">
        <v>0</v>
      </c>
      <c r="R59" s="59">
        <v>2</v>
      </c>
      <c r="S59" s="59">
        <v>0</v>
      </c>
      <c r="T59" s="59">
        <v>2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59">
        <v>0</v>
      </c>
      <c r="AQ59" s="59">
        <v>0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255</v>
      </c>
      <c r="BG59" s="59">
        <v>255</v>
      </c>
      <c r="BH59" s="60">
        <v>255</v>
      </c>
      <c r="BI59" s="61">
        <f t="shared" si="0"/>
        <v>1</v>
      </c>
      <c r="BJ59" s="34"/>
      <c r="BK59" s="34"/>
    </row>
    <row r="60" spans="1:63" ht="12.75">
      <c r="A60" s="58" t="s">
        <v>80</v>
      </c>
      <c r="B60" s="58" t="s">
        <v>275</v>
      </c>
      <c r="C60" s="58" t="s">
        <v>276</v>
      </c>
      <c r="D60" s="59">
        <v>2</v>
      </c>
      <c r="E60" s="59">
        <v>6</v>
      </c>
      <c r="F60" s="59">
        <v>5</v>
      </c>
      <c r="G60" s="59">
        <v>3</v>
      </c>
      <c r="H60" s="59">
        <v>1</v>
      </c>
      <c r="I60" s="59">
        <v>3</v>
      </c>
      <c r="J60" s="59">
        <v>0</v>
      </c>
      <c r="K60" s="59">
        <v>0</v>
      </c>
      <c r="L60" s="59">
        <v>4</v>
      </c>
      <c r="M60" s="59">
        <v>2</v>
      </c>
      <c r="N60" s="59">
        <v>3</v>
      </c>
      <c r="O60" s="59">
        <v>6</v>
      </c>
      <c r="P60" s="59">
        <v>4</v>
      </c>
      <c r="Q60" s="59">
        <v>4</v>
      </c>
      <c r="R60" s="59">
        <v>4</v>
      </c>
      <c r="S60" s="59">
        <v>4</v>
      </c>
      <c r="T60" s="59">
        <v>4</v>
      </c>
      <c r="U60" s="59">
        <v>1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>
        <v>0</v>
      </c>
      <c r="AQ60" s="59">
        <v>0</v>
      </c>
      <c r="AR60" s="59">
        <v>0</v>
      </c>
      <c r="AS60" s="59">
        <v>0</v>
      </c>
      <c r="AT60" s="59">
        <v>0</v>
      </c>
      <c r="AU60" s="59">
        <v>0</v>
      </c>
      <c r="AV60" s="59">
        <v>0</v>
      </c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59">
        <v>0</v>
      </c>
      <c r="BE60" s="59">
        <v>0</v>
      </c>
      <c r="BF60" s="59">
        <v>56</v>
      </c>
      <c r="BG60" s="59">
        <v>56</v>
      </c>
      <c r="BH60" s="60">
        <v>56</v>
      </c>
      <c r="BI60" s="61">
        <f t="shared" si="0"/>
        <v>1</v>
      </c>
      <c r="BJ60" s="34"/>
      <c r="BK60" s="34"/>
    </row>
    <row r="61" spans="1:63" ht="12.75">
      <c r="A61" s="58" t="s">
        <v>86</v>
      </c>
      <c r="B61" s="58" t="s">
        <v>330</v>
      </c>
      <c r="C61" s="58" t="s">
        <v>331</v>
      </c>
      <c r="D61" s="59">
        <v>125</v>
      </c>
      <c r="E61" s="59">
        <v>98</v>
      </c>
      <c r="F61" s="59">
        <v>113</v>
      </c>
      <c r="G61" s="59">
        <v>111</v>
      </c>
      <c r="H61" s="59">
        <v>136</v>
      </c>
      <c r="I61" s="59">
        <v>94</v>
      </c>
      <c r="J61" s="59">
        <v>72</v>
      </c>
      <c r="K61" s="59">
        <v>42</v>
      </c>
      <c r="L61" s="59">
        <v>46</v>
      </c>
      <c r="M61" s="59">
        <v>44</v>
      </c>
      <c r="N61" s="59">
        <v>26</v>
      </c>
      <c r="O61" s="59">
        <v>34</v>
      </c>
      <c r="P61" s="59">
        <v>36</v>
      </c>
      <c r="Q61" s="59">
        <v>34</v>
      </c>
      <c r="R61" s="59">
        <v>18</v>
      </c>
      <c r="S61" s="59">
        <v>17</v>
      </c>
      <c r="T61" s="59">
        <v>11</v>
      </c>
      <c r="U61" s="59">
        <v>8</v>
      </c>
      <c r="V61" s="59">
        <v>0</v>
      </c>
      <c r="W61" s="59">
        <v>0</v>
      </c>
      <c r="X61" s="59">
        <v>0</v>
      </c>
      <c r="Y61" s="59">
        <v>0</v>
      </c>
      <c r="Z61" s="59">
        <v>1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59">
        <v>0</v>
      </c>
      <c r="AX61" s="59">
        <v>0</v>
      </c>
      <c r="AY61" s="59">
        <v>0</v>
      </c>
      <c r="AZ61" s="59">
        <v>0</v>
      </c>
      <c r="BA61" s="59">
        <v>0</v>
      </c>
      <c r="BB61" s="59">
        <v>0</v>
      </c>
      <c r="BC61" s="59">
        <v>0</v>
      </c>
      <c r="BD61" s="59">
        <v>0</v>
      </c>
      <c r="BE61" s="59">
        <v>0</v>
      </c>
      <c r="BF61" s="59">
        <v>1066</v>
      </c>
      <c r="BG61" s="59">
        <v>1066</v>
      </c>
      <c r="BH61" s="60">
        <v>1065</v>
      </c>
      <c r="BI61" s="61">
        <f t="shared" si="0"/>
        <v>0.99906191369606</v>
      </c>
      <c r="BJ61" s="34"/>
      <c r="BK61" s="34"/>
    </row>
    <row r="62" spans="1:63" ht="12.75">
      <c r="A62" s="58" t="s">
        <v>80</v>
      </c>
      <c r="B62" s="58" t="s">
        <v>273</v>
      </c>
      <c r="C62" s="58" t="s">
        <v>274</v>
      </c>
      <c r="D62" s="59">
        <v>0</v>
      </c>
      <c r="E62" s="59">
        <v>0</v>
      </c>
      <c r="F62" s="59">
        <v>2</v>
      </c>
      <c r="G62" s="59">
        <v>1</v>
      </c>
      <c r="H62" s="59">
        <v>3</v>
      </c>
      <c r="I62" s="59">
        <v>0</v>
      </c>
      <c r="J62" s="59">
        <v>0</v>
      </c>
      <c r="K62" s="59">
        <v>1</v>
      </c>
      <c r="L62" s="59">
        <v>1</v>
      </c>
      <c r="M62" s="59">
        <v>1</v>
      </c>
      <c r="N62" s="59">
        <v>3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  <c r="AP62" s="59">
        <v>0</v>
      </c>
      <c r="AQ62" s="59">
        <v>0</v>
      </c>
      <c r="AR62" s="59">
        <v>0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0</v>
      </c>
      <c r="AY62" s="59">
        <v>0</v>
      </c>
      <c r="AZ62" s="59">
        <v>0</v>
      </c>
      <c r="BA62" s="59">
        <v>0</v>
      </c>
      <c r="BB62" s="59">
        <v>0</v>
      </c>
      <c r="BC62" s="59">
        <v>0</v>
      </c>
      <c r="BD62" s="59">
        <v>0</v>
      </c>
      <c r="BE62" s="59">
        <v>0</v>
      </c>
      <c r="BF62" s="59">
        <v>12</v>
      </c>
      <c r="BG62" s="59">
        <v>12</v>
      </c>
      <c r="BH62" s="60">
        <v>12</v>
      </c>
      <c r="BI62" s="61">
        <f t="shared" si="0"/>
        <v>1</v>
      </c>
      <c r="BJ62" s="34"/>
      <c r="BK62" s="34"/>
    </row>
    <row r="63" spans="1:63" ht="12.75">
      <c r="A63" s="58" t="s">
        <v>80</v>
      </c>
      <c r="B63" s="58" t="s">
        <v>283</v>
      </c>
      <c r="C63" s="58" t="s">
        <v>284</v>
      </c>
      <c r="D63" s="59">
        <v>3</v>
      </c>
      <c r="E63" s="59">
        <v>1</v>
      </c>
      <c r="F63" s="59">
        <v>4</v>
      </c>
      <c r="G63" s="59">
        <v>3</v>
      </c>
      <c r="H63" s="59">
        <v>4</v>
      </c>
      <c r="I63" s="59">
        <v>2</v>
      </c>
      <c r="J63" s="59">
        <v>8</v>
      </c>
      <c r="K63" s="59">
        <v>6</v>
      </c>
      <c r="L63" s="59">
        <v>6</v>
      </c>
      <c r="M63" s="59">
        <v>4</v>
      </c>
      <c r="N63" s="59">
        <v>6</v>
      </c>
      <c r="O63" s="59">
        <v>5</v>
      </c>
      <c r="P63" s="59">
        <v>1</v>
      </c>
      <c r="Q63" s="59">
        <v>11</v>
      </c>
      <c r="R63" s="59">
        <v>2</v>
      </c>
      <c r="S63" s="59">
        <v>2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68</v>
      </c>
      <c r="BG63" s="59">
        <v>68</v>
      </c>
      <c r="BH63" s="60">
        <v>68</v>
      </c>
      <c r="BI63" s="61">
        <f t="shared" si="0"/>
        <v>1</v>
      </c>
      <c r="BJ63" s="34"/>
      <c r="BK63" s="34"/>
    </row>
    <row r="64" spans="1:63" ht="12.75">
      <c r="A64" s="58" t="s">
        <v>58</v>
      </c>
      <c r="B64" s="58" t="s">
        <v>106</v>
      </c>
      <c r="C64" s="58" t="s">
        <v>107</v>
      </c>
      <c r="D64" s="59">
        <v>10</v>
      </c>
      <c r="E64" s="59">
        <v>9</v>
      </c>
      <c r="F64" s="59">
        <v>13</v>
      </c>
      <c r="G64" s="59">
        <v>39</v>
      </c>
      <c r="H64" s="59">
        <v>31</v>
      </c>
      <c r="I64" s="59">
        <v>22</v>
      </c>
      <c r="J64" s="59">
        <v>15</v>
      </c>
      <c r="K64" s="59">
        <v>3</v>
      </c>
      <c r="L64" s="59">
        <v>7</v>
      </c>
      <c r="M64" s="59">
        <v>9</v>
      </c>
      <c r="N64" s="59">
        <v>6</v>
      </c>
      <c r="O64" s="59">
        <v>1</v>
      </c>
      <c r="P64" s="59">
        <v>2</v>
      </c>
      <c r="Q64" s="59">
        <v>2</v>
      </c>
      <c r="R64" s="59">
        <v>0</v>
      </c>
      <c r="S64" s="59">
        <v>1</v>
      </c>
      <c r="T64" s="59">
        <v>2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172</v>
      </c>
      <c r="BG64" s="59">
        <v>172</v>
      </c>
      <c r="BH64" s="60">
        <v>172</v>
      </c>
      <c r="BI64" s="61">
        <f t="shared" si="0"/>
        <v>1</v>
      </c>
      <c r="BJ64" s="34"/>
      <c r="BK64" s="34"/>
    </row>
    <row r="65" spans="1:63" ht="12.75">
      <c r="A65" s="58" t="s">
        <v>83</v>
      </c>
      <c r="B65" s="58" t="s">
        <v>320</v>
      </c>
      <c r="C65" s="58" t="s">
        <v>321</v>
      </c>
      <c r="D65" s="59">
        <v>0</v>
      </c>
      <c r="E65" s="59">
        <v>1</v>
      </c>
      <c r="F65" s="59">
        <v>3</v>
      </c>
      <c r="G65" s="59">
        <v>13</v>
      </c>
      <c r="H65" s="59">
        <v>14</v>
      </c>
      <c r="I65" s="59">
        <v>3</v>
      </c>
      <c r="J65" s="59">
        <v>13</v>
      </c>
      <c r="K65" s="59">
        <v>10</v>
      </c>
      <c r="L65" s="59">
        <v>19</v>
      </c>
      <c r="M65" s="59">
        <v>11</v>
      </c>
      <c r="N65" s="59">
        <v>8</v>
      </c>
      <c r="O65" s="59">
        <v>8</v>
      </c>
      <c r="P65" s="59">
        <v>6</v>
      </c>
      <c r="Q65" s="59">
        <v>9</v>
      </c>
      <c r="R65" s="59">
        <v>4</v>
      </c>
      <c r="S65" s="59">
        <v>3</v>
      </c>
      <c r="T65" s="59">
        <v>0</v>
      </c>
      <c r="U65" s="59">
        <v>2</v>
      </c>
      <c r="V65" s="59">
        <v>1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  <c r="AP65" s="59">
        <v>0</v>
      </c>
      <c r="AQ65" s="59">
        <v>0</v>
      </c>
      <c r="AR65" s="59">
        <v>0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128</v>
      </c>
      <c r="BG65" s="59">
        <v>128</v>
      </c>
      <c r="BH65" s="60">
        <v>127</v>
      </c>
      <c r="BI65" s="61">
        <f t="shared" si="0"/>
        <v>0.9921875</v>
      </c>
      <c r="BJ65" s="34"/>
      <c r="BK65" s="34"/>
    </row>
    <row r="66" spans="1:63" ht="12.75">
      <c r="A66" s="58" t="s">
        <v>80</v>
      </c>
      <c r="B66" s="58" t="s">
        <v>253</v>
      </c>
      <c r="C66" s="58" t="s">
        <v>254</v>
      </c>
      <c r="D66" s="59">
        <v>3</v>
      </c>
      <c r="E66" s="59">
        <v>5</v>
      </c>
      <c r="F66" s="59">
        <v>9</v>
      </c>
      <c r="G66" s="59">
        <v>4</v>
      </c>
      <c r="H66" s="59">
        <v>2</v>
      </c>
      <c r="I66" s="59">
        <v>4</v>
      </c>
      <c r="J66" s="59">
        <v>9</v>
      </c>
      <c r="K66" s="59">
        <v>2</v>
      </c>
      <c r="L66" s="59">
        <v>1</v>
      </c>
      <c r="M66" s="59">
        <v>2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59">
        <v>0</v>
      </c>
      <c r="AV66" s="59">
        <v>0</v>
      </c>
      <c r="AW66" s="59">
        <v>0</v>
      </c>
      <c r="AX66" s="59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41</v>
      </c>
      <c r="BG66" s="59">
        <v>41</v>
      </c>
      <c r="BH66" s="60">
        <v>41</v>
      </c>
      <c r="BI66" s="61">
        <f t="shared" si="0"/>
        <v>1</v>
      </c>
      <c r="BJ66" s="34"/>
      <c r="BK66" s="34"/>
    </row>
    <row r="67" spans="1:63" ht="12.75">
      <c r="A67" s="58" t="s">
        <v>68</v>
      </c>
      <c r="B67" s="58" t="s">
        <v>210</v>
      </c>
      <c r="C67" s="58" t="s">
        <v>211</v>
      </c>
      <c r="D67" s="59">
        <v>15</v>
      </c>
      <c r="E67" s="59">
        <v>2</v>
      </c>
      <c r="F67" s="59">
        <v>12</v>
      </c>
      <c r="G67" s="59">
        <v>15</v>
      </c>
      <c r="H67" s="59">
        <v>20</v>
      </c>
      <c r="I67" s="59">
        <v>15</v>
      </c>
      <c r="J67" s="59">
        <v>4</v>
      </c>
      <c r="K67" s="59">
        <v>5</v>
      </c>
      <c r="L67" s="59">
        <v>4</v>
      </c>
      <c r="M67" s="59">
        <v>6</v>
      </c>
      <c r="N67" s="59">
        <v>5</v>
      </c>
      <c r="O67" s="59">
        <v>3</v>
      </c>
      <c r="P67" s="59">
        <v>1</v>
      </c>
      <c r="Q67" s="59">
        <v>0</v>
      </c>
      <c r="R67" s="59">
        <v>2</v>
      </c>
      <c r="S67" s="59">
        <v>0</v>
      </c>
      <c r="T67" s="59">
        <v>1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9">
        <v>110</v>
      </c>
      <c r="BG67" s="59">
        <v>110</v>
      </c>
      <c r="BH67" s="60">
        <v>110</v>
      </c>
      <c r="BI67" s="61">
        <f t="shared" si="0"/>
        <v>1</v>
      </c>
      <c r="BJ67" s="34"/>
      <c r="BK67" s="34"/>
    </row>
    <row r="68" spans="1:63" ht="12.75">
      <c r="A68" s="58" t="s">
        <v>68</v>
      </c>
      <c r="B68" s="58" t="s">
        <v>69</v>
      </c>
      <c r="C68" s="58" t="s">
        <v>70</v>
      </c>
      <c r="D68" s="59">
        <v>19</v>
      </c>
      <c r="E68" s="59">
        <v>9</v>
      </c>
      <c r="F68" s="59">
        <v>24</v>
      </c>
      <c r="G68" s="59">
        <v>15</v>
      </c>
      <c r="H68" s="59">
        <v>27</v>
      </c>
      <c r="I68" s="59">
        <v>39</v>
      </c>
      <c r="J68" s="59">
        <v>24</v>
      </c>
      <c r="K68" s="59">
        <v>9</v>
      </c>
      <c r="L68" s="59">
        <v>8</v>
      </c>
      <c r="M68" s="59">
        <v>10</v>
      </c>
      <c r="N68" s="59">
        <v>9</v>
      </c>
      <c r="O68" s="59">
        <v>3</v>
      </c>
      <c r="P68" s="59">
        <v>7</v>
      </c>
      <c r="Q68" s="59">
        <v>1</v>
      </c>
      <c r="R68" s="59">
        <v>2</v>
      </c>
      <c r="S68" s="59">
        <v>0</v>
      </c>
      <c r="T68" s="59">
        <v>1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0</v>
      </c>
      <c r="AZ68" s="59">
        <v>0</v>
      </c>
      <c r="BA68" s="59">
        <v>0</v>
      </c>
      <c r="BB68" s="59">
        <v>0</v>
      </c>
      <c r="BC68" s="59">
        <v>0</v>
      </c>
      <c r="BD68" s="59">
        <v>0</v>
      </c>
      <c r="BE68" s="59">
        <v>0</v>
      </c>
      <c r="BF68" s="59">
        <v>207</v>
      </c>
      <c r="BG68" s="59">
        <v>207</v>
      </c>
      <c r="BH68" s="60">
        <v>207</v>
      </c>
      <c r="BI68" s="61">
        <f t="shared" si="0"/>
        <v>1</v>
      </c>
      <c r="BJ68" s="34"/>
      <c r="BK68" s="34"/>
    </row>
    <row r="69" spans="1:63" ht="12.75">
      <c r="A69" s="58" t="s">
        <v>60</v>
      </c>
      <c r="B69" s="58" t="s">
        <v>162</v>
      </c>
      <c r="C69" s="58" t="s">
        <v>163</v>
      </c>
      <c r="D69" s="59">
        <v>33</v>
      </c>
      <c r="E69" s="59">
        <v>32</v>
      </c>
      <c r="F69" s="59">
        <v>38</v>
      </c>
      <c r="G69" s="59">
        <v>69</v>
      </c>
      <c r="H69" s="59">
        <v>96</v>
      </c>
      <c r="I69" s="59">
        <v>55</v>
      </c>
      <c r="J69" s="59">
        <v>31</v>
      </c>
      <c r="K69" s="59">
        <v>24</v>
      </c>
      <c r="L69" s="59">
        <v>31</v>
      </c>
      <c r="M69" s="59">
        <v>30</v>
      </c>
      <c r="N69" s="59">
        <v>18</v>
      </c>
      <c r="O69" s="59">
        <v>8</v>
      </c>
      <c r="P69" s="59">
        <v>5</v>
      </c>
      <c r="Q69" s="59">
        <v>8</v>
      </c>
      <c r="R69" s="59">
        <v>1</v>
      </c>
      <c r="S69" s="59">
        <v>3</v>
      </c>
      <c r="T69" s="59">
        <v>1</v>
      </c>
      <c r="U69" s="59">
        <v>0</v>
      </c>
      <c r="V69" s="59">
        <v>1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  <c r="AQ69" s="59">
        <v>0</v>
      </c>
      <c r="AR69" s="59">
        <v>0</v>
      </c>
      <c r="AS69" s="59">
        <v>0</v>
      </c>
      <c r="AT69" s="59">
        <v>0</v>
      </c>
      <c r="AU69" s="59">
        <v>0</v>
      </c>
      <c r="AV69" s="59">
        <v>0</v>
      </c>
      <c r="AW69" s="59">
        <v>0</v>
      </c>
      <c r="AX69" s="59">
        <v>0</v>
      </c>
      <c r="AY69" s="59">
        <v>0</v>
      </c>
      <c r="AZ69" s="59">
        <v>0</v>
      </c>
      <c r="BA69" s="59">
        <v>0</v>
      </c>
      <c r="BB69" s="59">
        <v>0</v>
      </c>
      <c r="BC69" s="59">
        <v>0</v>
      </c>
      <c r="BD69" s="59">
        <v>0</v>
      </c>
      <c r="BE69" s="59">
        <v>0</v>
      </c>
      <c r="BF69" s="59">
        <v>484</v>
      </c>
      <c r="BG69" s="59">
        <v>484</v>
      </c>
      <c r="BH69" s="60">
        <v>483</v>
      </c>
      <c r="BI69" s="61">
        <f t="shared" si="0"/>
        <v>0.9979338842975206</v>
      </c>
      <c r="BJ69" s="34"/>
      <c r="BK69" s="34"/>
    </row>
    <row r="70" spans="1:63" ht="12.75">
      <c r="A70" s="58" t="s">
        <v>80</v>
      </c>
      <c r="B70" s="58" t="s">
        <v>263</v>
      </c>
      <c r="C70" s="58" t="s">
        <v>264</v>
      </c>
      <c r="D70" s="59">
        <v>51</v>
      </c>
      <c r="E70" s="59">
        <v>51</v>
      </c>
      <c r="F70" s="59">
        <v>22</v>
      </c>
      <c r="G70" s="59">
        <v>26</v>
      </c>
      <c r="H70" s="59">
        <v>16</v>
      </c>
      <c r="I70" s="59">
        <v>10</v>
      </c>
      <c r="J70" s="59">
        <v>9</v>
      </c>
      <c r="K70" s="59">
        <v>3</v>
      </c>
      <c r="L70" s="59">
        <v>6</v>
      </c>
      <c r="M70" s="59">
        <v>1</v>
      </c>
      <c r="N70" s="59">
        <v>2</v>
      </c>
      <c r="O70" s="59">
        <v>0</v>
      </c>
      <c r="P70" s="59">
        <v>0</v>
      </c>
      <c r="Q70" s="59">
        <v>1</v>
      </c>
      <c r="R70" s="59">
        <v>0</v>
      </c>
      <c r="S70" s="59">
        <v>0</v>
      </c>
      <c r="T70" s="59">
        <v>1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9">
        <v>0</v>
      </c>
      <c r="AO70" s="59">
        <v>0</v>
      </c>
      <c r="AP70" s="59">
        <v>0</v>
      </c>
      <c r="AQ70" s="59">
        <v>0</v>
      </c>
      <c r="AR70" s="59">
        <v>0</v>
      </c>
      <c r="AS70" s="59">
        <v>0</v>
      </c>
      <c r="AT70" s="59">
        <v>0</v>
      </c>
      <c r="AU70" s="59">
        <v>0</v>
      </c>
      <c r="AV70" s="59">
        <v>0</v>
      </c>
      <c r="AW70" s="59">
        <v>0</v>
      </c>
      <c r="AX70" s="59">
        <v>0</v>
      </c>
      <c r="AY70" s="59">
        <v>0</v>
      </c>
      <c r="AZ70" s="59">
        <v>0</v>
      </c>
      <c r="BA70" s="59">
        <v>0</v>
      </c>
      <c r="BB70" s="59">
        <v>0</v>
      </c>
      <c r="BC70" s="59">
        <v>0</v>
      </c>
      <c r="BD70" s="59">
        <v>0</v>
      </c>
      <c r="BE70" s="59">
        <v>0</v>
      </c>
      <c r="BF70" s="59">
        <v>199</v>
      </c>
      <c r="BG70" s="59">
        <v>199</v>
      </c>
      <c r="BH70" s="60">
        <v>199</v>
      </c>
      <c r="BI70" s="61">
        <f t="shared" si="0"/>
        <v>1</v>
      </c>
      <c r="BJ70" s="34"/>
      <c r="BK70" s="34"/>
    </row>
    <row r="71" spans="1:63" ht="12.75">
      <c r="A71" s="58" t="s">
        <v>80</v>
      </c>
      <c r="B71" s="58" t="s">
        <v>279</v>
      </c>
      <c r="C71" s="58" t="s">
        <v>280</v>
      </c>
      <c r="D71" s="59">
        <v>9</v>
      </c>
      <c r="E71" s="59">
        <v>13</v>
      </c>
      <c r="F71" s="59">
        <v>25</v>
      </c>
      <c r="G71" s="59">
        <v>20</v>
      </c>
      <c r="H71" s="59">
        <v>3</v>
      </c>
      <c r="I71" s="59">
        <v>7</v>
      </c>
      <c r="J71" s="59">
        <v>6</v>
      </c>
      <c r="K71" s="59">
        <v>1</v>
      </c>
      <c r="L71" s="59">
        <v>1</v>
      </c>
      <c r="M71" s="59">
        <v>3</v>
      </c>
      <c r="N71" s="59">
        <v>5</v>
      </c>
      <c r="O71" s="59">
        <v>2</v>
      </c>
      <c r="P71" s="59">
        <v>3</v>
      </c>
      <c r="Q71" s="59">
        <v>2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v>0</v>
      </c>
      <c r="AM71" s="59">
        <v>0</v>
      </c>
      <c r="AN71" s="59">
        <v>0</v>
      </c>
      <c r="AO71" s="59">
        <v>0</v>
      </c>
      <c r="AP71" s="59">
        <v>0</v>
      </c>
      <c r="AQ71" s="59">
        <v>0</v>
      </c>
      <c r="AR71" s="59">
        <v>0</v>
      </c>
      <c r="AS71" s="59">
        <v>0</v>
      </c>
      <c r="AT71" s="59">
        <v>0</v>
      </c>
      <c r="AU71" s="59">
        <v>0</v>
      </c>
      <c r="AV71" s="59">
        <v>0</v>
      </c>
      <c r="AW71" s="59">
        <v>0</v>
      </c>
      <c r="AX71" s="59">
        <v>0</v>
      </c>
      <c r="AY71" s="59">
        <v>0</v>
      </c>
      <c r="AZ71" s="59">
        <v>0</v>
      </c>
      <c r="BA71" s="59">
        <v>0</v>
      </c>
      <c r="BB71" s="59">
        <v>0</v>
      </c>
      <c r="BC71" s="59">
        <v>0</v>
      </c>
      <c r="BD71" s="59">
        <v>0</v>
      </c>
      <c r="BE71" s="59">
        <v>1</v>
      </c>
      <c r="BF71" s="59">
        <v>101</v>
      </c>
      <c r="BG71" s="59">
        <v>100</v>
      </c>
      <c r="BH71" s="60">
        <v>100</v>
      </c>
      <c r="BI71" s="61">
        <f t="shared" si="0"/>
        <v>1</v>
      </c>
      <c r="BJ71" s="34"/>
      <c r="BK71" s="34"/>
    </row>
    <row r="72" spans="1:63" ht="12.75">
      <c r="A72" s="58" t="s">
        <v>61</v>
      </c>
      <c r="B72" s="58" t="s">
        <v>190</v>
      </c>
      <c r="C72" s="58" t="s">
        <v>383</v>
      </c>
      <c r="D72" s="59">
        <v>4</v>
      </c>
      <c r="E72" s="59">
        <v>0</v>
      </c>
      <c r="F72" s="59">
        <v>10</v>
      </c>
      <c r="G72" s="59">
        <v>31</v>
      </c>
      <c r="H72" s="59">
        <v>11</v>
      </c>
      <c r="I72" s="59">
        <v>13</v>
      </c>
      <c r="J72" s="59">
        <v>6</v>
      </c>
      <c r="K72" s="59">
        <v>7</v>
      </c>
      <c r="L72" s="59">
        <v>5</v>
      </c>
      <c r="M72" s="59">
        <v>9</v>
      </c>
      <c r="N72" s="59">
        <v>12</v>
      </c>
      <c r="O72" s="59">
        <v>19</v>
      </c>
      <c r="P72" s="59">
        <v>11</v>
      </c>
      <c r="Q72" s="59">
        <v>9</v>
      </c>
      <c r="R72" s="59">
        <v>8</v>
      </c>
      <c r="S72" s="59">
        <v>5</v>
      </c>
      <c r="T72" s="59">
        <v>2</v>
      </c>
      <c r="U72" s="59">
        <v>3</v>
      </c>
      <c r="V72" s="59">
        <v>1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59">
        <v>0</v>
      </c>
      <c r="AQ72" s="59">
        <v>0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59">
        <v>0</v>
      </c>
      <c r="AX72" s="59">
        <v>0</v>
      </c>
      <c r="AY72" s="59">
        <v>0</v>
      </c>
      <c r="AZ72" s="59">
        <v>0</v>
      </c>
      <c r="BA72" s="59">
        <v>0</v>
      </c>
      <c r="BB72" s="59">
        <v>0</v>
      </c>
      <c r="BC72" s="59">
        <v>0</v>
      </c>
      <c r="BD72" s="59">
        <v>0</v>
      </c>
      <c r="BE72" s="59">
        <v>0</v>
      </c>
      <c r="BF72" s="59">
        <v>166</v>
      </c>
      <c r="BG72" s="59">
        <v>166</v>
      </c>
      <c r="BH72" s="60">
        <v>165</v>
      </c>
      <c r="BI72" s="61">
        <f t="shared" si="0"/>
        <v>0.9939759036144579</v>
      </c>
      <c r="BJ72" s="34"/>
      <c r="BK72" s="34"/>
    </row>
    <row r="73" spans="1:63" ht="12.75">
      <c r="A73" s="58" t="s">
        <v>86</v>
      </c>
      <c r="B73" s="58" t="s">
        <v>89</v>
      </c>
      <c r="C73" s="58" t="s">
        <v>387</v>
      </c>
      <c r="D73" s="59">
        <v>20</v>
      </c>
      <c r="E73" s="59">
        <v>12</v>
      </c>
      <c r="F73" s="59">
        <v>16</v>
      </c>
      <c r="G73" s="59">
        <v>20</v>
      </c>
      <c r="H73" s="59">
        <v>6</v>
      </c>
      <c r="I73" s="59">
        <v>7</v>
      </c>
      <c r="J73" s="59">
        <v>9</v>
      </c>
      <c r="K73" s="59">
        <v>10</v>
      </c>
      <c r="L73" s="59">
        <v>10</v>
      </c>
      <c r="M73" s="59">
        <v>7</v>
      </c>
      <c r="N73" s="59">
        <v>17</v>
      </c>
      <c r="O73" s="59">
        <v>16</v>
      </c>
      <c r="P73" s="59">
        <v>7</v>
      </c>
      <c r="Q73" s="59">
        <v>6</v>
      </c>
      <c r="R73" s="59">
        <v>2</v>
      </c>
      <c r="S73" s="59">
        <v>1</v>
      </c>
      <c r="T73" s="59">
        <v>1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v>0</v>
      </c>
      <c r="AM73" s="59">
        <v>0</v>
      </c>
      <c r="AN73" s="59">
        <v>0</v>
      </c>
      <c r="AO73" s="59">
        <v>0</v>
      </c>
      <c r="AP73" s="59">
        <v>0</v>
      </c>
      <c r="AQ73" s="59">
        <v>0</v>
      </c>
      <c r="AR73" s="59">
        <v>0</v>
      </c>
      <c r="AS73" s="59">
        <v>0</v>
      </c>
      <c r="AT73" s="59">
        <v>0</v>
      </c>
      <c r="AU73" s="59">
        <v>0</v>
      </c>
      <c r="AV73" s="59">
        <v>0</v>
      </c>
      <c r="AW73" s="59">
        <v>0</v>
      </c>
      <c r="AX73" s="59">
        <v>0</v>
      </c>
      <c r="AY73" s="59">
        <v>0</v>
      </c>
      <c r="AZ73" s="59">
        <v>0</v>
      </c>
      <c r="BA73" s="59">
        <v>0</v>
      </c>
      <c r="BB73" s="59">
        <v>0</v>
      </c>
      <c r="BC73" s="59">
        <v>0</v>
      </c>
      <c r="BD73" s="59">
        <v>0</v>
      </c>
      <c r="BE73" s="59">
        <v>0</v>
      </c>
      <c r="BF73" s="59">
        <v>167</v>
      </c>
      <c r="BG73" s="59">
        <v>167</v>
      </c>
      <c r="BH73" s="60">
        <v>167</v>
      </c>
      <c r="BI73" s="61">
        <f aca="true" t="shared" si="1" ref="BI73:BI136">IF(ISERROR(BH73/BG73),"No ADWT data",(BH73/BG73))</f>
        <v>1</v>
      </c>
      <c r="BJ73" s="34"/>
      <c r="BK73" s="34"/>
    </row>
    <row r="74" spans="1:63" ht="12.75">
      <c r="A74" s="58" t="s">
        <v>80</v>
      </c>
      <c r="B74" s="58" t="s">
        <v>287</v>
      </c>
      <c r="C74" s="58" t="s">
        <v>288</v>
      </c>
      <c r="D74" s="59">
        <v>0</v>
      </c>
      <c r="E74" s="59">
        <v>3</v>
      </c>
      <c r="F74" s="59">
        <v>10</v>
      </c>
      <c r="G74" s="59">
        <v>15</v>
      </c>
      <c r="H74" s="59">
        <v>9</v>
      </c>
      <c r="I74" s="59">
        <v>1</v>
      </c>
      <c r="J74" s="59">
        <v>0</v>
      </c>
      <c r="K74" s="59">
        <v>3</v>
      </c>
      <c r="L74" s="59">
        <v>3</v>
      </c>
      <c r="M74" s="59">
        <v>2</v>
      </c>
      <c r="N74" s="59">
        <v>6</v>
      </c>
      <c r="O74" s="59">
        <v>3</v>
      </c>
      <c r="P74" s="59">
        <v>1</v>
      </c>
      <c r="Q74" s="59">
        <v>0</v>
      </c>
      <c r="R74" s="59">
        <v>0</v>
      </c>
      <c r="S74" s="59">
        <v>1</v>
      </c>
      <c r="T74" s="59">
        <v>1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9">
        <v>0</v>
      </c>
      <c r="AO74" s="59">
        <v>0</v>
      </c>
      <c r="AP74" s="59">
        <v>0</v>
      </c>
      <c r="AQ74" s="59">
        <v>0</v>
      </c>
      <c r="AR74" s="59">
        <v>0</v>
      </c>
      <c r="AS74" s="59">
        <v>0</v>
      </c>
      <c r="AT74" s="59">
        <v>0</v>
      </c>
      <c r="AU74" s="59">
        <v>0</v>
      </c>
      <c r="AV74" s="59">
        <v>0</v>
      </c>
      <c r="AW74" s="59">
        <v>0</v>
      </c>
      <c r="AX74" s="59">
        <v>0</v>
      </c>
      <c r="AY74" s="59">
        <v>0</v>
      </c>
      <c r="AZ74" s="59">
        <v>0</v>
      </c>
      <c r="BA74" s="59">
        <v>0</v>
      </c>
      <c r="BB74" s="59">
        <v>0</v>
      </c>
      <c r="BC74" s="59">
        <v>0</v>
      </c>
      <c r="BD74" s="59">
        <v>0</v>
      </c>
      <c r="BE74" s="59">
        <v>0</v>
      </c>
      <c r="BF74" s="59">
        <v>58</v>
      </c>
      <c r="BG74" s="59">
        <v>58</v>
      </c>
      <c r="BH74" s="60">
        <v>58</v>
      </c>
      <c r="BI74" s="61">
        <f t="shared" si="1"/>
        <v>1</v>
      </c>
      <c r="BJ74" s="34"/>
      <c r="BK74" s="34"/>
    </row>
    <row r="75" spans="1:63" ht="12.75">
      <c r="A75" s="58" t="s">
        <v>80</v>
      </c>
      <c r="B75" s="58" t="s">
        <v>291</v>
      </c>
      <c r="C75" s="58" t="s">
        <v>292</v>
      </c>
      <c r="D75" s="59">
        <v>1</v>
      </c>
      <c r="E75" s="59">
        <v>2</v>
      </c>
      <c r="F75" s="59">
        <v>4</v>
      </c>
      <c r="G75" s="59">
        <v>0</v>
      </c>
      <c r="H75" s="59">
        <v>0</v>
      </c>
      <c r="I75" s="59">
        <v>0</v>
      </c>
      <c r="J75" s="59">
        <v>0</v>
      </c>
      <c r="K75" s="59">
        <v>1</v>
      </c>
      <c r="L75" s="59">
        <v>0</v>
      </c>
      <c r="M75" s="59">
        <v>1</v>
      </c>
      <c r="N75" s="59">
        <v>4</v>
      </c>
      <c r="O75" s="59">
        <v>5</v>
      </c>
      <c r="P75" s="59">
        <v>4</v>
      </c>
      <c r="Q75" s="59">
        <v>2</v>
      </c>
      <c r="R75" s="59">
        <v>5</v>
      </c>
      <c r="S75" s="59">
        <v>5</v>
      </c>
      <c r="T75" s="59">
        <v>1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  <c r="AM75" s="59">
        <v>0</v>
      </c>
      <c r="AN75" s="59">
        <v>0</v>
      </c>
      <c r="AO75" s="59">
        <v>0</v>
      </c>
      <c r="AP75" s="59">
        <v>0</v>
      </c>
      <c r="AQ75" s="59">
        <v>0</v>
      </c>
      <c r="AR75" s="59">
        <v>0</v>
      </c>
      <c r="AS75" s="59">
        <v>0</v>
      </c>
      <c r="AT75" s="59">
        <v>0</v>
      </c>
      <c r="AU75" s="59">
        <v>0</v>
      </c>
      <c r="AV75" s="59">
        <v>0</v>
      </c>
      <c r="AW75" s="59">
        <v>0</v>
      </c>
      <c r="AX75" s="59">
        <v>0</v>
      </c>
      <c r="AY75" s="59">
        <v>0</v>
      </c>
      <c r="AZ75" s="59">
        <v>0</v>
      </c>
      <c r="BA75" s="59">
        <v>0</v>
      </c>
      <c r="BB75" s="59">
        <v>0</v>
      </c>
      <c r="BC75" s="59">
        <v>0</v>
      </c>
      <c r="BD75" s="59">
        <v>0</v>
      </c>
      <c r="BE75" s="59">
        <v>0</v>
      </c>
      <c r="BF75" s="59">
        <v>35</v>
      </c>
      <c r="BG75" s="59">
        <v>35</v>
      </c>
      <c r="BH75" s="60">
        <v>35</v>
      </c>
      <c r="BI75" s="61">
        <f t="shared" si="1"/>
        <v>1</v>
      </c>
      <c r="BJ75" s="34"/>
      <c r="BK75" s="34"/>
    </row>
    <row r="76" spans="1:63" ht="12.75">
      <c r="A76" s="58" t="s">
        <v>80</v>
      </c>
      <c r="B76" s="58" t="s">
        <v>255</v>
      </c>
      <c r="C76" s="58" t="s">
        <v>256</v>
      </c>
      <c r="D76" s="59">
        <v>18</v>
      </c>
      <c r="E76" s="59">
        <v>5</v>
      </c>
      <c r="F76" s="59">
        <v>5</v>
      </c>
      <c r="G76" s="59">
        <v>10</v>
      </c>
      <c r="H76" s="59">
        <v>19</v>
      </c>
      <c r="I76" s="59">
        <v>9</v>
      </c>
      <c r="J76" s="59">
        <v>5</v>
      </c>
      <c r="K76" s="59">
        <v>1</v>
      </c>
      <c r="L76" s="59">
        <v>1</v>
      </c>
      <c r="M76" s="59">
        <v>2</v>
      </c>
      <c r="N76" s="59">
        <v>2</v>
      </c>
      <c r="O76" s="59">
        <v>0</v>
      </c>
      <c r="P76" s="59">
        <v>1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59">
        <v>0</v>
      </c>
      <c r="AZ76" s="59">
        <v>0</v>
      </c>
      <c r="BA76" s="59">
        <v>0</v>
      </c>
      <c r="BB76" s="59">
        <v>0</v>
      </c>
      <c r="BC76" s="59">
        <v>0</v>
      </c>
      <c r="BD76" s="59">
        <v>0</v>
      </c>
      <c r="BE76" s="59">
        <v>0</v>
      </c>
      <c r="BF76" s="59">
        <v>78</v>
      </c>
      <c r="BG76" s="59">
        <v>78</v>
      </c>
      <c r="BH76" s="60">
        <v>78</v>
      </c>
      <c r="BI76" s="61">
        <f t="shared" si="1"/>
        <v>1</v>
      </c>
      <c r="BJ76" s="34"/>
      <c r="BK76" s="34"/>
    </row>
    <row r="77" spans="1:63" ht="12.75">
      <c r="A77" s="58" t="s">
        <v>61</v>
      </c>
      <c r="B77" s="58" t="s">
        <v>178</v>
      </c>
      <c r="C77" s="58" t="s">
        <v>179</v>
      </c>
      <c r="D77" s="59">
        <v>29</v>
      </c>
      <c r="E77" s="59">
        <v>29</v>
      </c>
      <c r="F77" s="59">
        <v>24</v>
      </c>
      <c r="G77" s="59">
        <v>40</v>
      </c>
      <c r="H77" s="59">
        <v>48</v>
      </c>
      <c r="I77" s="59">
        <v>27</v>
      </c>
      <c r="J77" s="59">
        <v>21</v>
      </c>
      <c r="K77" s="59">
        <v>18</v>
      </c>
      <c r="L77" s="59">
        <v>20</v>
      </c>
      <c r="M77" s="59">
        <v>16</v>
      </c>
      <c r="N77" s="59">
        <v>9</v>
      </c>
      <c r="O77" s="59">
        <v>3</v>
      </c>
      <c r="P77" s="59">
        <v>5</v>
      </c>
      <c r="Q77" s="59">
        <v>5</v>
      </c>
      <c r="R77" s="59">
        <v>8</v>
      </c>
      <c r="S77" s="59">
        <v>3</v>
      </c>
      <c r="T77" s="59">
        <v>1</v>
      </c>
      <c r="U77" s="59">
        <v>2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v>0</v>
      </c>
      <c r="AM77" s="59">
        <v>0</v>
      </c>
      <c r="AN77" s="59">
        <v>0</v>
      </c>
      <c r="AO77" s="59">
        <v>0</v>
      </c>
      <c r="AP77" s="59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</v>
      </c>
      <c r="AV77" s="59">
        <v>0</v>
      </c>
      <c r="AW77" s="59">
        <v>0</v>
      </c>
      <c r="AX77" s="59">
        <v>0</v>
      </c>
      <c r="AY77" s="59">
        <v>0</v>
      </c>
      <c r="AZ77" s="59">
        <v>0</v>
      </c>
      <c r="BA77" s="59">
        <v>0</v>
      </c>
      <c r="BB77" s="59">
        <v>0</v>
      </c>
      <c r="BC77" s="59">
        <v>0</v>
      </c>
      <c r="BD77" s="59">
        <v>0</v>
      </c>
      <c r="BE77" s="59">
        <v>0</v>
      </c>
      <c r="BF77" s="59">
        <v>308</v>
      </c>
      <c r="BG77" s="59">
        <v>308</v>
      </c>
      <c r="BH77" s="60">
        <v>308</v>
      </c>
      <c r="BI77" s="61">
        <f t="shared" si="1"/>
        <v>1</v>
      </c>
      <c r="BJ77" s="34"/>
      <c r="BK77" s="34"/>
    </row>
    <row r="78" spans="1:63" ht="12.75">
      <c r="A78" s="58" t="s">
        <v>60</v>
      </c>
      <c r="B78" s="58" t="s">
        <v>137</v>
      </c>
      <c r="C78" s="58" t="s">
        <v>138</v>
      </c>
      <c r="D78" s="59">
        <v>7</v>
      </c>
      <c r="E78" s="59">
        <v>6</v>
      </c>
      <c r="F78" s="59">
        <v>15</v>
      </c>
      <c r="G78" s="59">
        <v>17</v>
      </c>
      <c r="H78" s="59">
        <v>14</v>
      </c>
      <c r="I78" s="59">
        <v>3</v>
      </c>
      <c r="J78" s="59">
        <v>1</v>
      </c>
      <c r="K78" s="59">
        <v>5</v>
      </c>
      <c r="L78" s="59">
        <v>5</v>
      </c>
      <c r="M78" s="59">
        <v>3</v>
      </c>
      <c r="N78" s="59">
        <v>3</v>
      </c>
      <c r="O78" s="59">
        <v>1</v>
      </c>
      <c r="P78" s="59">
        <v>1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v>0</v>
      </c>
      <c r="AM78" s="59">
        <v>0</v>
      </c>
      <c r="AN78" s="59">
        <v>0</v>
      </c>
      <c r="AO78" s="59">
        <v>0</v>
      </c>
      <c r="AP78" s="59">
        <v>0</v>
      </c>
      <c r="AQ78" s="59">
        <v>0</v>
      </c>
      <c r="AR78" s="59">
        <v>0</v>
      </c>
      <c r="AS78" s="59">
        <v>0</v>
      </c>
      <c r="AT78" s="59">
        <v>0</v>
      </c>
      <c r="AU78" s="59">
        <v>0</v>
      </c>
      <c r="AV78" s="59">
        <v>0</v>
      </c>
      <c r="AW78" s="59">
        <v>0</v>
      </c>
      <c r="AX78" s="59">
        <v>0</v>
      </c>
      <c r="AY78" s="59">
        <v>0</v>
      </c>
      <c r="AZ78" s="59">
        <v>0</v>
      </c>
      <c r="BA78" s="59">
        <v>0</v>
      </c>
      <c r="BB78" s="59">
        <v>0</v>
      </c>
      <c r="BC78" s="59">
        <v>0</v>
      </c>
      <c r="BD78" s="59">
        <v>0</v>
      </c>
      <c r="BE78" s="59">
        <v>0</v>
      </c>
      <c r="BF78" s="59">
        <v>81</v>
      </c>
      <c r="BG78" s="59">
        <v>81</v>
      </c>
      <c r="BH78" s="60">
        <v>81</v>
      </c>
      <c r="BI78" s="61">
        <f t="shared" si="1"/>
        <v>1</v>
      </c>
      <c r="BJ78" s="34"/>
      <c r="BK78" s="34"/>
    </row>
    <row r="79" spans="1:63" ht="12.75">
      <c r="A79" s="58" t="s">
        <v>80</v>
      </c>
      <c r="B79" s="58" t="s">
        <v>295</v>
      </c>
      <c r="C79" s="58" t="s">
        <v>296</v>
      </c>
      <c r="D79" s="59">
        <v>4</v>
      </c>
      <c r="E79" s="59">
        <v>8</v>
      </c>
      <c r="F79" s="59">
        <v>7</v>
      </c>
      <c r="G79" s="59">
        <v>10</v>
      </c>
      <c r="H79" s="59">
        <v>7</v>
      </c>
      <c r="I79" s="59">
        <v>9</v>
      </c>
      <c r="J79" s="59">
        <v>4</v>
      </c>
      <c r="K79" s="59">
        <v>7</v>
      </c>
      <c r="L79" s="59">
        <v>4</v>
      </c>
      <c r="M79" s="59">
        <v>7</v>
      </c>
      <c r="N79" s="59">
        <v>2</v>
      </c>
      <c r="O79" s="59">
        <v>1</v>
      </c>
      <c r="P79" s="59">
        <v>2</v>
      </c>
      <c r="Q79" s="59">
        <v>1</v>
      </c>
      <c r="R79" s="59">
        <v>0</v>
      </c>
      <c r="S79" s="59">
        <v>1</v>
      </c>
      <c r="T79" s="59">
        <v>0</v>
      </c>
      <c r="U79" s="59">
        <v>1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v>0</v>
      </c>
      <c r="AM79" s="59">
        <v>0</v>
      </c>
      <c r="AN79" s="59">
        <v>0</v>
      </c>
      <c r="AO79" s="59">
        <v>0</v>
      </c>
      <c r="AP79" s="59">
        <v>0</v>
      </c>
      <c r="AQ79" s="59">
        <v>0</v>
      </c>
      <c r="AR79" s="59">
        <v>0</v>
      </c>
      <c r="AS79" s="59">
        <v>0</v>
      </c>
      <c r="AT79" s="59">
        <v>0</v>
      </c>
      <c r="AU79" s="59">
        <v>0</v>
      </c>
      <c r="AV79" s="59">
        <v>0</v>
      </c>
      <c r="AW79" s="59">
        <v>0</v>
      </c>
      <c r="AX79" s="59">
        <v>0</v>
      </c>
      <c r="AY79" s="59">
        <v>0</v>
      </c>
      <c r="AZ79" s="59">
        <v>0</v>
      </c>
      <c r="BA79" s="59">
        <v>0</v>
      </c>
      <c r="BB79" s="59">
        <v>0</v>
      </c>
      <c r="BC79" s="59">
        <v>0</v>
      </c>
      <c r="BD79" s="59">
        <v>0</v>
      </c>
      <c r="BE79" s="59">
        <v>0</v>
      </c>
      <c r="BF79" s="59">
        <v>75</v>
      </c>
      <c r="BG79" s="59">
        <v>75</v>
      </c>
      <c r="BH79" s="60">
        <v>75</v>
      </c>
      <c r="BI79" s="61">
        <f t="shared" si="1"/>
        <v>1</v>
      </c>
      <c r="BJ79" s="34"/>
      <c r="BK79" s="34"/>
    </row>
    <row r="80" spans="1:63" ht="12.75">
      <c r="A80" s="58" t="s">
        <v>61</v>
      </c>
      <c r="B80" s="58" t="s">
        <v>176</v>
      </c>
      <c r="C80" s="58" t="s">
        <v>177</v>
      </c>
      <c r="D80" s="59">
        <v>11</v>
      </c>
      <c r="E80" s="59">
        <v>6</v>
      </c>
      <c r="F80" s="59">
        <v>15</v>
      </c>
      <c r="G80" s="59">
        <v>19</v>
      </c>
      <c r="H80" s="59">
        <v>27</v>
      </c>
      <c r="I80" s="59">
        <v>46</v>
      </c>
      <c r="J80" s="59">
        <v>13</v>
      </c>
      <c r="K80" s="59">
        <v>9</v>
      </c>
      <c r="L80" s="59">
        <v>11</v>
      </c>
      <c r="M80" s="59">
        <v>12</v>
      </c>
      <c r="N80" s="59">
        <v>26</v>
      </c>
      <c r="O80" s="59">
        <v>30</v>
      </c>
      <c r="P80" s="59">
        <v>39</v>
      </c>
      <c r="Q80" s="59">
        <v>32</v>
      </c>
      <c r="R80" s="59">
        <v>41</v>
      </c>
      <c r="S80" s="59">
        <v>63</v>
      </c>
      <c r="T80" s="59">
        <v>76</v>
      </c>
      <c r="U80" s="59">
        <v>68</v>
      </c>
      <c r="V80" s="59">
        <v>1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9">
        <v>0</v>
      </c>
      <c r="AO80" s="59">
        <v>0</v>
      </c>
      <c r="AP80" s="59">
        <v>0</v>
      </c>
      <c r="AQ80" s="59">
        <v>0</v>
      </c>
      <c r="AR80" s="59">
        <v>0</v>
      </c>
      <c r="AS80" s="59">
        <v>0</v>
      </c>
      <c r="AT80" s="59">
        <v>0</v>
      </c>
      <c r="AU80" s="59">
        <v>0</v>
      </c>
      <c r="AV80" s="59">
        <v>0</v>
      </c>
      <c r="AW80" s="59">
        <v>0</v>
      </c>
      <c r="AX80" s="59">
        <v>0</v>
      </c>
      <c r="AY80" s="59">
        <v>0</v>
      </c>
      <c r="AZ80" s="59">
        <v>0</v>
      </c>
      <c r="BA80" s="59">
        <v>0</v>
      </c>
      <c r="BB80" s="59">
        <v>0</v>
      </c>
      <c r="BC80" s="59">
        <v>0</v>
      </c>
      <c r="BD80" s="59">
        <v>0</v>
      </c>
      <c r="BE80" s="59">
        <v>0</v>
      </c>
      <c r="BF80" s="59">
        <v>545</v>
      </c>
      <c r="BG80" s="59">
        <v>545</v>
      </c>
      <c r="BH80" s="60">
        <v>544</v>
      </c>
      <c r="BI80" s="61">
        <f t="shared" si="1"/>
        <v>0.998165137614679</v>
      </c>
      <c r="BJ80" s="34"/>
      <c r="BK80" s="34"/>
    </row>
    <row r="81" spans="1:63" ht="12.75">
      <c r="A81" s="58" t="s">
        <v>62</v>
      </c>
      <c r="B81" s="58" t="s">
        <v>199</v>
      </c>
      <c r="C81" s="58" t="s">
        <v>200</v>
      </c>
      <c r="D81" s="59">
        <v>61</v>
      </c>
      <c r="E81" s="59">
        <v>55</v>
      </c>
      <c r="F81" s="59">
        <v>8</v>
      </c>
      <c r="G81" s="59">
        <v>3</v>
      </c>
      <c r="H81" s="59">
        <v>4</v>
      </c>
      <c r="I81" s="59">
        <v>1</v>
      </c>
      <c r="J81" s="59">
        <v>6</v>
      </c>
      <c r="K81" s="59">
        <v>3</v>
      </c>
      <c r="L81" s="59">
        <v>9</v>
      </c>
      <c r="M81" s="59">
        <v>9</v>
      </c>
      <c r="N81" s="59">
        <v>10</v>
      </c>
      <c r="O81" s="59">
        <v>11</v>
      </c>
      <c r="P81" s="59">
        <v>4</v>
      </c>
      <c r="Q81" s="59">
        <v>1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59">
        <v>0</v>
      </c>
      <c r="AO81" s="59">
        <v>0</v>
      </c>
      <c r="AP81" s="59">
        <v>0</v>
      </c>
      <c r="AQ81" s="59">
        <v>0</v>
      </c>
      <c r="AR81" s="59">
        <v>0</v>
      </c>
      <c r="AS81" s="59">
        <v>0</v>
      </c>
      <c r="AT81" s="59">
        <v>0</v>
      </c>
      <c r="AU81" s="59">
        <v>0</v>
      </c>
      <c r="AV81" s="59">
        <v>0</v>
      </c>
      <c r="AW81" s="59">
        <v>0</v>
      </c>
      <c r="AX81" s="59">
        <v>0</v>
      </c>
      <c r="AY81" s="59">
        <v>0</v>
      </c>
      <c r="AZ81" s="59">
        <v>0</v>
      </c>
      <c r="BA81" s="59">
        <v>0</v>
      </c>
      <c r="BB81" s="59">
        <v>0</v>
      </c>
      <c r="BC81" s="59">
        <v>0</v>
      </c>
      <c r="BD81" s="59">
        <v>0</v>
      </c>
      <c r="BE81" s="59">
        <v>0</v>
      </c>
      <c r="BF81" s="59">
        <v>185</v>
      </c>
      <c r="BG81" s="59">
        <v>185</v>
      </c>
      <c r="BH81" s="60">
        <v>185</v>
      </c>
      <c r="BI81" s="61">
        <f t="shared" si="1"/>
        <v>1</v>
      </c>
      <c r="BJ81" s="34"/>
      <c r="BK81" s="34"/>
    </row>
    <row r="82" spans="1:63" ht="12.75">
      <c r="A82" s="58" t="s">
        <v>62</v>
      </c>
      <c r="B82" s="58" t="s">
        <v>66</v>
      </c>
      <c r="C82" s="58" t="s">
        <v>67</v>
      </c>
      <c r="D82" s="59">
        <v>115</v>
      </c>
      <c r="E82" s="59">
        <v>93</v>
      </c>
      <c r="F82" s="59">
        <v>31</v>
      </c>
      <c r="G82" s="59">
        <v>10</v>
      </c>
      <c r="H82" s="59">
        <v>15</v>
      </c>
      <c r="I82" s="59">
        <v>7</v>
      </c>
      <c r="J82" s="59">
        <v>8</v>
      </c>
      <c r="K82" s="59">
        <v>15</v>
      </c>
      <c r="L82" s="59">
        <v>17</v>
      </c>
      <c r="M82" s="59">
        <v>25</v>
      </c>
      <c r="N82" s="59">
        <v>28</v>
      </c>
      <c r="O82" s="59">
        <v>14</v>
      </c>
      <c r="P82" s="59">
        <v>9</v>
      </c>
      <c r="Q82" s="59">
        <v>9</v>
      </c>
      <c r="R82" s="59">
        <v>4</v>
      </c>
      <c r="S82" s="59">
        <v>1</v>
      </c>
      <c r="T82" s="59">
        <v>0</v>
      </c>
      <c r="U82" s="59">
        <v>1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0</v>
      </c>
      <c r="AN82" s="59">
        <v>0</v>
      </c>
      <c r="AO82" s="59">
        <v>0</v>
      </c>
      <c r="AP82" s="59">
        <v>0</v>
      </c>
      <c r="AQ82" s="59">
        <v>0</v>
      </c>
      <c r="AR82" s="59">
        <v>0</v>
      </c>
      <c r="AS82" s="59">
        <v>0</v>
      </c>
      <c r="AT82" s="59">
        <v>0</v>
      </c>
      <c r="AU82" s="59">
        <v>0</v>
      </c>
      <c r="AV82" s="59">
        <v>0</v>
      </c>
      <c r="AW82" s="59">
        <v>0</v>
      </c>
      <c r="AX82" s="59">
        <v>0</v>
      </c>
      <c r="AY82" s="59">
        <v>0</v>
      </c>
      <c r="AZ82" s="59">
        <v>0</v>
      </c>
      <c r="BA82" s="59">
        <v>0</v>
      </c>
      <c r="BB82" s="59">
        <v>0</v>
      </c>
      <c r="BC82" s="59">
        <v>0</v>
      </c>
      <c r="BD82" s="59">
        <v>0</v>
      </c>
      <c r="BE82" s="59">
        <v>0</v>
      </c>
      <c r="BF82" s="59">
        <v>402</v>
      </c>
      <c r="BG82" s="59">
        <v>402</v>
      </c>
      <c r="BH82" s="60">
        <v>402</v>
      </c>
      <c r="BI82" s="61">
        <f t="shared" si="1"/>
        <v>1</v>
      </c>
      <c r="BJ82" s="34"/>
      <c r="BK82" s="34"/>
    </row>
    <row r="83" spans="1:63" ht="12.75">
      <c r="A83" s="58" t="s">
        <v>80</v>
      </c>
      <c r="B83" s="58" t="s">
        <v>299</v>
      </c>
      <c r="C83" s="58" t="s">
        <v>300</v>
      </c>
      <c r="D83" s="59">
        <v>2</v>
      </c>
      <c r="E83" s="59">
        <v>6</v>
      </c>
      <c r="F83" s="59">
        <v>9</v>
      </c>
      <c r="G83" s="59">
        <v>11</v>
      </c>
      <c r="H83" s="59">
        <v>13</v>
      </c>
      <c r="I83" s="59">
        <v>16</v>
      </c>
      <c r="J83" s="59">
        <v>41</v>
      </c>
      <c r="K83" s="59">
        <v>25</v>
      </c>
      <c r="L83" s="59">
        <v>14</v>
      </c>
      <c r="M83" s="59">
        <v>15</v>
      </c>
      <c r="N83" s="59">
        <v>8</v>
      </c>
      <c r="O83" s="59">
        <v>3</v>
      </c>
      <c r="P83" s="59">
        <v>2</v>
      </c>
      <c r="Q83" s="59">
        <v>4</v>
      </c>
      <c r="R83" s="59">
        <v>1</v>
      </c>
      <c r="S83" s="59">
        <v>1</v>
      </c>
      <c r="T83" s="59">
        <v>2</v>
      </c>
      <c r="U83" s="59">
        <v>2</v>
      </c>
      <c r="V83" s="59">
        <v>0</v>
      </c>
      <c r="W83" s="59">
        <v>1</v>
      </c>
      <c r="X83" s="59">
        <v>1</v>
      </c>
      <c r="Y83" s="59">
        <v>0</v>
      </c>
      <c r="Z83" s="59">
        <v>0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59">
        <v>0</v>
      </c>
      <c r="AG83" s="59">
        <v>0</v>
      </c>
      <c r="AH83" s="59">
        <v>0</v>
      </c>
      <c r="AI83" s="59">
        <v>0</v>
      </c>
      <c r="AJ83" s="59">
        <v>0</v>
      </c>
      <c r="AK83" s="59">
        <v>0</v>
      </c>
      <c r="AL83" s="59">
        <v>0</v>
      </c>
      <c r="AM83" s="59">
        <v>0</v>
      </c>
      <c r="AN83" s="59">
        <v>0</v>
      </c>
      <c r="AO83" s="59">
        <v>0</v>
      </c>
      <c r="AP83" s="59">
        <v>0</v>
      </c>
      <c r="AQ83" s="59">
        <v>0</v>
      </c>
      <c r="AR83" s="59">
        <v>0</v>
      </c>
      <c r="AS83" s="59">
        <v>0</v>
      </c>
      <c r="AT83" s="59">
        <v>0</v>
      </c>
      <c r="AU83" s="59">
        <v>0</v>
      </c>
      <c r="AV83" s="59">
        <v>0</v>
      </c>
      <c r="AW83" s="59">
        <v>0</v>
      </c>
      <c r="AX83" s="59">
        <v>0</v>
      </c>
      <c r="AY83" s="59">
        <v>0</v>
      </c>
      <c r="AZ83" s="59">
        <v>0</v>
      </c>
      <c r="BA83" s="59">
        <v>0</v>
      </c>
      <c r="BB83" s="59">
        <v>0</v>
      </c>
      <c r="BC83" s="59">
        <v>0</v>
      </c>
      <c r="BD83" s="59">
        <v>0</v>
      </c>
      <c r="BE83" s="59">
        <v>0</v>
      </c>
      <c r="BF83" s="59">
        <v>177</v>
      </c>
      <c r="BG83" s="59">
        <v>177</v>
      </c>
      <c r="BH83" s="60">
        <v>175</v>
      </c>
      <c r="BI83" s="61">
        <f t="shared" si="1"/>
        <v>0.9887005649717514</v>
      </c>
      <c r="BJ83" s="34"/>
      <c r="BK83" s="34"/>
    </row>
    <row r="84" spans="1:63" ht="12.75">
      <c r="A84" s="58" t="s">
        <v>62</v>
      </c>
      <c r="B84" s="58" t="s">
        <v>198</v>
      </c>
      <c r="C84" s="58" t="s">
        <v>379</v>
      </c>
      <c r="D84" s="59">
        <v>13</v>
      </c>
      <c r="E84" s="59">
        <v>29</v>
      </c>
      <c r="F84" s="59">
        <v>21</v>
      </c>
      <c r="G84" s="59">
        <v>31</v>
      </c>
      <c r="H84" s="59">
        <v>43</v>
      </c>
      <c r="I84" s="59">
        <v>21</v>
      </c>
      <c r="J84" s="59">
        <v>12</v>
      </c>
      <c r="K84" s="59">
        <v>12</v>
      </c>
      <c r="L84" s="59">
        <v>12</v>
      </c>
      <c r="M84" s="59">
        <v>10</v>
      </c>
      <c r="N84" s="59">
        <v>11</v>
      </c>
      <c r="O84" s="59">
        <v>19</v>
      </c>
      <c r="P84" s="59">
        <v>30</v>
      </c>
      <c r="Q84" s="59">
        <v>12</v>
      </c>
      <c r="R84" s="59">
        <v>13</v>
      </c>
      <c r="S84" s="59">
        <v>17</v>
      </c>
      <c r="T84" s="59">
        <v>40</v>
      </c>
      <c r="U84" s="59">
        <v>33</v>
      </c>
      <c r="V84" s="59">
        <v>4</v>
      </c>
      <c r="W84" s="59">
        <v>1</v>
      </c>
      <c r="X84" s="59">
        <v>3</v>
      </c>
      <c r="Y84" s="59">
        <v>0</v>
      </c>
      <c r="Z84" s="59">
        <v>1</v>
      </c>
      <c r="AA84" s="59">
        <v>0</v>
      </c>
      <c r="AB84" s="59">
        <v>0</v>
      </c>
      <c r="AC84" s="59">
        <v>0</v>
      </c>
      <c r="AD84" s="59">
        <v>0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  <c r="AP84" s="59">
        <v>0</v>
      </c>
      <c r="AQ84" s="59">
        <v>0</v>
      </c>
      <c r="AR84" s="59">
        <v>0</v>
      </c>
      <c r="AS84" s="59">
        <v>0</v>
      </c>
      <c r="AT84" s="59">
        <v>0</v>
      </c>
      <c r="AU84" s="59">
        <v>0</v>
      </c>
      <c r="AV84" s="59">
        <v>0</v>
      </c>
      <c r="AW84" s="59">
        <v>0</v>
      </c>
      <c r="AX84" s="59">
        <v>0</v>
      </c>
      <c r="AY84" s="59">
        <v>0</v>
      </c>
      <c r="AZ84" s="59">
        <v>0</v>
      </c>
      <c r="BA84" s="59">
        <v>0</v>
      </c>
      <c r="BB84" s="59">
        <v>0</v>
      </c>
      <c r="BC84" s="59">
        <v>0</v>
      </c>
      <c r="BD84" s="59">
        <v>0</v>
      </c>
      <c r="BE84" s="59">
        <v>0</v>
      </c>
      <c r="BF84" s="59">
        <v>388</v>
      </c>
      <c r="BG84" s="59">
        <v>388</v>
      </c>
      <c r="BH84" s="60">
        <v>379</v>
      </c>
      <c r="BI84" s="61">
        <f t="shared" si="1"/>
        <v>0.9768041237113402</v>
      </c>
      <c r="BJ84" s="34"/>
      <c r="BK84" s="34"/>
    </row>
    <row r="85" spans="1:63" ht="12.75">
      <c r="A85" s="58" t="s">
        <v>60</v>
      </c>
      <c r="B85" s="58" t="s">
        <v>154</v>
      </c>
      <c r="C85" s="58" t="s">
        <v>155</v>
      </c>
      <c r="D85" s="59">
        <v>7</v>
      </c>
      <c r="E85" s="59">
        <v>24</v>
      </c>
      <c r="F85" s="59">
        <v>23</v>
      </c>
      <c r="G85" s="59">
        <v>20</v>
      </c>
      <c r="H85" s="59">
        <v>32</v>
      </c>
      <c r="I85" s="59">
        <v>14</v>
      </c>
      <c r="J85" s="59">
        <v>5</v>
      </c>
      <c r="K85" s="59">
        <v>2</v>
      </c>
      <c r="L85" s="59">
        <v>0</v>
      </c>
      <c r="M85" s="59">
        <v>2</v>
      </c>
      <c r="N85" s="59">
        <v>0</v>
      </c>
      <c r="O85" s="59">
        <v>1</v>
      </c>
      <c r="P85" s="59">
        <v>2</v>
      </c>
      <c r="Q85" s="59">
        <v>1</v>
      </c>
      <c r="R85" s="59">
        <v>1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9">
        <v>0</v>
      </c>
      <c r="AE85" s="59">
        <v>0</v>
      </c>
      <c r="AF85" s="59">
        <v>0</v>
      </c>
      <c r="AG85" s="59">
        <v>0</v>
      </c>
      <c r="AH85" s="59">
        <v>0</v>
      </c>
      <c r="AI85" s="59">
        <v>0</v>
      </c>
      <c r="AJ85" s="59">
        <v>0</v>
      </c>
      <c r="AK85" s="59">
        <v>0</v>
      </c>
      <c r="AL85" s="59">
        <v>0</v>
      </c>
      <c r="AM85" s="59">
        <v>0</v>
      </c>
      <c r="AN85" s="59">
        <v>0</v>
      </c>
      <c r="AO85" s="59">
        <v>0</v>
      </c>
      <c r="AP85" s="59">
        <v>0</v>
      </c>
      <c r="AQ85" s="59">
        <v>0</v>
      </c>
      <c r="AR85" s="59">
        <v>0</v>
      </c>
      <c r="AS85" s="59">
        <v>0</v>
      </c>
      <c r="AT85" s="59">
        <v>0</v>
      </c>
      <c r="AU85" s="59">
        <v>0</v>
      </c>
      <c r="AV85" s="59">
        <v>0</v>
      </c>
      <c r="AW85" s="59">
        <v>0</v>
      </c>
      <c r="AX85" s="59">
        <v>0</v>
      </c>
      <c r="AY85" s="59">
        <v>0</v>
      </c>
      <c r="AZ85" s="59">
        <v>0</v>
      </c>
      <c r="BA85" s="59">
        <v>0</v>
      </c>
      <c r="BB85" s="59">
        <v>0</v>
      </c>
      <c r="BC85" s="59">
        <v>0</v>
      </c>
      <c r="BD85" s="59">
        <v>0</v>
      </c>
      <c r="BE85" s="59">
        <v>0</v>
      </c>
      <c r="BF85" s="59">
        <v>134</v>
      </c>
      <c r="BG85" s="59">
        <v>134</v>
      </c>
      <c r="BH85" s="60">
        <v>134</v>
      </c>
      <c r="BI85" s="61">
        <f t="shared" si="1"/>
        <v>1</v>
      </c>
      <c r="BJ85" s="34"/>
      <c r="BK85" s="34"/>
    </row>
    <row r="86" spans="1:63" ht="12.75">
      <c r="A86" s="58" t="s">
        <v>79</v>
      </c>
      <c r="B86" s="58" t="s">
        <v>225</v>
      </c>
      <c r="C86" s="58" t="s">
        <v>226</v>
      </c>
      <c r="D86" s="59">
        <v>4</v>
      </c>
      <c r="E86" s="59">
        <v>0</v>
      </c>
      <c r="F86" s="59">
        <v>2</v>
      </c>
      <c r="G86" s="59">
        <v>1</v>
      </c>
      <c r="H86" s="59">
        <v>5</v>
      </c>
      <c r="I86" s="59">
        <v>1</v>
      </c>
      <c r="J86" s="59">
        <v>2</v>
      </c>
      <c r="K86" s="59">
        <v>3</v>
      </c>
      <c r="L86" s="59">
        <v>2</v>
      </c>
      <c r="M86" s="59">
        <v>1</v>
      </c>
      <c r="N86" s="59">
        <v>1</v>
      </c>
      <c r="O86" s="59">
        <v>4</v>
      </c>
      <c r="P86" s="59">
        <v>1</v>
      </c>
      <c r="Q86" s="59">
        <v>2</v>
      </c>
      <c r="R86" s="59">
        <v>1</v>
      </c>
      <c r="S86" s="59">
        <v>1</v>
      </c>
      <c r="T86" s="59">
        <v>1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  <c r="AP86" s="59">
        <v>0</v>
      </c>
      <c r="AQ86" s="59">
        <v>0</v>
      </c>
      <c r="AR86" s="59">
        <v>0</v>
      </c>
      <c r="AS86" s="59">
        <v>0</v>
      </c>
      <c r="AT86" s="59">
        <v>0</v>
      </c>
      <c r="AU86" s="59">
        <v>0</v>
      </c>
      <c r="AV86" s="59">
        <v>0</v>
      </c>
      <c r="AW86" s="59">
        <v>0</v>
      </c>
      <c r="AX86" s="59">
        <v>0</v>
      </c>
      <c r="AY86" s="59">
        <v>0</v>
      </c>
      <c r="AZ86" s="59">
        <v>0</v>
      </c>
      <c r="BA86" s="59">
        <v>0</v>
      </c>
      <c r="BB86" s="59">
        <v>0</v>
      </c>
      <c r="BC86" s="59">
        <v>0</v>
      </c>
      <c r="BD86" s="59">
        <v>0</v>
      </c>
      <c r="BE86" s="59">
        <v>0</v>
      </c>
      <c r="BF86" s="59">
        <v>32</v>
      </c>
      <c r="BG86" s="59">
        <v>32</v>
      </c>
      <c r="BH86" s="60">
        <v>32</v>
      </c>
      <c r="BI86" s="61">
        <f t="shared" si="1"/>
        <v>1</v>
      </c>
      <c r="BJ86" s="34"/>
      <c r="BK86" s="34"/>
    </row>
    <row r="87" spans="1:63" ht="12.75">
      <c r="A87" s="58" t="s">
        <v>60</v>
      </c>
      <c r="B87" s="58" t="s">
        <v>166</v>
      </c>
      <c r="C87" s="58" t="s">
        <v>167</v>
      </c>
      <c r="D87" s="59">
        <v>58</v>
      </c>
      <c r="E87" s="59">
        <v>47</v>
      </c>
      <c r="F87" s="59">
        <v>48</v>
      </c>
      <c r="G87" s="59">
        <v>48</v>
      </c>
      <c r="H87" s="59">
        <v>48</v>
      </c>
      <c r="I87" s="59">
        <v>46</v>
      </c>
      <c r="J87" s="59">
        <v>28</v>
      </c>
      <c r="K87" s="59">
        <v>23</v>
      </c>
      <c r="L87" s="59">
        <v>23</v>
      </c>
      <c r="M87" s="59">
        <v>13</v>
      </c>
      <c r="N87" s="59">
        <v>4</v>
      </c>
      <c r="O87" s="59">
        <v>5</v>
      </c>
      <c r="P87" s="59">
        <v>6</v>
      </c>
      <c r="Q87" s="59">
        <v>0</v>
      </c>
      <c r="R87" s="59">
        <v>4</v>
      </c>
      <c r="S87" s="59">
        <v>1</v>
      </c>
      <c r="T87" s="59">
        <v>2</v>
      </c>
      <c r="U87" s="59">
        <v>1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59">
        <v>0</v>
      </c>
      <c r="AO87" s="59">
        <v>0</v>
      </c>
      <c r="AP87" s="59">
        <v>0</v>
      </c>
      <c r="AQ87" s="59">
        <v>0</v>
      </c>
      <c r="AR87" s="59">
        <v>0</v>
      </c>
      <c r="AS87" s="59">
        <v>0</v>
      </c>
      <c r="AT87" s="59">
        <v>0</v>
      </c>
      <c r="AU87" s="59">
        <v>0</v>
      </c>
      <c r="AV87" s="59">
        <v>0</v>
      </c>
      <c r="AW87" s="59">
        <v>0</v>
      </c>
      <c r="AX87" s="59">
        <v>0</v>
      </c>
      <c r="AY87" s="59">
        <v>0</v>
      </c>
      <c r="AZ87" s="59">
        <v>0</v>
      </c>
      <c r="BA87" s="59">
        <v>0</v>
      </c>
      <c r="BB87" s="59">
        <v>0</v>
      </c>
      <c r="BC87" s="59">
        <v>0</v>
      </c>
      <c r="BD87" s="59">
        <v>0</v>
      </c>
      <c r="BE87" s="59">
        <v>0</v>
      </c>
      <c r="BF87" s="59">
        <v>405</v>
      </c>
      <c r="BG87" s="59">
        <v>405</v>
      </c>
      <c r="BH87" s="60">
        <v>405</v>
      </c>
      <c r="BI87" s="61">
        <f t="shared" si="1"/>
        <v>1</v>
      </c>
      <c r="BJ87" s="34"/>
      <c r="BK87" s="34"/>
    </row>
    <row r="88" spans="1:63" ht="12.75">
      <c r="A88" s="58" t="s">
        <v>83</v>
      </c>
      <c r="B88" s="58" t="s">
        <v>312</v>
      </c>
      <c r="C88" s="58" t="s">
        <v>313</v>
      </c>
      <c r="D88" s="59">
        <v>5</v>
      </c>
      <c r="E88" s="59">
        <v>26</v>
      </c>
      <c r="F88" s="59">
        <v>17</v>
      </c>
      <c r="G88" s="59">
        <v>22</v>
      </c>
      <c r="H88" s="59">
        <v>20</v>
      </c>
      <c r="I88" s="59">
        <v>15</v>
      </c>
      <c r="J88" s="59">
        <v>1</v>
      </c>
      <c r="K88" s="59">
        <v>2</v>
      </c>
      <c r="L88" s="59">
        <v>0</v>
      </c>
      <c r="M88" s="59">
        <v>3</v>
      </c>
      <c r="N88" s="59">
        <v>8</v>
      </c>
      <c r="O88" s="59">
        <v>12</v>
      </c>
      <c r="P88" s="59">
        <v>5</v>
      </c>
      <c r="Q88" s="59">
        <v>1</v>
      </c>
      <c r="R88" s="59">
        <v>1</v>
      </c>
      <c r="S88" s="59">
        <v>0</v>
      </c>
      <c r="T88" s="59">
        <v>1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59">
        <v>0</v>
      </c>
      <c r="AO88" s="59">
        <v>0</v>
      </c>
      <c r="AP88" s="59">
        <v>0</v>
      </c>
      <c r="AQ88" s="59">
        <v>0</v>
      </c>
      <c r="AR88" s="59">
        <v>0</v>
      </c>
      <c r="AS88" s="59">
        <v>0</v>
      </c>
      <c r="AT88" s="59">
        <v>0</v>
      </c>
      <c r="AU88" s="59">
        <v>0</v>
      </c>
      <c r="AV88" s="59">
        <v>0</v>
      </c>
      <c r="AW88" s="59">
        <v>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139</v>
      </c>
      <c r="BG88" s="59">
        <v>139</v>
      </c>
      <c r="BH88" s="60">
        <v>139</v>
      </c>
      <c r="BI88" s="61">
        <f t="shared" si="1"/>
        <v>1</v>
      </c>
      <c r="BJ88" s="34"/>
      <c r="BK88" s="34"/>
    </row>
    <row r="89" spans="1:63" ht="12.75">
      <c r="A89" s="58" t="s">
        <v>79</v>
      </c>
      <c r="B89" s="58" t="s">
        <v>249</v>
      </c>
      <c r="C89" s="58" t="s">
        <v>250</v>
      </c>
      <c r="D89" s="59">
        <v>3</v>
      </c>
      <c r="E89" s="59">
        <v>9</v>
      </c>
      <c r="F89" s="59">
        <v>17</v>
      </c>
      <c r="G89" s="59">
        <v>35</v>
      </c>
      <c r="H89" s="59">
        <v>79</v>
      </c>
      <c r="I89" s="59">
        <v>63</v>
      </c>
      <c r="J89" s="59">
        <v>7</v>
      </c>
      <c r="K89" s="59">
        <v>6</v>
      </c>
      <c r="L89" s="59">
        <v>8</v>
      </c>
      <c r="M89" s="59">
        <v>11</v>
      </c>
      <c r="N89" s="59">
        <v>25</v>
      </c>
      <c r="O89" s="59">
        <v>25</v>
      </c>
      <c r="P89" s="59">
        <v>11</v>
      </c>
      <c r="Q89" s="59">
        <v>9</v>
      </c>
      <c r="R89" s="59">
        <v>5</v>
      </c>
      <c r="S89" s="59">
        <v>3</v>
      </c>
      <c r="T89" s="59">
        <v>7</v>
      </c>
      <c r="U89" s="59">
        <v>2</v>
      </c>
      <c r="V89" s="59">
        <v>1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1</v>
      </c>
      <c r="AD89" s="59">
        <v>0</v>
      </c>
      <c r="AE89" s="59">
        <v>0</v>
      </c>
      <c r="AF89" s="59">
        <v>0</v>
      </c>
      <c r="AG89" s="59">
        <v>0</v>
      </c>
      <c r="AH89" s="59">
        <v>0</v>
      </c>
      <c r="AI89" s="59">
        <v>0</v>
      </c>
      <c r="AJ89" s="59">
        <v>0</v>
      </c>
      <c r="AK89" s="59">
        <v>0</v>
      </c>
      <c r="AL89" s="59">
        <v>0</v>
      </c>
      <c r="AM89" s="59">
        <v>0</v>
      </c>
      <c r="AN89" s="59">
        <v>0</v>
      </c>
      <c r="AO89" s="59">
        <v>0</v>
      </c>
      <c r="AP89" s="59">
        <v>0</v>
      </c>
      <c r="AQ89" s="59">
        <v>0</v>
      </c>
      <c r="AR89" s="59">
        <v>0</v>
      </c>
      <c r="AS89" s="59">
        <v>0</v>
      </c>
      <c r="AT89" s="59">
        <v>0</v>
      </c>
      <c r="AU89" s="59">
        <v>0</v>
      </c>
      <c r="AV89" s="59">
        <v>0</v>
      </c>
      <c r="AW89" s="59">
        <v>0</v>
      </c>
      <c r="AX89" s="59">
        <v>0</v>
      </c>
      <c r="AY89" s="59">
        <v>0</v>
      </c>
      <c r="AZ89" s="59">
        <v>0</v>
      </c>
      <c r="BA89" s="59">
        <v>0</v>
      </c>
      <c r="BB89" s="59">
        <v>0</v>
      </c>
      <c r="BC89" s="59">
        <v>0</v>
      </c>
      <c r="BD89" s="59">
        <v>0</v>
      </c>
      <c r="BE89" s="59">
        <v>0</v>
      </c>
      <c r="BF89" s="59">
        <v>327</v>
      </c>
      <c r="BG89" s="59">
        <v>327</v>
      </c>
      <c r="BH89" s="60">
        <v>325</v>
      </c>
      <c r="BI89" s="61">
        <f t="shared" si="1"/>
        <v>0.9938837920489296</v>
      </c>
      <c r="BJ89" s="34"/>
      <c r="BK89" s="34"/>
    </row>
    <row r="90" spans="1:63" ht="12.75">
      <c r="A90" s="58" t="s">
        <v>58</v>
      </c>
      <c r="B90" s="58" t="s">
        <v>116</v>
      </c>
      <c r="C90" s="58" t="s">
        <v>117</v>
      </c>
      <c r="D90" s="59">
        <v>6</v>
      </c>
      <c r="E90" s="59">
        <v>9</v>
      </c>
      <c r="F90" s="59">
        <v>9</v>
      </c>
      <c r="G90" s="59">
        <v>9</v>
      </c>
      <c r="H90" s="59">
        <v>18</v>
      </c>
      <c r="I90" s="59">
        <v>41</v>
      </c>
      <c r="J90" s="59">
        <v>19</v>
      </c>
      <c r="K90" s="59">
        <v>25</v>
      </c>
      <c r="L90" s="59">
        <v>19</v>
      </c>
      <c r="M90" s="59">
        <v>12</v>
      </c>
      <c r="N90" s="59">
        <v>7</v>
      </c>
      <c r="O90" s="59">
        <v>10</v>
      </c>
      <c r="P90" s="59">
        <v>9</v>
      </c>
      <c r="Q90" s="59">
        <v>10</v>
      </c>
      <c r="R90" s="59">
        <v>5</v>
      </c>
      <c r="S90" s="59">
        <v>7</v>
      </c>
      <c r="T90" s="59">
        <v>4</v>
      </c>
      <c r="U90" s="59">
        <v>3</v>
      </c>
      <c r="V90" s="59">
        <v>0</v>
      </c>
      <c r="W90" s="59">
        <v>0</v>
      </c>
      <c r="X90" s="59">
        <v>1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>
        <v>0</v>
      </c>
      <c r="AG90" s="59">
        <v>0</v>
      </c>
      <c r="AH90" s="59">
        <v>0</v>
      </c>
      <c r="AI90" s="59">
        <v>0</v>
      </c>
      <c r="AJ90" s="59">
        <v>0</v>
      </c>
      <c r="AK90" s="59">
        <v>0</v>
      </c>
      <c r="AL90" s="59">
        <v>0</v>
      </c>
      <c r="AM90" s="59">
        <v>0</v>
      </c>
      <c r="AN90" s="59">
        <v>0</v>
      </c>
      <c r="AO90" s="59">
        <v>0</v>
      </c>
      <c r="AP90" s="59">
        <v>0</v>
      </c>
      <c r="AQ90" s="59">
        <v>0</v>
      </c>
      <c r="AR90" s="59">
        <v>0</v>
      </c>
      <c r="AS90" s="59">
        <v>0</v>
      </c>
      <c r="AT90" s="59">
        <v>0</v>
      </c>
      <c r="AU90" s="59">
        <v>0</v>
      </c>
      <c r="AV90" s="59">
        <v>0</v>
      </c>
      <c r="AW90" s="59">
        <v>0</v>
      </c>
      <c r="AX90" s="59">
        <v>0</v>
      </c>
      <c r="AY90" s="59">
        <v>0</v>
      </c>
      <c r="AZ90" s="59">
        <v>0</v>
      </c>
      <c r="BA90" s="59">
        <v>0</v>
      </c>
      <c r="BB90" s="59">
        <v>0</v>
      </c>
      <c r="BC90" s="59">
        <v>0</v>
      </c>
      <c r="BD90" s="59">
        <v>0</v>
      </c>
      <c r="BE90" s="59">
        <v>0</v>
      </c>
      <c r="BF90" s="59">
        <v>223</v>
      </c>
      <c r="BG90" s="59">
        <v>223</v>
      </c>
      <c r="BH90" s="60">
        <v>222</v>
      </c>
      <c r="BI90" s="61">
        <f t="shared" si="1"/>
        <v>0.9955156950672646</v>
      </c>
      <c r="BJ90" s="34"/>
      <c r="BK90" s="34"/>
    </row>
    <row r="91" spans="1:63" ht="12.75">
      <c r="A91" s="58" t="s">
        <v>86</v>
      </c>
      <c r="B91" s="58" t="s">
        <v>326</v>
      </c>
      <c r="C91" s="58" t="s">
        <v>327</v>
      </c>
      <c r="D91" s="59">
        <v>7</v>
      </c>
      <c r="E91" s="59">
        <v>12</v>
      </c>
      <c r="F91" s="59">
        <v>10</v>
      </c>
      <c r="G91" s="59">
        <v>19</v>
      </c>
      <c r="H91" s="59">
        <v>19</v>
      </c>
      <c r="I91" s="59">
        <v>26</v>
      </c>
      <c r="J91" s="59">
        <v>15</v>
      </c>
      <c r="K91" s="59">
        <v>12</v>
      </c>
      <c r="L91" s="59">
        <v>20</v>
      </c>
      <c r="M91" s="59">
        <v>15</v>
      </c>
      <c r="N91" s="59">
        <v>23</v>
      </c>
      <c r="O91" s="59">
        <v>15</v>
      </c>
      <c r="P91" s="59">
        <v>9</v>
      </c>
      <c r="Q91" s="59">
        <v>6</v>
      </c>
      <c r="R91" s="59">
        <v>4</v>
      </c>
      <c r="S91" s="59">
        <v>2</v>
      </c>
      <c r="T91" s="59">
        <v>2</v>
      </c>
      <c r="U91" s="59">
        <v>2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59">
        <v>0</v>
      </c>
      <c r="AO91" s="59">
        <v>0</v>
      </c>
      <c r="AP91" s="59">
        <v>0</v>
      </c>
      <c r="AQ91" s="59">
        <v>0</v>
      </c>
      <c r="AR91" s="59">
        <v>0</v>
      </c>
      <c r="AS91" s="59">
        <v>0</v>
      </c>
      <c r="AT91" s="59">
        <v>0</v>
      </c>
      <c r="AU91" s="59">
        <v>0</v>
      </c>
      <c r="AV91" s="59">
        <v>0</v>
      </c>
      <c r="AW91" s="59">
        <v>0</v>
      </c>
      <c r="AX91" s="59">
        <v>0</v>
      </c>
      <c r="AY91" s="59">
        <v>0</v>
      </c>
      <c r="AZ91" s="59">
        <v>0</v>
      </c>
      <c r="BA91" s="59">
        <v>0</v>
      </c>
      <c r="BB91" s="59">
        <v>0</v>
      </c>
      <c r="BC91" s="59">
        <v>0</v>
      </c>
      <c r="BD91" s="59">
        <v>0</v>
      </c>
      <c r="BE91" s="59">
        <v>0</v>
      </c>
      <c r="BF91" s="59">
        <v>218</v>
      </c>
      <c r="BG91" s="59">
        <v>218</v>
      </c>
      <c r="BH91" s="60">
        <v>218</v>
      </c>
      <c r="BI91" s="61">
        <f t="shared" si="1"/>
        <v>1</v>
      </c>
      <c r="BJ91" s="34"/>
      <c r="BK91" s="34"/>
    </row>
    <row r="92" spans="1:63" ht="12.75">
      <c r="A92" s="58" t="s">
        <v>58</v>
      </c>
      <c r="B92" s="58" t="s">
        <v>102</v>
      </c>
      <c r="C92" s="58" t="s">
        <v>103</v>
      </c>
      <c r="D92" s="59">
        <v>50</v>
      </c>
      <c r="E92" s="59">
        <v>5</v>
      </c>
      <c r="F92" s="59">
        <v>5</v>
      </c>
      <c r="G92" s="59">
        <v>10</v>
      </c>
      <c r="H92" s="59">
        <v>26</v>
      </c>
      <c r="I92" s="59">
        <v>30</v>
      </c>
      <c r="J92" s="59">
        <v>6</v>
      </c>
      <c r="K92" s="59">
        <v>2</v>
      </c>
      <c r="L92" s="59">
        <v>2</v>
      </c>
      <c r="M92" s="59">
        <v>1</v>
      </c>
      <c r="N92" s="59">
        <v>1</v>
      </c>
      <c r="O92" s="59">
        <v>0</v>
      </c>
      <c r="P92" s="59">
        <v>1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  <c r="AP92" s="59">
        <v>0</v>
      </c>
      <c r="AQ92" s="59">
        <v>0</v>
      </c>
      <c r="AR92" s="59">
        <v>0</v>
      </c>
      <c r="AS92" s="59">
        <v>0</v>
      </c>
      <c r="AT92" s="59">
        <v>0</v>
      </c>
      <c r="AU92" s="59">
        <v>0</v>
      </c>
      <c r="AV92" s="59">
        <v>0</v>
      </c>
      <c r="AW92" s="59">
        <v>0</v>
      </c>
      <c r="AX92" s="59">
        <v>0</v>
      </c>
      <c r="AY92" s="59">
        <v>0</v>
      </c>
      <c r="AZ92" s="59">
        <v>0</v>
      </c>
      <c r="BA92" s="59">
        <v>0</v>
      </c>
      <c r="BB92" s="59">
        <v>0</v>
      </c>
      <c r="BC92" s="59">
        <v>0</v>
      </c>
      <c r="BD92" s="59">
        <v>0</v>
      </c>
      <c r="BE92" s="59">
        <v>0</v>
      </c>
      <c r="BF92" s="59">
        <v>139</v>
      </c>
      <c r="BG92" s="59">
        <v>139</v>
      </c>
      <c r="BH92" s="60">
        <v>139</v>
      </c>
      <c r="BI92" s="61">
        <f t="shared" si="1"/>
        <v>1</v>
      </c>
      <c r="BJ92" s="34"/>
      <c r="BK92" s="34"/>
    </row>
    <row r="93" spans="1:63" ht="12.75">
      <c r="A93" s="58" t="s">
        <v>80</v>
      </c>
      <c r="B93" s="58" t="s">
        <v>271</v>
      </c>
      <c r="C93" s="58" t="s">
        <v>272</v>
      </c>
      <c r="D93" s="59">
        <v>0</v>
      </c>
      <c r="E93" s="59">
        <v>3</v>
      </c>
      <c r="F93" s="59">
        <v>9</v>
      </c>
      <c r="G93" s="59">
        <v>13</v>
      </c>
      <c r="H93" s="59">
        <v>7</v>
      </c>
      <c r="I93" s="59">
        <v>2</v>
      </c>
      <c r="J93" s="59">
        <v>4</v>
      </c>
      <c r="K93" s="59">
        <v>11</v>
      </c>
      <c r="L93" s="59">
        <v>3</v>
      </c>
      <c r="M93" s="59">
        <v>1</v>
      </c>
      <c r="N93" s="59">
        <v>14</v>
      </c>
      <c r="O93" s="59">
        <v>9</v>
      </c>
      <c r="P93" s="59">
        <v>5</v>
      </c>
      <c r="Q93" s="59">
        <v>1</v>
      </c>
      <c r="R93" s="59">
        <v>3</v>
      </c>
      <c r="S93" s="59">
        <v>0</v>
      </c>
      <c r="T93" s="59">
        <v>1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>
        <v>0</v>
      </c>
      <c r="AK93" s="59">
        <v>0</v>
      </c>
      <c r="AL93" s="59">
        <v>0</v>
      </c>
      <c r="AM93" s="59">
        <v>0</v>
      </c>
      <c r="AN93" s="59">
        <v>0</v>
      </c>
      <c r="AO93" s="59">
        <v>0</v>
      </c>
      <c r="AP93" s="59">
        <v>0</v>
      </c>
      <c r="AQ93" s="59">
        <v>0</v>
      </c>
      <c r="AR93" s="59">
        <v>0</v>
      </c>
      <c r="AS93" s="59">
        <v>0</v>
      </c>
      <c r="AT93" s="59">
        <v>0</v>
      </c>
      <c r="AU93" s="59">
        <v>0</v>
      </c>
      <c r="AV93" s="59">
        <v>0</v>
      </c>
      <c r="AW93" s="59">
        <v>0</v>
      </c>
      <c r="AX93" s="59">
        <v>0</v>
      </c>
      <c r="AY93" s="59">
        <v>0</v>
      </c>
      <c r="AZ93" s="59">
        <v>0</v>
      </c>
      <c r="BA93" s="59">
        <v>0</v>
      </c>
      <c r="BB93" s="59">
        <v>0</v>
      </c>
      <c r="BC93" s="59">
        <v>0</v>
      </c>
      <c r="BD93" s="59">
        <v>0</v>
      </c>
      <c r="BE93" s="59">
        <v>0</v>
      </c>
      <c r="BF93" s="59">
        <v>86</v>
      </c>
      <c r="BG93" s="59">
        <v>86</v>
      </c>
      <c r="BH93" s="60">
        <v>86</v>
      </c>
      <c r="BI93" s="61">
        <f t="shared" si="1"/>
        <v>1</v>
      </c>
      <c r="BJ93" s="34"/>
      <c r="BK93" s="34"/>
    </row>
    <row r="94" spans="1:63" ht="12.75">
      <c r="A94" s="58" t="s">
        <v>79</v>
      </c>
      <c r="B94" s="58" t="s">
        <v>239</v>
      </c>
      <c r="C94" s="58" t="s">
        <v>240</v>
      </c>
      <c r="D94" s="59">
        <v>46</v>
      </c>
      <c r="E94" s="59">
        <v>50</v>
      </c>
      <c r="F94" s="59">
        <v>49</v>
      </c>
      <c r="G94" s="59">
        <v>132</v>
      </c>
      <c r="H94" s="59">
        <v>127</v>
      </c>
      <c r="I94" s="59">
        <v>87</v>
      </c>
      <c r="J94" s="59">
        <v>59</v>
      </c>
      <c r="K94" s="59">
        <v>28</v>
      </c>
      <c r="L94" s="59">
        <v>33</v>
      </c>
      <c r="M94" s="59">
        <v>31</v>
      </c>
      <c r="N94" s="59">
        <v>20</v>
      </c>
      <c r="O94" s="59">
        <v>21</v>
      </c>
      <c r="P94" s="59">
        <v>12</v>
      </c>
      <c r="Q94" s="59">
        <v>15</v>
      </c>
      <c r="R94" s="59">
        <v>3</v>
      </c>
      <c r="S94" s="59">
        <v>3</v>
      </c>
      <c r="T94" s="59">
        <v>3</v>
      </c>
      <c r="U94" s="59">
        <v>2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59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59">
        <v>0</v>
      </c>
      <c r="AS94" s="59">
        <v>0</v>
      </c>
      <c r="AT94" s="59">
        <v>0</v>
      </c>
      <c r="AU94" s="59">
        <v>0</v>
      </c>
      <c r="AV94" s="59">
        <v>0</v>
      </c>
      <c r="AW94" s="59">
        <v>0</v>
      </c>
      <c r="AX94" s="59">
        <v>0</v>
      </c>
      <c r="AY94" s="59">
        <v>0</v>
      </c>
      <c r="AZ94" s="59">
        <v>0</v>
      </c>
      <c r="BA94" s="59">
        <v>0</v>
      </c>
      <c r="BB94" s="59">
        <v>0</v>
      </c>
      <c r="BC94" s="59">
        <v>0</v>
      </c>
      <c r="BD94" s="59">
        <v>0</v>
      </c>
      <c r="BE94" s="59">
        <v>0</v>
      </c>
      <c r="BF94" s="59">
        <v>721</v>
      </c>
      <c r="BG94" s="59">
        <v>721</v>
      </c>
      <c r="BH94" s="60">
        <v>721</v>
      </c>
      <c r="BI94" s="61">
        <f t="shared" si="1"/>
        <v>1</v>
      </c>
      <c r="BJ94" s="34"/>
      <c r="BK94" s="34"/>
    </row>
    <row r="95" spans="1:63" ht="12.75">
      <c r="A95" s="58" t="s">
        <v>79</v>
      </c>
      <c r="B95" s="58" t="s">
        <v>247</v>
      </c>
      <c r="C95" s="58" t="s">
        <v>248</v>
      </c>
      <c r="D95" s="59">
        <v>3</v>
      </c>
      <c r="E95" s="59">
        <v>7</v>
      </c>
      <c r="F95" s="59">
        <v>21</v>
      </c>
      <c r="G95" s="59">
        <v>44</v>
      </c>
      <c r="H95" s="59">
        <v>50</v>
      </c>
      <c r="I95" s="59">
        <v>6</v>
      </c>
      <c r="J95" s="59">
        <v>2</v>
      </c>
      <c r="K95" s="59">
        <v>3</v>
      </c>
      <c r="L95" s="59">
        <v>2</v>
      </c>
      <c r="M95" s="59">
        <v>7</v>
      </c>
      <c r="N95" s="59">
        <v>13</v>
      </c>
      <c r="O95" s="59">
        <v>13</v>
      </c>
      <c r="P95" s="59">
        <v>7</v>
      </c>
      <c r="Q95" s="59">
        <v>5</v>
      </c>
      <c r="R95" s="59">
        <v>12</v>
      </c>
      <c r="S95" s="59">
        <v>12</v>
      </c>
      <c r="T95" s="59">
        <v>14</v>
      </c>
      <c r="U95" s="59">
        <v>7</v>
      </c>
      <c r="V95" s="59">
        <v>1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0</v>
      </c>
      <c r="AE95" s="59">
        <v>0</v>
      </c>
      <c r="AF95" s="59">
        <v>0</v>
      </c>
      <c r="AG95" s="59">
        <v>0</v>
      </c>
      <c r="AH95" s="59">
        <v>0</v>
      </c>
      <c r="AI95" s="59">
        <v>0</v>
      </c>
      <c r="AJ95" s="59">
        <v>0</v>
      </c>
      <c r="AK95" s="59">
        <v>0</v>
      </c>
      <c r="AL95" s="59">
        <v>0</v>
      </c>
      <c r="AM95" s="59">
        <v>0</v>
      </c>
      <c r="AN95" s="59">
        <v>0</v>
      </c>
      <c r="AO95" s="59">
        <v>0</v>
      </c>
      <c r="AP95" s="59">
        <v>0</v>
      </c>
      <c r="AQ95" s="59">
        <v>0</v>
      </c>
      <c r="AR95" s="59">
        <v>0</v>
      </c>
      <c r="AS95" s="59">
        <v>0</v>
      </c>
      <c r="AT95" s="59">
        <v>0</v>
      </c>
      <c r="AU95" s="59">
        <v>0</v>
      </c>
      <c r="AV95" s="59">
        <v>0</v>
      </c>
      <c r="AW95" s="59">
        <v>0</v>
      </c>
      <c r="AX95" s="59">
        <v>0</v>
      </c>
      <c r="AY95" s="59">
        <v>0</v>
      </c>
      <c r="AZ95" s="59">
        <v>0</v>
      </c>
      <c r="BA95" s="59">
        <v>0</v>
      </c>
      <c r="BB95" s="59">
        <v>0</v>
      </c>
      <c r="BC95" s="59">
        <v>0</v>
      </c>
      <c r="BD95" s="59">
        <v>0</v>
      </c>
      <c r="BE95" s="59">
        <v>0</v>
      </c>
      <c r="BF95" s="59">
        <v>229</v>
      </c>
      <c r="BG95" s="59">
        <v>229</v>
      </c>
      <c r="BH95" s="60">
        <v>228</v>
      </c>
      <c r="BI95" s="61">
        <f t="shared" si="1"/>
        <v>0.9956331877729258</v>
      </c>
      <c r="BJ95" s="34"/>
      <c r="BK95" s="34"/>
    </row>
    <row r="96" spans="1:63" ht="12.75">
      <c r="A96" s="58" t="s">
        <v>61</v>
      </c>
      <c r="B96" s="58" t="s">
        <v>372</v>
      </c>
      <c r="C96" s="58" t="s">
        <v>373</v>
      </c>
      <c r="D96" s="59">
        <v>3</v>
      </c>
      <c r="E96" s="59">
        <v>28</v>
      </c>
      <c r="F96" s="59">
        <v>7</v>
      </c>
      <c r="G96" s="59">
        <v>5</v>
      </c>
      <c r="H96" s="59">
        <v>5</v>
      </c>
      <c r="I96" s="59">
        <v>7</v>
      </c>
      <c r="J96" s="59">
        <v>20</v>
      </c>
      <c r="K96" s="59">
        <v>10</v>
      </c>
      <c r="L96" s="59">
        <v>3</v>
      </c>
      <c r="M96" s="59">
        <v>1</v>
      </c>
      <c r="N96" s="59">
        <v>2</v>
      </c>
      <c r="O96" s="59">
        <v>1</v>
      </c>
      <c r="P96" s="59">
        <v>2</v>
      </c>
      <c r="Q96" s="59">
        <v>1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0</v>
      </c>
      <c r="AY96" s="59">
        <v>0</v>
      </c>
      <c r="AZ96" s="59">
        <v>0</v>
      </c>
      <c r="BA96" s="59">
        <v>0</v>
      </c>
      <c r="BB96" s="59">
        <v>0</v>
      </c>
      <c r="BC96" s="59">
        <v>0</v>
      </c>
      <c r="BD96" s="59">
        <v>0</v>
      </c>
      <c r="BE96" s="59">
        <v>0</v>
      </c>
      <c r="BF96" s="59">
        <v>95</v>
      </c>
      <c r="BG96" s="59">
        <v>95</v>
      </c>
      <c r="BH96" s="60">
        <v>95</v>
      </c>
      <c r="BI96" s="61">
        <f t="shared" si="1"/>
        <v>1</v>
      </c>
      <c r="BJ96" s="34"/>
      <c r="BK96" s="34"/>
    </row>
    <row r="97" spans="1:63" ht="12.75">
      <c r="A97" s="58" t="s">
        <v>60</v>
      </c>
      <c r="B97" s="58" t="s">
        <v>146</v>
      </c>
      <c r="C97" s="58" t="s">
        <v>381</v>
      </c>
      <c r="D97" s="59">
        <v>43</v>
      </c>
      <c r="E97" s="59">
        <v>28</v>
      </c>
      <c r="F97" s="59">
        <v>26</v>
      </c>
      <c r="G97" s="59">
        <v>22</v>
      </c>
      <c r="H97" s="59">
        <v>12</v>
      </c>
      <c r="I97" s="59">
        <v>9</v>
      </c>
      <c r="J97" s="59">
        <v>10</v>
      </c>
      <c r="K97" s="59">
        <v>8</v>
      </c>
      <c r="L97" s="59">
        <v>10</v>
      </c>
      <c r="M97" s="59">
        <v>4</v>
      </c>
      <c r="N97" s="59">
        <v>5</v>
      </c>
      <c r="O97" s="59">
        <v>4</v>
      </c>
      <c r="P97" s="59">
        <v>3</v>
      </c>
      <c r="Q97" s="59">
        <v>1</v>
      </c>
      <c r="R97" s="59">
        <v>3</v>
      </c>
      <c r="S97" s="59">
        <v>2</v>
      </c>
      <c r="T97" s="59">
        <v>2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0</v>
      </c>
      <c r="AF97" s="59">
        <v>0</v>
      </c>
      <c r="AG97" s="59">
        <v>0</v>
      </c>
      <c r="AH97" s="59">
        <v>0</v>
      </c>
      <c r="AI97" s="59">
        <v>0</v>
      </c>
      <c r="AJ97" s="59">
        <v>0</v>
      </c>
      <c r="AK97" s="59">
        <v>0</v>
      </c>
      <c r="AL97" s="59">
        <v>0</v>
      </c>
      <c r="AM97" s="59">
        <v>0</v>
      </c>
      <c r="AN97" s="59">
        <v>0</v>
      </c>
      <c r="AO97" s="59">
        <v>0</v>
      </c>
      <c r="AP97" s="59">
        <v>0</v>
      </c>
      <c r="AQ97" s="59">
        <v>0</v>
      </c>
      <c r="AR97" s="59">
        <v>0</v>
      </c>
      <c r="AS97" s="59">
        <v>0</v>
      </c>
      <c r="AT97" s="59">
        <v>0</v>
      </c>
      <c r="AU97" s="59">
        <v>0</v>
      </c>
      <c r="AV97" s="59">
        <v>0</v>
      </c>
      <c r="AW97" s="59">
        <v>0</v>
      </c>
      <c r="AX97" s="59">
        <v>0</v>
      </c>
      <c r="AY97" s="59">
        <v>0</v>
      </c>
      <c r="AZ97" s="59">
        <v>0</v>
      </c>
      <c r="BA97" s="59">
        <v>0</v>
      </c>
      <c r="BB97" s="59">
        <v>0</v>
      </c>
      <c r="BC97" s="59">
        <v>0</v>
      </c>
      <c r="BD97" s="59">
        <v>0</v>
      </c>
      <c r="BE97" s="59">
        <v>0</v>
      </c>
      <c r="BF97" s="59">
        <v>192</v>
      </c>
      <c r="BG97" s="59">
        <v>192</v>
      </c>
      <c r="BH97" s="60">
        <v>192</v>
      </c>
      <c r="BI97" s="61">
        <f t="shared" si="1"/>
        <v>1</v>
      </c>
      <c r="BJ97" s="34"/>
      <c r="BK97" s="34"/>
    </row>
    <row r="98" spans="1:63" ht="12.75">
      <c r="A98" s="58" t="s">
        <v>61</v>
      </c>
      <c r="B98" s="58" t="s">
        <v>168</v>
      </c>
      <c r="C98" s="58" t="s">
        <v>169</v>
      </c>
      <c r="D98" s="59">
        <v>6</v>
      </c>
      <c r="E98" s="59">
        <v>28</v>
      </c>
      <c r="F98" s="59">
        <v>5</v>
      </c>
      <c r="G98" s="59">
        <v>3</v>
      </c>
      <c r="H98" s="59">
        <v>11</v>
      </c>
      <c r="I98" s="59">
        <v>12</v>
      </c>
      <c r="J98" s="59">
        <v>11</v>
      </c>
      <c r="K98" s="59">
        <v>6</v>
      </c>
      <c r="L98" s="59">
        <v>2</v>
      </c>
      <c r="M98" s="59">
        <v>1</v>
      </c>
      <c r="N98" s="59">
        <v>0</v>
      </c>
      <c r="O98" s="59">
        <v>1</v>
      </c>
      <c r="P98" s="59">
        <v>1</v>
      </c>
      <c r="Q98" s="59">
        <v>0</v>
      </c>
      <c r="R98" s="59">
        <v>0</v>
      </c>
      <c r="S98" s="59">
        <v>1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59">
        <v>0</v>
      </c>
      <c r="AH98" s="59">
        <v>0</v>
      </c>
      <c r="AI98" s="59">
        <v>0</v>
      </c>
      <c r="AJ98" s="59">
        <v>0</v>
      </c>
      <c r="AK98" s="59">
        <v>0</v>
      </c>
      <c r="AL98" s="59">
        <v>0</v>
      </c>
      <c r="AM98" s="59">
        <v>0</v>
      </c>
      <c r="AN98" s="59">
        <v>0</v>
      </c>
      <c r="AO98" s="59">
        <v>0</v>
      </c>
      <c r="AP98" s="59">
        <v>0</v>
      </c>
      <c r="AQ98" s="59">
        <v>0</v>
      </c>
      <c r="AR98" s="59">
        <v>0</v>
      </c>
      <c r="AS98" s="59">
        <v>0</v>
      </c>
      <c r="AT98" s="59">
        <v>0</v>
      </c>
      <c r="AU98" s="59">
        <v>0</v>
      </c>
      <c r="AV98" s="59">
        <v>0</v>
      </c>
      <c r="AW98" s="59">
        <v>0</v>
      </c>
      <c r="AX98" s="59">
        <v>0</v>
      </c>
      <c r="AY98" s="59">
        <v>0</v>
      </c>
      <c r="AZ98" s="59">
        <v>0</v>
      </c>
      <c r="BA98" s="59">
        <v>0</v>
      </c>
      <c r="BB98" s="59">
        <v>0</v>
      </c>
      <c r="BC98" s="59">
        <v>0</v>
      </c>
      <c r="BD98" s="59">
        <v>0</v>
      </c>
      <c r="BE98" s="59">
        <v>0</v>
      </c>
      <c r="BF98" s="59">
        <v>88</v>
      </c>
      <c r="BG98" s="59">
        <v>88</v>
      </c>
      <c r="BH98" s="60">
        <v>88</v>
      </c>
      <c r="BI98" s="61">
        <f t="shared" si="1"/>
        <v>1</v>
      </c>
      <c r="BJ98" s="34"/>
      <c r="BK98" s="34"/>
    </row>
    <row r="99" spans="1:63" ht="12.75">
      <c r="A99" s="58" t="s">
        <v>90</v>
      </c>
      <c r="B99" s="58" t="s">
        <v>346</v>
      </c>
      <c r="C99" s="58" t="s">
        <v>347</v>
      </c>
      <c r="D99" s="59">
        <v>6</v>
      </c>
      <c r="E99" s="59">
        <v>9</v>
      </c>
      <c r="F99" s="59">
        <v>9</v>
      </c>
      <c r="G99" s="59">
        <v>18</v>
      </c>
      <c r="H99" s="59">
        <v>27</v>
      </c>
      <c r="I99" s="59">
        <v>13</v>
      </c>
      <c r="J99" s="59">
        <v>15</v>
      </c>
      <c r="K99" s="59">
        <v>29</v>
      </c>
      <c r="L99" s="59">
        <v>8</v>
      </c>
      <c r="M99" s="59">
        <v>11</v>
      </c>
      <c r="N99" s="59">
        <v>29</v>
      </c>
      <c r="O99" s="59">
        <v>5</v>
      </c>
      <c r="P99" s="59">
        <v>4</v>
      </c>
      <c r="Q99" s="59">
        <v>1</v>
      </c>
      <c r="R99" s="59">
        <v>0</v>
      </c>
      <c r="S99" s="59">
        <v>1</v>
      </c>
      <c r="T99" s="59">
        <v>1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1</v>
      </c>
      <c r="AD99" s="59">
        <v>0</v>
      </c>
      <c r="AE99" s="59">
        <v>0</v>
      </c>
      <c r="AF99" s="59">
        <v>0</v>
      </c>
      <c r="AG99" s="59">
        <v>0</v>
      </c>
      <c r="AH99" s="59">
        <v>0</v>
      </c>
      <c r="AI99" s="59">
        <v>0</v>
      </c>
      <c r="AJ99" s="59">
        <v>0</v>
      </c>
      <c r="AK99" s="59">
        <v>0</v>
      </c>
      <c r="AL99" s="59">
        <v>0</v>
      </c>
      <c r="AM99" s="59">
        <v>0</v>
      </c>
      <c r="AN99" s="59">
        <v>0</v>
      </c>
      <c r="AO99" s="59">
        <v>0</v>
      </c>
      <c r="AP99" s="59">
        <v>0</v>
      </c>
      <c r="AQ99" s="59">
        <v>0</v>
      </c>
      <c r="AR99" s="59">
        <v>0</v>
      </c>
      <c r="AS99" s="59">
        <v>0</v>
      </c>
      <c r="AT99" s="59">
        <v>0</v>
      </c>
      <c r="AU99" s="59">
        <v>0</v>
      </c>
      <c r="AV99" s="59">
        <v>0</v>
      </c>
      <c r="AW99" s="59">
        <v>0</v>
      </c>
      <c r="AX99" s="59">
        <v>0</v>
      </c>
      <c r="AY99" s="59">
        <v>0</v>
      </c>
      <c r="AZ99" s="59">
        <v>0</v>
      </c>
      <c r="BA99" s="59">
        <v>0</v>
      </c>
      <c r="BB99" s="59">
        <v>0</v>
      </c>
      <c r="BC99" s="59">
        <v>0</v>
      </c>
      <c r="BD99" s="59">
        <v>0</v>
      </c>
      <c r="BE99" s="59">
        <v>0</v>
      </c>
      <c r="BF99" s="59">
        <v>187</v>
      </c>
      <c r="BG99" s="59">
        <v>187</v>
      </c>
      <c r="BH99" s="60">
        <v>186</v>
      </c>
      <c r="BI99" s="61">
        <f t="shared" si="1"/>
        <v>0.9946524064171123</v>
      </c>
      <c r="BJ99" s="34"/>
      <c r="BK99" s="34"/>
    </row>
    <row r="100" spans="1:63" ht="12.75">
      <c r="A100" s="58" t="s">
        <v>68</v>
      </c>
      <c r="B100" s="58" t="s">
        <v>218</v>
      </c>
      <c r="C100" s="58" t="s">
        <v>219</v>
      </c>
      <c r="D100" s="59">
        <v>2</v>
      </c>
      <c r="E100" s="59">
        <v>2</v>
      </c>
      <c r="F100" s="59">
        <v>3</v>
      </c>
      <c r="G100" s="59">
        <v>7</v>
      </c>
      <c r="H100" s="59">
        <v>8</v>
      </c>
      <c r="I100" s="59">
        <v>9</v>
      </c>
      <c r="J100" s="59">
        <v>9</v>
      </c>
      <c r="K100" s="59">
        <v>3</v>
      </c>
      <c r="L100" s="59">
        <v>1</v>
      </c>
      <c r="M100" s="59">
        <v>1</v>
      </c>
      <c r="N100" s="59">
        <v>1</v>
      </c>
      <c r="O100" s="59">
        <v>0</v>
      </c>
      <c r="P100" s="59">
        <v>2</v>
      </c>
      <c r="Q100" s="59">
        <v>0</v>
      </c>
      <c r="R100" s="59">
        <v>1</v>
      </c>
      <c r="S100" s="59">
        <v>0</v>
      </c>
      <c r="T100" s="59">
        <v>0</v>
      </c>
      <c r="U100" s="59">
        <v>0</v>
      </c>
      <c r="V100" s="59">
        <v>1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59">
        <v>0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0</v>
      </c>
      <c r="AW100" s="59">
        <v>0</v>
      </c>
      <c r="AX100" s="59">
        <v>0</v>
      </c>
      <c r="AY100" s="59">
        <v>0</v>
      </c>
      <c r="AZ100" s="59">
        <v>0</v>
      </c>
      <c r="BA100" s="59">
        <v>0</v>
      </c>
      <c r="BB100" s="59">
        <v>0</v>
      </c>
      <c r="BC100" s="59">
        <v>0</v>
      </c>
      <c r="BD100" s="59">
        <v>0</v>
      </c>
      <c r="BE100" s="59">
        <v>0</v>
      </c>
      <c r="BF100" s="59">
        <v>50</v>
      </c>
      <c r="BG100" s="59">
        <v>50</v>
      </c>
      <c r="BH100" s="60">
        <v>49</v>
      </c>
      <c r="BI100" s="61">
        <f t="shared" si="1"/>
        <v>0.98</v>
      </c>
      <c r="BJ100" s="34"/>
      <c r="BK100" s="34"/>
    </row>
    <row r="101" spans="1:63" ht="12.75">
      <c r="A101" s="58" t="s">
        <v>58</v>
      </c>
      <c r="B101" s="58" t="s">
        <v>104</v>
      </c>
      <c r="C101" s="58" t="s">
        <v>105</v>
      </c>
      <c r="D101" s="59">
        <v>53</v>
      </c>
      <c r="E101" s="59">
        <v>16</v>
      </c>
      <c r="F101" s="59">
        <v>13</v>
      </c>
      <c r="G101" s="59">
        <v>11</v>
      </c>
      <c r="H101" s="59">
        <v>10</v>
      </c>
      <c r="I101" s="59">
        <v>23</v>
      </c>
      <c r="J101" s="59">
        <v>7</v>
      </c>
      <c r="K101" s="59">
        <v>1</v>
      </c>
      <c r="L101" s="59">
        <v>1</v>
      </c>
      <c r="M101" s="59">
        <v>2</v>
      </c>
      <c r="N101" s="59">
        <v>1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9">
        <v>0</v>
      </c>
      <c r="AE101" s="59">
        <v>0</v>
      </c>
      <c r="AF101" s="59">
        <v>0</v>
      </c>
      <c r="AG101" s="59">
        <v>0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0</v>
      </c>
      <c r="AN101" s="59">
        <v>0</v>
      </c>
      <c r="AO101" s="59">
        <v>0</v>
      </c>
      <c r="AP101" s="59">
        <v>0</v>
      </c>
      <c r="AQ101" s="59">
        <v>0</v>
      </c>
      <c r="AR101" s="59">
        <v>0</v>
      </c>
      <c r="AS101" s="59">
        <v>0</v>
      </c>
      <c r="AT101" s="59">
        <v>0</v>
      </c>
      <c r="AU101" s="59">
        <v>0</v>
      </c>
      <c r="AV101" s="59">
        <v>0</v>
      </c>
      <c r="AW101" s="59">
        <v>0</v>
      </c>
      <c r="AX101" s="59">
        <v>0</v>
      </c>
      <c r="AY101" s="59">
        <v>0</v>
      </c>
      <c r="AZ101" s="59">
        <v>0</v>
      </c>
      <c r="BA101" s="59">
        <v>0</v>
      </c>
      <c r="BB101" s="59">
        <v>0</v>
      </c>
      <c r="BC101" s="59">
        <v>0</v>
      </c>
      <c r="BD101" s="59">
        <v>0</v>
      </c>
      <c r="BE101" s="59">
        <v>0</v>
      </c>
      <c r="BF101" s="59">
        <v>138</v>
      </c>
      <c r="BG101" s="59">
        <v>138</v>
      </c>
      <c r="BH101" s="60">
        <v>138</v>
      </c>
      <c r="BI101" s="61">
        <f t="shared" si="1"/>
        <v>1</v>
      </c>
      <c r="BJ101" s="34"/>
      <c r="BK101" s="34"/>
    </row>
    <row r="102" spans="1:63" ht="12.75">
      <c r="A102" s="58" t="s">
        <v>61</v>
      </c>
      <c r="B102" s="58" t="s">
        <v>186</v>
      </c>
      <c r="C102" s="58" t="s">
        <v>187</v>
      </c>
      <c r="D102" s="59">
        <v>89</v>
      </c>
      <c r="E102" s="59">
        <v>31</v>
      </c>
      <c r="F102" s="59">
        <v>33</v>
      </c>
      <c r="G102" s="59">
        <v>68</v>
      </c>
      <c r="H102" s="59">
        <v>57</v>
      </c>
      <c r="I102" s="59">
        <v>69</v>
      </c>
      <c r="J102" s="59">
        <v>35</v>
      </c>
      <c r="K102" s="59">
        <v>23</v>
      </c>
      <c r="L102" s="59">
        <v>30</v>
      </c>
      <c r="M102" s="59">
        <v>29</v>
      </c>
      <c r="N102" s="59">
        <v>29</v>
      </c>
      <c r="O102" s="59">
        <v>28</v>
      </c>
      <c r="P102" s="59">
        <v>21</v>
      </c>
      <c r="Q102" s="59">
        <v>22</v>
      </c>
      <c r="R102" s="59">
        <v>20</v>
      </c>
      <c r="S102" s="59">
        <v>19</v>
      </c>
      <c r="T102" s="59">
        <v>16</v>
      </c>
      <c r="U102" s="59">
        <v>23</v>
      </c>
      <c r="V102" s="59">
        <v>5</v>
      </c>
      <c r="W102" s="59">
        <v>3</v>
      </c>
      <c r="X102" s="59">
        <v>4</v>
      </c>
      <c r="Y102" s="59">
        <v>1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  <c r="AE102" s="59">
        <v>0</v>
      </c>
      <c r="AF102" s="59">
        <v>0</v>
      </c>
      <c r="AG102" s="59">
        <v>0</v>
      </c>
      <c r="AH102" s="59">
        <v>0</v>
      </c>
      <c r="AI102" s="59">
        <v>0</v>
      </c>
      <c r="AJ102" s="59">
        <v>0</v>
      </c>
      <c r="AK102" s="59">
        <v>0</v>
      </c>
      <c r="AL102" s="59">
        <v>0</v>
      </c>
      <c r="AM102" s="59">
        <v>0</v>
      </c>
      <c r="AN102" s="59">
        <v>0</v>
      </c>
      <c r="AO102" s="59">
        <v>0</v>
      </c>
      <c r="AP102" s="59">
        <v>0</v>
      </c>
      <c r="AQ102" s="59">
        <v>0</v>
      </c>
      <c r="AR102" s="59">
        <v>0</v>
      </c>
      <c r="AS102" s="59">
        <v>0</v>
      </c>
      <c r="AT102" s="59">
        <v>0</v>
      </c>
      <c r="AU102" s="59">
        <v>0</v>
      </c>
      <c r="AV102" s="59">
        <v>0</v>
      </c>
      <c r="AW102" s="59">
        <v>0</v>
      </c>
      <c r="AX102" s="59">
        <v>0</v>
      </c>
      <c r="AY102" s="59">
        <v>0</v>
      </c>
      <c r="AZ102" s="59">
        <v>0</v>
      </c>
      <c r="BA102" s="59">
        <v>0</v>
      </c>
      <c r="BB102" s="59">
        <v>0</v>
      </c>
      <c r="BC102" s="59">
        <v>0</v>
      </c>
      <c r="BD102" s="59">
        <v>0</v>
      </c>
      <c r="BE102" s="59">
        <v>0</v>
      </c>
      <c r="BF102" s="59">
        <v>655</v>
      </c>
      <c r="BG102" s="59">
        <v>655</v>
      </c>
      <c r="BH102" s="60">
        <v>642</v>
      </c>
      <c r="BI102" s="61">
        <f t="shared" si="1"/>
        <v>0.9801526717557252</v>
      </c>
      <c r="BJ102" s="34"/>
      <c r="BK102" s="34"/>
    </row>
    <row r="103" spans="1:63" ht="12.75">
      <c r="A103" s="58" t="s">
        <v>62</v>
      </c>
      <c r="B103" s="58" t="s">
        <v>201</v>
      </c>
      <c r="C103" s="58" t="s">
        <v>385</v>
      </c>
      <c r="D103" s="59">
        <v>181</v>
      </c>
      <c r="E103" s="59">
        <v>107</v>
      </c>
      <c r="F103" s="59">
        <v>98</v>
      </c>
      <c r="G103" s="59">
        <v>32</v>
      </c>
      <c r="H103" s="59">
        <v>17</v>
      </c>
      <c r="I103" s="59">
        <v>21</v>
      </c>
      <c r="J103" s="59">
        <v>25</v>
      </c>
      <c r="K103" s="59">
        <v>17</v>
      </c>
      <c r="L103" s="59">
        <v>15</v>
      </c>
      <c r="M103" s="59">
        <v>13</v>
      </c>
      <c r="N103" s="59">
        <v>8</v>
      </c>
      <c r="O103" s="59">
        <v>5</v>
      </c>
      <c r="P103" s="59">
        <v>1</v>
      </c>
      <c r="Q103" s="59">
        <v>1</v>
      </c>
      <c r="R103" s="59">
        <v>1</v>
      </c>
      <c r="S103" s="59">
        <v>1</v>
      </c>
      <c r="T103" s="59">
        <v>2</v>
      </c>
      <c r="U103" s="59">
        <v>2</v>
      </c>
      <c r="V103" s="59">
        <v>0</v>
      </c>
      <c r="W103" s="59">
        <v>1</v>
      </c>
      <c r="X103" s="59">
        <v>0</v>
      </c>
      <c r="Y103" s="59">
        <v>1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  <c r="AE103" s="59">
        <v>0</v>
      </c>
      <c r="AF103" s="59">
        <v>0</v>
      </c>
      <c r="AG103" s="59">
        <v>0</v>
      </c>
      <c r="AH103" s="59">
        <v>0</v>
      </c>
      <c r="AI103" s="59">
        <v>1</v>
      </c>
      <c r="AJ103" s="59">
        <v>0</v>
      </c>
      <c r="AK103" s="59">
        <v>0</v>
      </c>
      <c r="AL103" s="59">
        <v>0</v>
      </c>
      <c r="AM103" s="59">
        <v>0</v>
      </c>
      <c r="AN103" s="59">
        <v>0</v>
      </c>
      <c r="AO103" s="59">
        <v>0</v>
      </c>
      <c r="AP103" s="59">
        <v>0</v>
      </c>
      <c r="AQ103" s="59">
        <v>0</v>
      </c>
      <c r="AR103" s="59">
        <v>0</v>
      </c>
      <c r="AS103" s="59">
        <v>0</v>
      </c>
      <c r="AT103" s="59">
        <v>0</v>
      </c>
      <c r="AU103" s="59">
        <v>0</v>
      </c>
      <c r="AV103" s="59">
        <v>0</v>
      </c>
      <c r="AW103" s="59">
        <v>0</v>
      </c>
      <c r="AX103" s="59">
        <v>0</v>
      </c>
      <c r="AY103" s="59">
        <v>0</v>
      </c>
      <c r="AZ103" s="59">
        <v>0</v>
      </c>
      <c r="BA103" s="59">
        <v>0</v>
      </c>
      <c r="BB103" s="59">
        <v>0</v>
      </c>
      <c r="BC103" s="59">
        <v>0</v>
      </c>
      <c r="BD103" s="59">
        <v>0</v>
      </c>
      <c r="BE103" s="59">
        <v>0</v>
      </c>
      <c r="BF103" s="59">
        <v>550</v>
      </c>
      <c r="BG103" s="59">
        <v>550</v>
      </c>
      <c r="BH103" s="60">
        <v>547</v>
      </c>
      <c r="BI103" s="61">
        <f t="shared" si="1"/>
        <v>0.9945454545454545</v>
      </c>
      <c r="BJ103" s="34"/>
      <c r="BK103" s="34"/>
    </row>
    <row r="104" spans="1:63" ht="12.75">
      <c r="A104" s="58" t="s">
        <v>58</v>
      </c>
      <c r="B104" s="58" t="s">
        <v>122</v>
      </c>
      <c r="C104" s="58" t="s">
        <v>388</v>
      </c>
      <c r="D104" s="59">
        <v>41</v>
      </c>
      <c r="E104" s="59">
        <v>35</v>
      </c>
      <c r="F104" s="59">
        <v>5</v>
      </c>
      <c r="G104" s="59">
        <v>7</v>
      </c>
      <c r="H104" s="59">
        <v>26</v>
      </c>
      <c r="I104" s="59">
        <v>24</v>
      </c>
      <c r="J104" s="59">
        <v>6</v>
      </c>
      <c r="K104" s="59">
        <v>8</v>
      </c>
      <c r="L104" s="59">
        <v>7</v>
      </c>
      <c r="M104" s="59">
        <v>5</v>
      </c>
      <c r="N104" s="59">
        <v>7</v>
      </c>
      <c r="O104" s="59">
        <v>6</v>
      </c>
      <c r="P104" s="59">
        <v>2</v>
      </c>
      <c r="Q104" s="59">
        <v>1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G104" s="59">
        <v>0</v>
      </c>
      <c r="AH104" s="59">
        <v>0</v>
      </c>
      <c r="AI104" s="59">
        <v>0</v>
      </c>
      <c r="AJ104" s="59">
        <v>0</v>
      </c>
      <c r="AK104" s="59">
        <v>0</v>
      </c>
      <c r="AL104" s="59">
        <v>0</v>
      </c>
      <c r="AM104" s="59">
        <v>0</v>
      </c>
      <c r="AN104" s="59">
        <v>0</v>
      </c>
      <c r="AO104" s="59">
        <v>0</v>
      </c>
      <c r="AP104" s="59">
        <v>0</v>
      </c>
      <c r="AQ104" s="59">
        <v>0</v>
      </c>
      <c r="AR104" s="59">
        <v>0</v>
      </c>
      <c r="AS104" s="59">
        <v>0</v>
      </c>
      <c r="AT104" s="59">
        <v>0</v>
      </c>
      <c r="AU104" s="59">
        <v>0</v>
      </c>
      <c r="AV104" s="59">
        <v>0</v>
      </c>
      <c r="AW104" s="59">
        <v>0</v>
      </c>
      <c r="AX104" s="59">
        <v>0</v>
      </c>
      <c r="AY104" s="59">
        <v>0</v>
      </c>
      <c r="AZ104" s="59">
        <v>0</v>
      </c>
      <c r="BA104" s="59">
        <v>0</v>
      </c>
      <c r="BB104" s="59">
        <v>0</v>
      </c>
      <c r="BC104" s="59">
        <v>0</v>
      </c>
      <c r="BD104" s="59">
        <v>0</v>
      </c>
      <c r="BE104" s="59">
        <v>0</v>
      </c>
      <c r="BF104" s="59">
        <v>180</v>
      </c>
      <c r="BG104" s="59">
        <v>180</v>
      </c>
      <c r="BH104" s="60">
        <v>180</v>
      </c>
      <c r="BI104" s="61">
        <f t="shared" si="1"/>
        <v>1</v>
      </c>
      <c r="BJ104" s="34"/>
      <c r="BK104" s="34"/>
    </row>
    <row r="105" spans="1:63" ht="12.75">
      <c r="A105" s="58" t="s">
        <v>62</v>
      </c>
      <c r="B105" s="58" t="s">
        <v>192</v>
      </c>
      <c r="C105" s="58" t="s">
        <v>193</v>
      </c>
      <c r="D105" s="59">
        <v>23</v>
      </c>
      <c r="E105" s="59">
        <v>46</v>
      </c>
      <c r="F105" s="59">
        <v>75</v>
      </c>
      <c r="G105" s="59">
        <v>62</v>
      </c>
      <c r="H105" s="59">
        <v>23</v>
      </c>
      <c r="I105" s="59">
        <v>18</v>
      </c>
      <c r="J105" s="59">
        <v>9</v>
      </c>
      <c r="K105" s="59">
        <v>23</v>
      </c>
      <c r="L105" s="59">
        <v>12</v>
      </c>
      <c r="M105" s="59">
        <v>19</v>
      </c>
      <c r="N105" s="59">
        <v>30</v>
      </c>
      <c r="O105" s="59">
        <v>14</v>
      </c>
      <c r="P105" s="59">
        <v>6</v>
      </c>
      <c r="Q105" s="59">
        <v>4</v>
      </c>
      <c r="R105" s="59">
        <v>4</v>
      </c>
      <c r="S105" s="59">
        <v>3</v>
      </c>
      <c r="T105" s="59">
        <v>0</v>
      </c>
      <c r="U105" s="59">
        <v>1</v>
      </c>
      <c r="V105" s="59">
        <v>0</v>
      </c>
      <c r="W105" s="59">
        <v>0</v>
      </c>
      <c r="X105" s="59">
        <v>0</v>
      </c>
      <c r="Y105" s="59">
        <v>0</v>
      </c>
      <c r="Z105" s="59">
        <v>1</v>
      </c>
      <c r="AA105" s="59">
        <v>0</v>
      </c>
      <c r="AB105" s="59">
        <v>0</v>
      </c>
      <c r="AC105" s="59">
        <v>0</v>
      </c>
      <c r="AD105" s="59">
        <v>0</v>
      </c>
      <c r="AE105" s="59">
        <v>0</v>
      </c>
      <c r="AF105" s="59">
        <v>0</v>
      </c>
      <c r="AG105" s="59">
        <v>0</v>
      </c>
      <c r="AH105" s="59">
        <v>0</v>
      </c>
      <c r="AI105" s="59">
        <v>0</v>
      </c>
      <c r="AJ105" s="59">
        <v>0</v>
      </c>
      <c r="AK105" s="59">
        <v>0</v>
      </c>
      <c r="AL105" s="59">
        <v>0</v>
      </c>
      <c r="AM105" s="59">
        <v>0</v>
      </c>
      <c r="AN105" s="59">
        <v>0</v>
      </c>
      <c r="AO105" s="59">
        <v>0</v>
      </c>
      <c r="AP105" s="59">
        <v>0</v>
      </c>
      <c r="AQ105" s="59">
        <v>0</v>
      </c>
      <c r="AR105" s="59">
        <v>0</v>
      </c>
      <c r="AS105" s="59">
        <v>0</v>
      </c>
      <c r="AT105" s="59">
        <v>0</v>
      </c>
      <c r="AU105" s="59">
        <v>0</v>
      </c>
      <c r="AV105" s="59">
        <v>0</v>
      </c>
      <c r="AW105" s="59">
        <v>0</v>
      </c>
      <c r="AX105" s="59">
        <v>0</v>
      </c>
      <c r="AY105" s="59">
        <v>0</v>
      </c>
      <c r="AZ105" s="59">
        <v>0</v>
      </c>
      <c r="BA105" s="59">
        <v>0</v>
      </c>
      <c r="BB105" s="59">
        <v>0</v>
      </c>
      <c r="BC105" s="59">
        <v>0</v>
      </c>
      <c r="BD105" s="59">
        <v>0</v>
      </c>
      <c r="BE105" s="59">
        <v>0</v>
      </c>
      <c r="BF105" s="59">
        <v>373</v>
      </c>
      <c r="BG105" s="59">
        <v>373</v>
      </c>
      <c r="BH105" s="60">
        <v>372</v>
      </c>
      <c r="BI105" s="61">
        <f t="shared" si="1"/>
        <v>0.9973190348525469</v>
      </c>
      <c r="BJ105" s="34"/>
      <c r="BK105" s="34"/>
    </row>
    <row r="106" spans="1:63" ht="12.75">
      <c r="A106" s="58" t="s">
        <v>62</v>
      </c>
      <c r="B106" s="58" t="s">
        <v>65</v>
      </c>
      <c r="C106" s="58" t="s">
        <v>378</v>
      </c>
      <c r="D106" s="59">
        <v>30</v>
      </c>
      <c r="E106" s="59">
        <v>51</v>
      </c>
      <c r="F106" s="59">
        <v>69</v>
      </c>
      <c r="G106" s="59">
        <v>76</v>
      </c>
      <c r="H106" s="59">
        <v>59</v>
      </c>
      <c r="I106" s="59">
        <v>42</v>
      </c>
      <c r="J106" s="59">
        <v>25</v>
      </c>
      <c r="K106" s="59">
        <v>35</v>
      </c>
      <c r="L106" s="59">
        <v>33</v>
      </c>
      <c r="M106" s="59">
        <v>37</v>
      </c>
      <c r="N106" s="59">
        <v>45</v>
      </c>
      <c r="O106" s="59">
        <v>43</v>
      </c>
      <c r="P106" s="59">
        <v>17</v>
      </c>
      <c r="Q106" s="59">
        <v>5</v>
      </c>
      <c r="R106" s="59">
        <v>9</v>
      </c>
      <c r="S106" s="59">
        <v>9</v>
      </c>
      <c r="T106" s="59">
        <v>7</v>
      </c>
      <c r="U106" s="59">
        <v>4</v>
      </c>
      <c r="V106" s="59">
        <v>0</v>
      </c>
      <c r="W106" s="59">
        <v>1</v>
      </c>
      <c r="X106" s="59">
        <v>0</v>
      </c>
      <c r="Y106" s="59">
        <v>1</v>
      </c>
      <c r="Z106" s="59">
        <v>1</v>
      </c>
      <c r="AA106" s="59">
        <v>0</v>
      </c>
      <c r="AB106" s="59">
        <v>0</v>
      </c>
      <c r="AC106" s="59">
        <v>0</v>
      </c>
      <c r="AD106" s="59">
        <v>0</v>
      </c>
      <c r="AE106" s="59">
        <v>0</v>
      </c>
      <c r="AF106" s="59">
        <v>0</v>
      </c>
      <c r="AG106" s="59">
        <v>0</v>
      </c>
      <c r="AH106" s="59">
        <v>0</v>
      </c>
      <c r="AI106" s="59">
        <v>0</v>
      </c>
      <c r="AJ106" s="59">
        <v>0</v>
      </c>
      <c r="AK106" s="59">
        <v>0</v>
      </c>
      <c r="AL106" s="59">
        <v>0</v>
      </c>
      <c r="AM106" s="59">
        <v>0</v>
      </c>
      <c r="AN106" s="59">
        <v>0</v>
      </c>
      <c r="AO106" s="59">
        <v>0</v>
      </c>
      <c r="AP106" s="59">
        <v>0</v>
      </c>
      <c r="AQ106" s="59">
        <v>0</v>
      </c>
      <c r="AR106" s="59">
        <v>0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  <c r="AY106" s="59">
        <v>0</v>
      </c>
      <c r="AZ106" s="59">
        <v>0</v>
      </c>
      <c r="BA106" s="59">
        <v>0</v>
      </c>
      <c r="BB106" s="59">
        <v>0</v>
      </c>
      <c r="BC106" s="59">
        <v>0</v>
      </c>
      <c r="BD106" s="59">
        <v>0</v>
      </c>
      <c r="BE106" s="59">
        <v>0</v>
      </c>
      <c r="BF106" s="59">
        <v>599</v>
      </c>
      <c r="BG106" s="59">
        <v>599</v>
      </c>
      <c r="BH106" s="60">
        <v>596</v>
      </c>
      <c r="BI106" s="61">
        <f t="shared" si="1"/>
        <v>0.994991652754591</v>
      </c>
      <c r="BJ106" s="34"/>
      <c r="BK106" s="34"/>
    </row>
    <row r="107" spans="1:63" ht="12.75">
      <c r="A107" s="58" t="s">
        <v>60</v>
      </c>
      <c r="B107" s="58" t="s">
        <v>139</v>
      </c>
      <c r="C107" s="58" t="s">
        <v>140</v>
      </c>
      <c r="D107" s="59">
        <v>15</v>
      </c>
      <c r="E107" s="59">
        <v>62</v>
      </c>
      <c r="F107" s="59">
        <v>53</v>
      </c>
      <c r="G107" s="59">
        <v>35</v>
      </c>
      <c r="H107" s="59">
        <v>15</v>
      </c>
      <c r="I107" s="59">
        <v>14</v>
      </c>
      <c r="J107" s="59">
        <v>11</v>
      </c>
      <c r="K107" s="59">
        <v>2</v>
      </c>
      <c r="L107" s="59">
        <v>1</v>
      </c>
      <c r="M107" s="59">
        <v>0</v>
      </c>
      <c r="N107" s="59">
        <v>0</v>
      </c>
      <c r="O107" s="59">
        <v>1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9">
        <v>0</v>
      </c>
      <c r="AE107" s="59">
        <v>0</v>
      </c>
      <c r="AF107" s="59">
        <v>0</v>
      </c>
      <c r="AG107" s="59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59">
        <v>0</v>
      </c>
      <c r="AN107" s="59">
        <v>0</v>
      </c>
      <c r="AO107" s="59">
        <v>0</v>
      </c>
      <c r="AP107" s="59">
        <v>0</v>
      </c>
      <c r="AQ107" s="59">
        <v>0</v>
      </c>
      <c r="AR107" s="59">
        <v>0</v>
      </c>
      <c r="AS107" s="59">
        <v>0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  <c r="AY107" s="59">
        <v>0</v>
      </c>
      <c r="AZ107" s="59">
        <v>0</v>
      </c>
      <c r="BA107" s="59">
        <v>0</v>
      </c>
      <c r="BB107" s="59">
        <v>0</v>
      </c>
      <c r="BC107" s="59">
        <v>0</v>
      </c>
      <c r="BD107" s="59">
        <v>0</v>
      </c>
      <c r="BE107" s="59">
        <v>0</v>
      </c>
      <c r="BF107" s="59">
        <v>209</v>
      </c>
      <c r="BG107" s="59">
        <v>209</v>
      </c>
      <c r="BH107" s="60">
        <v>209</v>
      </c>
      <c r="BI107" s="61">
        <f t="shared" si="1"/>
        <v>1</v>
      </c>
      <c r="BJ107" s="34"/>
      <c r="BK107" s="34"/>
    </row>
    <row r="108" spans="1:63" ht="12.75">
      <c r="A108" s="58" t="s">
        <v>86</v>
      </c>
      <c r="B108" s="58" t="s">
        <v>334</v>
      </c>
      <c r="C108" s="58" t="s">
        <v>335</v>
      </c>
      <c r="D108" s="59">
        <v>22</v>
      </c>
      <c r="E108" s="59">
        <v>16</v>
      </c>
      <c r="F108" s="59">
        <v>23</v>
      </c>
      <c r="G108" s="59">
        <v>41</v>
      </c>
      <c r="H108" s="59">
        <v>39</v>
      </c>
      <c r="I108" s="59">
        <v>59</v>
      </c>
      <c r="J108" s="59">
        <v>13</v>
      </c>
      <c r="K108" s="59">
        <v>8</v>
      </c>
      <c r="L108" s="59">
        <v>6</v>
      </c>
      <c r="M108" s="59">
        <v>6</v>
      </c>
      <c r="N108" s="59">
        <v>4</v>
      </c>
      <c r="O108" s="59">
        <v>1</v>
      </c>
      <c r="P108" s="59">
        <v>12</v>
      </c>
      <c r="Q108" s="59">
        <v>1</v>
      </c>
      <c r="R108" s="59">
        <v>1</v>
      </c>
      <c r="S108" s="59">
        <v>5</v>
      </c>
      <c r="T108" s="59">
        <v>20</v>
      </c>
      <c r="U108" s="59">
        <v>39</v>
      </c>
      <c r="V108" s="59">
        <v>1</v>
      </c>
      <c r="W108" s="59">
        <v>3</v>
      </c>
      <c r="X108" s="59">
        <v>0</v>
      </c>
      <c r="Y108" s="59">
        <v>0</v>
      </c>
      <c r="Z108" s="59">
        <v>0</v>
      </c>
      <c r="AA108" s="59">
        <v>1</v>
      </c>
      <c r="AB108" s="59">
        <v>1</v>
      </c>
      <c r="AC108" s="59">
        <v>1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0</v>
      </c>
      <c r="AJ108" s="59">
        <v>0</v>
      </c>
      <c r="AK108" s="59">
        <v>0</v>
      </c>
      <c r="AL108" s="59">
        <v>0</v>
      </c>
      <c r="AM108" s="59">
        <v>0</v>
      </c>
      <c r="AN108" s="59">
        <v>0</v>
      </c>
      <c r="AO108" s="59">
        <v>0</v>
      </c>
      <c r="AP108" s="59">
        <v>1</v>
      </c>
      <c r="AQ108" s="59">
        <v>0</v>
      </c>
      <c r="AR108" s="59">
        <v>0</v>
      </c>
      <c r="AS108" s="59">
        <v>0</v>
      </c>
      <c r="AT108" s="59">
        <v>1</v>
      </c>
      <c r="AU108" s="59">
        <v>0</v>
      </c>
      <c r="AV108" s="59">
        <v>0</v>
      </c>
      <c r="AW108" s="59">
        <v>0</v>
      </c>
      <c r="AX108" s="59">
        <v>0</v>
      </c>
      <c r="AY108" s="59">
        <v>0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325</v>
      </c>
      <c r="BG108" s="59">
        <v>325</v>
      </c>
      <c r="BH108" s="60">
        <v>316</v>
      </c>
      <c r="BI108" s="61">
        <f t="shared" si="1"/>
        <v>0.9723076923076923</v>
      </c>
      <c r="BJ108" s="34"/>
      <c r="BK108" s="34"/>
    </row>
    <row r="109" spans="1:63" ht="12.75">
      <c r="A109" s="58" t="s">
        <v>79</v>
      </c>
      <c r="B109" s="58" t="s">
        <v>235</v>
      </c>
      <c r="C109" s="58" t="s">
        <v>236</v>
      </c>
      <c r="D109" s="59">
        <v>8</v>
      </c>
      <c r="E109" s="59">
        <v>5</v>
      </c>
      <c r="F109" s="59">
        <v>4</v>
      </c>
      <c r="G109" s="59">
        <v>4</v>
      </c>
      <c r="H109" s="59">
        <v>8</v>
      </c>
      <c r="I109" s="59">
        <v>15</v>
      </c>
      <c r="J109" s="59">
        <v>3</v>
      </c>
      <c r="K109" s="59">
        <v>0</v>
      </c>
      <c r="L109" s="59">
        <v>4</v>
      </c>
      <c r="M109" s="59">
        <v>1</v>
      </c>
      <c r="N109" s="59">
        <v>0</v>
      </c>
      <c r="O109" s="59">
        <v>0</v>
      </c>
      <c r="P109" s="59">
        <v>4</v>
      </c>
      <c r="Q109" s="59">
        <v>4</v>
      </c>
      <c r="R109" s="59">
        <v>4</v>
      </c>
      <c r="S109" s="59">
        <v>2</v>
      </c>
      <c r="T109" s="59">
        <v>20</v>
      </c>
      <c r="U109" s="59">
        <v>11</v>
      </c>
      <c r="V109" s="59">
        <v>5</v>
      </c>
      <c r="W109" s="59">
        <v>4</v>
      </c>
      <c r="X109" s="59">
        <v>2</v>
      </c>
      <c r="Y109" s="59">
        <v>2</v>
      </c>
      <c r="Z109" s="59">
        <v>1</v>
      </c>
      <c r="AA109" s="59">
        <v>0</v>
      </c>
      <c r="AB109" s="59">
        <v>1</v>
      </c>
      <c r="AC109" s="59">
        <v>0</v>
      </c>
      <c r="AD109" s="59">
        <v>0</v>
      </c>
      <c r="AE109" s="59">
        <v>0</v>
      </c>
      <c r="AF109" s="59">
        <v>0</v>
      </c>
      <c r="AG109" s="59">
        <v>0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0</v>
      </c>
      <c r="AO109" s="59">
        <v>0</v>
      </c>
      <c r="AP109" s="59">
        <v>0</v>
      </c>
      <c r="AQ109" s="59">
        <v>0</v>
      </c>
      <c r="AR109" s="59">
        <v>0</v>
      </c>
      <c r="AS109" s="59">
        <v>0</v>
      </c>
      <c r="AT109" s="59">
        <v>0</v>
      </c>
      <c r="AU109" s="59">
        <v>0</v>
      </c>
      <c r="AV109" s="59">
        <v>0</v>
      </c>
      <c r="AW109" s="59">
        <v>0</v>
      </c>
      <c r="AX109" s="59">
        <v>1</v>
      </c>
      <c r="AY109" s="59">
        <v>0</v>
      </c>
      <c r="AZ109" s="59">
        <v>0</v>
      </c>
      <c r="BA109" s="59">
        <v>0</v>
      </c>
      <c r="BB109" s="59">
        <v>0</v>
      </c>
      <c r="BC109" s="59">
        <v>0</v>
      </c>
      <c r="BD109" s="59">
        <v>0</v>
      </c>
      <c r="BE109" s="59">
        <v>0</v>
      </c>
      <c r="BF109" s="59">
        <v>113</v>
      </c>
      <c r="BG109" s="59">
        <v>113</v>
      </c>
      <c r="BH109" s="60">
        <v>97</v>
      </c>
      <c r="BI109" s="61">
        <f t="shared" si="1"/>
        <v>0.8584070796460177</v>
      </c>
      <c r="BJ109" s="34"/>
      <c r="BK109" s="34"/>
    </row>
    <row r="110" spans="1:63" ht="12.75">
      <c r="A110" s="58" t="s">
        <v>90</v>
      </c>
      <c r="B110" s="58" t="s">
        <v>91</v>
      </c>
      <c r="C110" s="58" t="s">
        <v>92</v>
      </c>
      <c r="D110" s="59">
        <v>60</v>
      </c>
      <c r="E110" s="59">
        <v>39</v>
      </c>
      <c r="F110" s="59">
        <v>30</v>
      </c>
      <c r="G110" s="59">
        <v>66</v>
      </c>
      <c r="H110" s="59">
        <v>75</v>
      </c>
      <c r="I110" s="59">
        <v>30</v>
      </c>
      <c r="J110" s="59">
        <v>19</v>
      </c>
      <c r="K110" s="59">
        <v>12</v>
      </c>
      <c r="L110" s="59">
        <v>17</v>
      </c>
      <c r="M110" s="59">
        <v>3</v>
      </c>
      <c r="N110" s="59">
        <v>3</v>
      </c>
      <c r="O110" s="59">
        <v>5</v>
      </c>
      <c r="P110" s="59">
        <v>4</v>
      </c>
      <c r="Q110" s="59">
        <v>14</v>
      </c>
      <c r="R110" s="59">
        <v>4</v>
      </c>
      <c r="S110" s="59">
        <v>2</v>
      </c>
      <c r="T110" s="59">
        <v>2</v>
      </c>
      <c r="U110" s="59">
        <v>1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0</v>
      </c>
      <c r="AF110" s="59">
        <v>0</v>
      </c>
      <c r="AG110" s="59">
        <v>0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0</v>
      </c>
      <c r="AN110" s="59">
        <v>0</v>
      </c>
      <c r="AO110" s="59">
        <v>0</v>
      </c>
      <c r="AP110" s="59">
        <v>0</v>
      </c>
      <c r="AQ110" s="59">
        <v>0</v>
      </c>
      <c r="AR110" s="59">
        <v>0</v>
      </c>
      <c r="AS110" s="59">
        <v>0</v>
      </c>
      <c r="AT110" s="59">
        <v>0</v>
      </c>
      <c r="AU110" s="59">
        <v>0</v>
      </c>
      <c r="AV110" s="59">
        <v>0</v>
      </c>
      <c r="AW110" s="59">
        <v>0</v>
      </c>
      <c r="AX110" s="59">
        <v>0</v>
      </c>
      <c r="AY110" s="59">
        <v>0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9</v>
      </c>
      <c r="BF110" s="59">
        <v>395</v>
      </c>
      <c r="BG110" s="59">
        <v>386</v>
      </c>
      <c r="BH110" s="60">
        <v>386</v>
      </c>
      <c r="BI110" s="61">
        <f t="shared" si="1"/>
        <v>1</v>
      </c>
      <c r="BJ110" s="34"/>
      <c r="BK110" s="34"/>
    </row>
    <row r="111" spans="1:63" ht="12.75">
      <c r="A111" s="58" t="s">
        <v>86</v>
      </c>
      <c r="B111" s="58" t="s">
        <v>87</v>
      </c>
      <c r="C111" s="58" t="s">
        <v>88</v>
      </c>
      <c r="D111" s="59">
        <v>16</v>
      </c>
      <c r="E111" s="59">
        <v>18</v>
      </c>
      <c r="F111" s="59">
        <v>12</v>
      </c>
      <c r="G111" s="59">
        <v>24</v>
      </c>
      <c r="H111" s="59">
        <v>39</v>
      </c>
      <c r="I111" s="59">
        <v>22</v>
      </c>
      <c r="J111" s="59">
        <v>5</v>
      </c>
      <c r="K111" s="59">
        <v>2</v>
      </c>
      <c r="L111" s="59">
        <v>8</v>
      </c>
      <c r="M111" s="59">
        <v>7</v>
      </c>
      <c r="N111" s="59">
        <v>11</v>
      </c>
      <c r="O111" s="59">
        <v>12</v>
      </c>
      <c r="P111" s="59">
        <v>16</v>
      </c>
      <c r="Q111" s="59">
        <v>13</v>
      </c>
      <c r="R111" s="59">
        <v>10</v>
      </c>
      <c r="S111" s="59">
        <v>15</v>
      </c>
      <c r="T111" s="59">
        <v>7</v>
      </c>
      <c r="U111" s="59">
        <v>5</v>
      </c>
      <c r="V111" s="59">
        <v>0</v>
      </c>
      <c r="W111" s="59">
        <v>1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>
        <v>0</v>
      </c>
      <c r="AF111" s="59">
        <v>0</v>
      </c>
      <c r="AG111" s="59">
        <v>0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0</v>
      </c>
      <c r="AN111" s="59">
        <v>0</v>
      </c>
      <c r="AO111" s="59">
        <v>0</v>
      </c>
      <c r="AP111" s="59">
        <v>0</v>
      </c>
      <c r="AQ111" s="59">
        <v>0</v>
      </c>
      <c r="AR111" s="59">
        <v>0</v>
      </c>
      <c r="AS111" s="59">
        <v>0</v>
      </c>
      <c r="AT111" s="59">
        <v>0</v>
      </c>
      <c r="AU111" s="59">
        <v>0</v>
      </c>
      <c r="AV111" s="59">
        <v>0</v>
      </c>
      <c r="AW111" s="59">
        <v>0</v>
      </c>
      <c r="AX111" s="59">
        <v>0</v>
      </c>
      <c r="AY111" s="59">
        <v>0</v>
      </c>
      <c r="AZ111" s="59">
        <v>0</v>
      </c>
      <c r="BA111" s="59">
        <v>0</v>
      </c>
      <c r="BB111" s="59">
        <v>0</v>
      </c>
      <c r="BC111" s="59">
        <v>0</v>
      </c>
      <c r="BD111" s="59">
        <v>0</v>
      </c>
      <c r="BE111" s="59">
        <v>0</v>
      </c>
      <c r="BF111" s="59">
        <v>243</v>
      </c>
      <c r="BG111" s="59">
        <v>243</v>
      </c>
      <c r="BH111" s="60">
        <v>242</v>
      </c>
      <c r="BI111" s="61">
        <f t="shared" si="1"/>
        <v>0.9958847736625515</v>
      </c>
      <c r="BJ111" s="34"/>
      <c r="BK111" s="34"/>
    </row>
    <row r="112" spans="1:63" ht="12.75">
      <c r="A112" s="58" t="s">
        <v>80</v>
      </c>
      <c r="B112" s="58" t="s">
        <v>307</v>
      </c>
      <c r="C112" s="58" t="s">
        <v>308</v>
      </c>
      <c r="D112" s="59">
        <v>8</v>
      </c>
      <c r="E112" s="59">
        <v>7</v>
      </c>
      <c r="F112" s="59">
        <v>15</v>
      </c>
      <c r="G112" s="59">
        <v>25</v>
      </c>
      <c r="H112" s="59">
        <v>21</v>
      </c>
      <c r="I112" s="59">
        <v>8</v>
      </c>
      <c r="J112" s="59">
        <v>6</v>
      </c>
      <c r="K112" s="59">
        <v>4</v>
      </c>
      <c r="L112" s="59">
        <v>0</v>
      </c>
      <c r="M112" s="59">
        <v>2</v>
      </c>
      <c r="N112" s="59">
        <v>4</v>
      </c>
      <c r="O112" s="59">
        <v>7</v>
      </c>
      <c r="P112" s="59">
        <v>3</v>
      </c>
      <c r="Q112" s="59">
        <v>3</v>
      </c>
      <c r="R112" s="59">
        <v>1</v>
      </c>
      <c r="S112" s="59">
        <v>1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0</v>
      </c>
      <c r="AO112" s="59">
        <v>0</v>
      </c>
      <c r="AP112" s="59">
        <v>0</v>
      </c>
      <c r="AQ112" s="59">
        <v>0</v>
      </c>
      <c r="AR112" s="59">
        <v>0</v>
      </c>
      <c r="AS112" s="59">
        <v>0</v>
      </c>
      <c r="AT112" s="59">
        <v>0</v>
      </c>
      <c r="AU112" s="59">
        <v>0</v>
      </c>
      <c r="AV112" s="59">
        <v>0</v>
      </c>
      <c r="AW112" s="59">
        <v>0</v>
      </c>
      <c r="AX112" s="59">
        <v>0</v>
      </c>
      <c r="AY112" s="59">
        <v>0</v>
      </c>
      <c r="AZ112" s="59">
        <v>0</v>
      </c>
      <c r="BA112" s="59">
        <v>0</v>
      </c>
      <c r="BB112" s="59">
        <v>0</v>
      </c>
      <c r="BC112" s="59">
        <v>0</v>
      </c>
      <c r="BD112" s="59">
        <v>0</v>
      </c>
      <c r="BE112" s="59">
        <v>0</v>
      </c>
      <c r="BF112" s="59">
        <v>115</v>
      </c>
      <c r="BG112" s="59">
        <v>115</v>
      </c>
      <c r="BH112" s="60">
        <v>115</v>
      </c>
      <c r="BI112" s="61">
        <f t="shared" si="1"/>
        <v>1</v>
      </c>
      <c r="BJ112" s="34"/>
      <c r="BK112" s="34"/>
    </row>
    <row r="113" spans="1:63" ht="12.75">
      <c r="A113" s="58" t="s">
        <v>58</v>
      </c>
      <c r="B113" s="58" t="s">
        <v>120</v>
      </c>
      <c r="C113" s="58" t="s">
        <v>121</v>
      </c>
      <c r="D113" s="59">
        <v>5</v>
      </c>
      <c r="E113" s="59">
        <v>8</v>
      </c>
      <c r="F113" s="59">
        <v>16</v>
      </c>
      <c r="G113" s="59">
        <v>23</v>
      </c>
      <c r="H113" s="59">
        <v>14</v>
      </c>
      <c r="I113" s="59">
        <v>27</v>
      </c>
      <c r="J113" s="59">
        <v>23</v>
      </c>
      <c r="K113" s="59">
        <v>13</v>
      </c>
      <c r="L113" s="59">
        <v>12</v>
      </c>
      <c r="M113" s="59">
        <v>6</v>
      </c>
      <c r="N113" s="59">
        <v>7</v>
      </c>
      <c r="O113" s="59">
        <v>12</v>
      </c>
      <c r="P113" s="59">
        <v>9</v>
      </c>
      <c r="Q113" s="59">
        <v>3</v>
      </c>
      <c r="R113" s="59">
        <v>4</v>
      </c>
      <c r="S113" s="59">
        <v>6</v>
      </c>
      <c r="T113" s="59">
        <v>5</v>
      </c>
      <c r="U113" s="59">
        <v>1</v>
      </c>
      <c r="V113" s="59">
        <v>0</v>
      </c>
      <c r="W113" s="59">
        <v>1</v>
      </c>
      <c r="X113" s="59">
        <v>1</v>
      </c>
      <c r="Y113" s="59">
        <v>0</v>
      </c>
      <c r="Z113" s="59">
        <v>0</v>
      </c>
      <c r="AA113" s="59">
        <v>0</v>
      </c>
      <c r="AB113" s="59">
        <v>0</v>
      </c>
      <c r="AC113" s="59">
        <v>0</v>
      </c>
      <c r="AD113" s="59">
        <v>1</v>
      </c>
      <c r="AE113" s="59">
        <v>1</v>
      </c>
      <c r="AF113" s="59">
        <v>0</v>
      </c>
      <c r="AG113" s="59">
        <v>0</v>
      </c>
      <c r="AH113" s="59">
        <v>0</v>
      </c>
      <c r="AI113" s="59">
        <v>0</v>
      </c>
      <c r="AJ113" s="59">
        <v>0</v>
      </c>
      <c r="AK113" s="59">
        <v>0</v>
      </c>
      <c r="AL113" s="59">
        <v>0</v>
      </c>
      <c r="AM113" s="59">
        <v>0</v>
      </c>
      <c r="AN113" s="59">
        <v>0</v>
      </c>
      <c r="AO113" s="59">
        <v>0</v>
      </c>
      <c r="AP113" s="59">
        <v>0</v>
      </c>
      <c r="AQ113" s="59">
        <v>0</v>
      </c>
      <c r="AR113" s="59">
        <v>0</v>
      </c>
      <c r="AS113" s="59">
        <v>0</v>
      </c>
      <c r="AT113" s="59">
        <v>0</v>
      </c>
      <c r="AU113" s="59">
        <v>0</v>
      </c>
      <c r="AV113" s="59">
        <v>0</v>
      </c>
      <c r="AW113" s="59">
        <v>0</v>
      </c>
      <c r="AX113" s="59">
        <v>0</v>
      </c>
      <c r="AY113" s="59">
        <v>0</v>
      </c>
      <c r="AZ113" s="59">
        <v>0</v>
      </c>
      <c r="BA113" s="59">
        <v>0</v>
      </c>
      <c r="BB113" s="59">
        <v>0</v>
      </c>
      <c r="BC113" s="59">
        <v>0</v>
      </c>
      <c r="BD113" s="59">
        <v>0</v>
      </c>
      <c r="BE113" s="59">
        <v>0</v>
      </c>
      <c r="BF113" s="59">
        <v>198</v>
      </c>
      <c r="BG113" s="59">
        <v>198</v>
      </c>
      <c r="BH113" s="60">
        <v>194</v>
      </c>
      <c r="BI113" s="61">
        <f t="shared" si="1"/>
        <v>0.9797979797979798</v>
      </c>
      <c r="BJ113" s="34"/>
      <c r="BK113" s="34"/>
    </row>
    <row r="114" spans="1:63" ht="12.75">
      <c r="A114" s="58" t="s">
        <v>80</v>
      </c>
      <c r="B114" s="58" t="s">
        <v>303</v>
      </c>
      <c r="C114" s="58" t="s">
        <v>304</v>
      </c>
      <c r="D114" s="59">
        <v>53</v>
      </c>
      <c r="E114" s="59">
        <v>22</v>
      </c>
      <c r="F114" s="59">
        <v>30</v>
      </c>
      <c r="G114" s="59">
        <v>35</v>
      </c>
      <c r="H114" s="59">
        <v>26</v>
      </c>
      <c r="I114" s="59">
        <v>12</v>
      </c>
      <c r="J114" s="59">
        <v>6</v>
      </c>
      <c r="K114" s="59">
        <v>3</v>
      </c>
      <c r="L114" s="59">
        <v>2</v>
      </c>
      <c r="M114" s="59">
        <v>1</v>
      </c>
      <c r="N114" s="59">
        <v>2</v>
      </c>
      <c r="O114" s="59">
        <v>2</v>
      </c>
      <c r="P114" s="59">
        <v>1</v>
      </c>
      <c r="Q114" s="59">
        <v>0</v>
      </c>
      <c r="R114" s="59">
        <v>0</v>
      </c>
      <c r="S114" s="59">
        <v>0</v>
      </c>
      <c r="T114" s="59">
        <v>1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59">
        <v>0</v>
      </c>
      <c r="AO114" s="59">
        <v>0</v>
      </c>
      <c r="AP114" s="59">
        <v>0</v>
      </c>
      <c r="AQ114" s="59">
        <v>0</v>
      </c>
      <c r="AR114" s="59">
        <v>0</v>
      </c>
      <c r="AS114" s="59">
        <v>0</v>
      </c>
      <c r="AT114" s="59">
        <v>0</v>
      </c>
      <c r="AU114" s="59">
        <v>0</v>
      </c>
      <c r="AV114" s="59">
        <v>0</v>
      </c>
      <c r="AW114" s="59">
        <v>0</v>
      </c>
      <c r="AX114" s="59">
        <v>0</v>
      </c>
      <c r="AY114" s="59">
        <v>0</v>
      </c>
      <c r="AZ114" s="59">
        <v>0</v>
      </c>
      <c r="BA114" s="59">
        <v>0</v>
      </c>
      <c r="BB114" s="59">
        <v>0</v>
      </c>
      <c r="BC114" s="59">
        <v>0</v>
      </c>
      <c r="BD114" s="59">
        <v>0</v>
      </c>
      <c r="BE114" s="59">
        <v>0</v>
      </c>
      <c r="BF114" s="59">
        <v>196</v>
      </c>
      <c r="BG114" s="59">
        <v>196</v>
      </c>
      <c r="BH114" s="60">
        <v>196</v>
      </c>
      <c r="BI114" s="61">
        <f t="shared" si="1"/>
        <v>1</v>
      </c>
      <c r="BJ114" s="34"/>
      <c r="BK114" s="34"/>
    </row>
    <row r="115" spans="1:63" ht="12.75">
      <c r="A115" s="58" t="s">
        <v>61</v>
      </c>
      <c r="B115" s="58" t="s">
        <v>170</v>
      </c>
      <c r="C115" s="58" t="s">
        <v>171</v>
      </c>
      <c r="D115" s="59">
        <v>55</v>
      </c>
      <c r="E115" s="59">
        <v>36</v>
      </c>
      <c r="F115" s="59">
        <v>22</v>
      </c>
      <c r="G115" s="59">
        <v>9</v>
      </c>
      <c r="H115" s="59">
        <v>35</v>
      </c>
      <c r="I115" s="59">
        <v>42</v>
      </c>
      <c r="J115" s="59">
        <v>12</v>
      </c>
      <c r="K115" s="59">
        <v>7</v>
      </c>
      <c r="L115" s="59">
        <v>8</v>
      </c>
      <c r="M115" s="59">
        <v>14</v>
      </c>
      <c r="N115" s="59">
        <v>11</v>
      </c>
      <c r="O115" s="59">
        <v>6</v>
      </c>
      <c r="P115" s="59">
        <v>3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0</v>
      </c>
      <c r="AE115" s="59">
        <v>0</v>
      </c>
      <c r="AF115" s="59">
        <v>0</v>
      </c>
      <c r="AG115" s="59">
        <v>0</v>
      </c>
      <c r="AH115" s="59">
        <v>0</v>
      </c>
      <c r="AI115" s="59">
        <v>0</v>
      </c>
      <c r="AJ115" s="59">
        <v>0</v>
      </c>
      <c r="AK115" s="59">
        <v>0</v>
      </c>
      <c r="AL115" s="59">
        <v>0</v>
      </c>
      <c r="AM115" s="59">
        <v>0</v>
      </c>
      <c r="AN115" s="59">
        <v>0</v>
      </c>
      <c r="AO115" s="59">
        <v>0</v>
      </c>
      <c r="AP115" s="59">
        <v>0</v>
      </c>
      <c r="AQ115" s="59">
        <v>0</v>
      </c>
      <c r="AR115" s="59">
        <v>0</v>
      </c>
      <c r="AS115" s="59">
        <v>0</v>
      </c>
      <c r="AT115" s="59">
        <v>0</v>
      </c>
      <c r="AU115" s="59">
        <v>0</v>
      </c>
      <c r="AV115" s="59">
        <v>0</v>
      </c>
      <c r="AW115" s="59">
        <v>0</v>
      </c>
      <c r="AX115" s="59">
        <v>0</v>
      </c>
      <c r="AY115" s="59">
        <v>0</v>
      </c>
      <c r="AZ115" s="59">
        <v>0</v>
      </c>
      <c r="BA115" s="59">
        <v>0</v>
      </c>
      <c r="BB115" s="59">
        <v>0</v>
      </c>
      <c r="BC115" s="59">
        <v>0</v>
      </c>
      <c r="BD115" s="59">
        <v>0</v>
      </c>
      <c r="BE115" s="59">
        <v>0</v>
      </c>
      <c r="BF115" s="59">
        <v>260</v>
      </c>
      <c r="BG115" s="59">
        <v>260</v>
      </c>
      <c r="BH115" s="60">
        <v>260</v>
      </c>
      <c r="BI115" s="61">
        <f t="shared" si="1"/>
        <v>1</v>
      </c>
      <c r="BJ115" s="34"/>
      <c r="BK115" s="34"/>
    </row>
    <row r="116" spans="1:63" ht="12.75">
      <c r="A116" s="58" t="s">
        <v>60</v>
      </c>
      <c r="B116" s="58" t="s">
        <v>125</v>
      </c>
      <c r="C116" s="58" t="s">
        <v>126</v>
      </c>
      <c r="D116" s="59">
        <v>6</v>
      </c>
      <c r="E116" s="59">
        <v>3</v>
      </c>
      <c r="F116" s="59">
        <v>33</v>
      </c>
      <c r="G116" s="59">
        <v>16</v>
      </c>
      <c r="H116" s="59">
        <v>32</v>
      </c>
      <c r="I116" s="59">
        <v>29</v>
      </c>
      <c r="J116" s="59">
        <v>25</v>
      </c>
      <c r="K116" s="59">
        <v>21</v>
      </c>
      <c r="L116" s="59">
        <v>12</v>
      </c>
      <c r="M116" s="59">
        <v>16</v>
      </c>
      <c r="N116" s="59">
        <v>16</v>
      </c>
      <c r="O116" s="59">
        <v>2</v>
      </c>
      <c r="P116" s="59">
        <v>8</v>
      </c>
      <c r="Q116" s="59">
        <v>2</v>
      </c>
      <c r="R116" s="59">
        <v>1</v>
      </c>
      <c r="S116" s="59">
        <v>2</v>
      </c>
      <c r="T116" s="59">
        <v>1</v>
      </c>
      <c r="U116" s="59">
        <v>1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G116" s="59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0</v>
      </c>
      <c r="AM116" s="59">
        <v>0</v>
      </c>
      <c r="AN116" s="59">
        <v>0</v>
      </c>
      <c r="AO116" s="59">
        <v>0</v>
      </c>
      <c r="AP116" s="59">
        <v>0</v>
      </c>
      <c r="AQ116" s="59">
        <v>0</v>
      </c>
      <c r="AR116" s="59">
        <v>0</v>
      </c>
      <c r="AS116" s="59">
        <v>0</v>
      </c>
      <c r="AT116" s="59">
        <v>0</v>
      </c>
      <c r="AU116" s="59">
        <v>0</v>
      </c>
      <c r="AV116" s="59">
        <v>0</v>
      </c>
      <c r="AW116" s="59">
        <v>0</v>
      </c>
      <c r="AX116" s="59">
        <v>0</v>
      </c>
      <c r="AY116" s="59">
        <v>0</v>
      </c>
      <c r="AZ116" s="59">
        <v>0</v>
      </c>
      <c r="BA116" s="59">
        <v>0</v>
      </c>
      <c r="BB116" s="59">
        <v>0</v>
      </c>
      <c r="BC116" s="59">
        <v>0</v>
      </c>
      <c r="BD116" s="59">
        <v>0</v>
      </c>
      <c r="BE116" s="59">
        <v>0</v>
      </c>
      <c r="BF116" s="59">
        <v>226</v>
      </c>
      <c r="BG116" s="59">
        <v>226</v>
      </c>
      <c r="BH116" s="60">
        <v>226</v>
      </c>
      <c r="BI116" s="61">
        <f t="shared" si="1"/>
        <v>1</v>
      </c>
      <c r="BJ116" s="34"/>
      <c r="BK116" s="34"/>
    </row>
    <row r="117" spans="1:63" ht="12.75">
      <c r="A117" s="58" t="s">
        <v>68</v>
      </c>
      <c r="B117" s="58" t="s">
        <v>214</v>
      </c>
      <c r="C117" s="58" t="s">
        <v>215</v>
      </c>
      <c r="D117" s="59">
        <v>20</v>
      </c>
      <c r="E117" s="59">
        <v>12</v>
      </c>
      <c r="F117" s="59">
        <v>37</v>
      </c>
      <c r="G117" s="59">
        <v>50</v>
      </c>
      <c r="H117" s="59">
        <v>41</v>
      </c>
      <c r="I117" s="59">
        <v>16</v>
      </c>
      <c r="J117" s="59">
        <v>12</v>
      </c>
      <c r="K117" s="59">
        <v>14</v>
      </c>
      <c r="L117" s="59">
        <v>12</v>
      </c>
      <c r="M117" s="59">
        <v>9</v>
      </c>
      <c r="N117" s="59">
        <v>9</v>
      </c>
      <c r="O117" s="59">
        <v>6</v>
      </c>
      <c r="P117" s="59">
        <v>8</v>
      </c>
      <c r="Q117" s="59">
        <v>8</v>
      </c>
      <c r="R117" s="59">
        <v>7</v>
      </c>
      <c r="S117" s="59">
        <v>1</v>
      </c>
      <c r="T117" s="59">
        <v>2</v>
      </c>
      <c r="U117" s="59">
        <v>1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0</v>
      </c>
      <c r="AF117" s="59">
        <v>0</v>
      </c>
      <c r="AG117" s="59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0</v>
      </c>
      <c r="AN117" s="59">
        <v>0</v>
      </c>
      <c r="AO117" s="59">
        <v>0</v>
      </c>
      <c r="AP117" s="59">
        <v>0</v>
      </c>
      <c r="AQ117" s="59">
        <v>0</v>
      </c>
      <c r="AR117" s="59">
        <v>0</v>
      </c>
      <c r="AS117" s="59">
        <v>0</v>
      </c>
      <c r="AT117" s="59">
        <v>0</v>
      </c>
      <c r="AU117" s="59">
        <v>0</v>
      </c>
      <c r="AV117" s="59">
        <v>0</v>
      </c>
      <c r="AW117" s="59">
        <v>0</v>
      </c>
      <c r="AX117" s="59">
        <v>0</v>
      </c>
      <c r="AY117" s="59">
        <v>0</v>
      </c>
      <c r="AZ117" s="59">
        <v>0</v>
      </c>
      <c r="BA117" s="59">
        <v>0</v>
      </c>
      <c r="BB117" s="59">
        <v>0</v>
      </c>
      <c r="BC117" s="59">
        <v>0</v>
      </c>
      <c r="BD117" s="59">
        <v>0</v>
      </c>
      <c r="BE117" s="59">
        <v>0</v>
      </c>
      <c r="BF117" s="59">
        <v>265</v>
      </c>
      <c r="BG117" s="59">
        <v>265</v>
      </c>
      <c r="BH117" s="60">
        <v>265</v>
      </c>
      <c r="BI117" s="61">
        <f t="shared" si="1"/>
        <v>1</v>
      </c>
      <c r="BJ117" s="34"/>
      <c r="BK117" s="34"/>
    </row>
    <row r="118" spans="1:63" ht="12.75">
      <c r="A118" s="58" t="s">
        <v>60</v>
      </c>
      <c r="B118" s="58" t="s">
        <v>150</v>
      </c>
      <c r="C118" s="58" t="s">
        <v>151</v>
      </c>
      <c r="D118" s="59">
        <v>14</v>
      </c>
      <c r="E118" s="59">
        <v>61</v>
      </c>
      <c r="F118" s="59">
        <v>89</v>
      </c>
      <c r="G118" s="59">
        <v>28</v>
      </c>
      <c r="H118" s="59">
        <v>20</v>
      </c>
      <c r="I118" s="59">
        <v>14</v>
      </c>
      <c r="J118" s="59">
        <v>3</v>
      </c>
      <c r="K118" s="59">
        <v>0</v>
      </c>
      <c r="L118" s="59">
        <v>2</v>
      </c>
      <c r="M118" s="59">
        <v>2</v>
      </c>
      <c r="N118" s="59">
        <v>1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1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0</v>
      </c>
      <c r="AF118" s="59">
        <v>0</v>
      </c>
      <c r="AG118" s="59">
        <v>0</v>
      </c>
      <c r="AH118" s="59">
        <v>0</v>
      </c>
      <c r="AI118" s="59">
        <v>0</v>
      </c>
      <c r="AJ118" s="59">
        <v>0</v>
      </c>
      <c r="AK118" s="59">
        <v>0</v>
      </c>
      <c r="AL118" s="59">
        <v>0</v>
      </c>
      <c r="AM118" s="59">
        <v>0</v>
      </c>
      <c r="AN118" s="59">
        <v>0</v>
      </c>
      <c r="AO118" s="59">
        <v>0</v>
      </c>
      <c r="AP118" s="59">
        <v>0</v>
      </c>
      <c r="AQ118" s="59">
        <v>0</v>
      </c>
      <c r="AR118" s="59">
        <v>0</v>
      </c>
      <c r="AS118" s="59">
        <v>0</v>
      </c>
      <c r="AT118" s="59">
        <v>0</v>
      </c>
      <c r="AU118" s="59">
        <v>0</v>
      </c>
      <c r="AV118" s="59">
        <v>0</v>
      </c>
      <c r="AW118" s="59">
        <v>0</v>
      </c>
      <c r="AX118" s="59">
        <v>0</v>
      </c>
      <c r="AY118" s="59">
        <v>0</v>
      </c>
      <c r="AZ118" s="59">
        <v>0</v>
      </c>
      <c r="BA118" s="59">
        <v>0</v>
      </c>
      <c r="BB118" s="59">
        <v>0</v>
      </c>
      <c r="BC118" s="59">
        <v>0</v>
      </c>
      <c r="BD118" s="59">
        <v>0</v>
      </c>
      <c r="BE118" s="59">
        <v>0</v>
      </c>
      <c r="BF118" s="59">
        <v>235</v>
      </c>
      <c r="BG118" s="59">
        <v>235</v>
      </c>
      <c r="BH118" s="60">
        <v>235</v>
      </c>
      <c r="BI118" s="61">
        <f t="shared" si="1"/>
        <v>1</v>
      </c>
      <c r="BJ118" s="34"/>
      <c r="BK118" s="34"/>
    </row>
    <row r="119" spans="1:63" ht="12.75">
      <c r="A119" s="58" t="s">
        <v>61</v>
      </c>
      <c r="B119" s="58" t="s">
        <v>182</v>
      </c>
      <c r="C119" s="58" t="s">
        <v>183</v>
      </c>
      <c r="D119" s="59">
        <v>9</v>
      </c>
      <c r="E119" s="59">
        <v>17</v>
      </c>
      <c r="F119" s="59">
        <v>21</v>
      </c>
      <c r="G119" s="59">
        <v>62</v>
      </c>
      <c r="H119" s="59">
        <v>88</v>
      </c>
      <c r="I119" s="59">
        <v>67</v>
      </c>
      <c r="J119" s="59">
        <v>24</v>
      </c>
      <c r="K119" s="59">
        <v>13</v>
      </c>
      <c r="L119" s="59">
        <v>7</v>
      </c>
      <c r="M119" s="59">
        <v>4</v>
      </c>
      <c r="N119" s="59">
        <v>0</v>
      </c>
      <c r="O119" s="59">
        <v>5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0</v>
      </c>
      <c r="AE119" s="59">
        <v>0</v>
      </c>
      <c r="AF119" s="59">
        <v>0</v>
      </c>
      <c r="AG119" s="59">
        <v>0</v>
      </c>
      <c r="AH119" s="59">
        <v>0</v>
      </c>
      <c r="AI119" s="59">
        <v>0</v>
      </c>
      <c r="AJ119" s="59">
        <v>0</v>
      </c>
      <c r="AK119" s="59">
        <v>0</v>
      </c>
      <c r="AL119" s="59">
        <v>0</v>
      </c>
      <c r="AM119" s="59">
        <v>0</v>
      </c>
      <c r="AN119" s="59">
        <v>0</v>
      </c>
      <c r="AO119" s="59">
        <v>0</v>
      </c>
      <c r="AP119" s="59">
        <v>0</v>
      </c>
      <c r="AQ119" s="59">
        <v>0</v>
      </c>
      <c r="AR119" s="59">
        <v>0</v>
      </c>
      <c r="AS119" s="59">
        <v>0</v>
      </c>
      <c r="AT119" s="59">
        <v>0</v>
      </c>
      <c r="AU119" s="59">
        <v>0</v>
      </c>
      <c r="AV119" s="59">
        <v>0</v>
      </c>
      <c r="AW119" s="59">
        <v>0</v>
      </c>
      <c r="AX119" s="59">
        <v>0</v>
      </c>
      <c r="AY119" s="59">
        <v>0</v>
      </c>
      <c r="AZ119" s="59">
        <v>0</v>
      </c>
      <c r="BA119" s="59">
        <v>0</v>
      </c>
      <c r="BB119" s="59">
        <v>0</v>
      </c>
      <c r="BC119" s="59">
        <v>0</v>
      </c>
      <c r="BD119" s="59">
        <v>0</v>
      </c>
      <c r="BE119" s="59">
        <v>0</v>
      </c>
      <c r="BF119" s="59">
        <v>317</v>
      </c>
      <c r="BG119" s="59">
        <v>317</v>
      </c>
      <c r="BH119" s="60">
        <v>317</v>
      </c>
      <c r="BI119" s="61">
        <f t="shared" si="1"/>
        <v>1</v>
      </c>
      <c r="BJ119" s="34"/>
      <c r="BK119" s="34"/>
    </row>
    <row r="120" spans="1:63" ht="12.75">
      <c r="A120" s="58" t="s">
        <v>68</v>
      </c>
      <c r="B120" s="58" t="s">
        <v>73</v>
      </c>
      <c r="C120" s="58" t="s">
        <v>74</v>
      </c>
      <c r="D120" s="59">
        <v>7</v>
      </c>
      <c r="E120" s="59">
        <v>3</v>
      </c>
      <c r="F120" s="59">
        <v>7</v>
      </c>
      <c r="G120" s="59">
        <v>7</v>
      </c>
      <c r="H120" s="59">
        <v>9</v>
      </c>
      <c r="I120" s="59">
        <v>16</v>
      </c>
      <c r="J120" s="59">
        <v>17</v>
      </c>
      <c r="K120" s="59">
        <v>3</v>
      </c>
      <c r="L120" s="59">
        <v>5</v>
      </c>
      <c r="M120" s="59">
        <v>9</v>
      </c>
      <c r="N120" s="59">
        <v>6</v>
      </c>
      <c r="O120" s="59">
        <v>6</v>
      </c>
      <c r="P120" s="59">
        <v>4</v>
      </c>
      <c r="Q120" s="59">
        <v>16</v>
      </c>
      <c r="R120" s="59">
        <v>14</v>
      </c>
      <c r="S120" s="59">
        <v>17</v>
      </c>
      <c r="T120" s="59">
        <v>12</v>
      </c>
      <c r="U120" s="59">
        <v>35</v>
      </c>
      <c r="V120" s="59">
        <v>0</v>
      </c>
      <c r="W120" s="59">
        <v>0</v>
      </c>
      <c r="X120" s="59">
        <v>1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0</v>
      </c>
      <c r="AF120" s="59">
        <v>0</v>
      </c>
      <c r="AG120" s="59">
        <v>0</v>
      </c>
      <c r="AH120" s="59">
        <v>0</v>
      </c>
      <c r="AI120" s="59">
        <v>0</v>
      </c>
      <c r="AJ120" s="59">
        <v>0</v>
      </c>
      <c r="AK120" s="59">
        <v>0</v>
      </c>
      <c r="AL120" s="59">
        <v>0</v>
      </c>
      <c r="AM120" s="59">
        <v>0</v>
      </c>
      <c r="AN120" s="59">
        <v>0</v>
      </c>
      <c r="AO120" s="59">
        <v>0</v>
      </c>
      <c r="AP120" s="59">
        <v>0</v>
      </c>
      <c r="AQ120" s="59">
        <v>0</v>
      </c>
      <c r="AR120" s="59">
        <v>0</v>
      </c>
      <c r="AS120" s="59">
        <v>0</v>
      </c>
      <c r="AT120" s="59">
        <v>0</v>
      </c>
      <c r="AU120" s="59">
        <v>0</v>
      </c>
      <c r="AV120" s="59">
        <v>0</v>
      </c>
      <c r="AW120" s="59">
        <v>0</v>
      </c>
      <c r="AX120" s="59">
        <v>0</v>
      </c>
      <c r="AY120" s="59">
        <v>0</v>
      </c>
      <c r="AZ120" s="59">
        <v>0</v>
      </c>
      <c r="BA120" s="59">
        <v>0</v>
      </c>
      <c r="BB120" s="59">
        <v>0</v>
      </c>
      <c r="BC120" s="59">
        <v>0</v>
      </c>
      <c r="BD120" s="59">
        <v>0</v>
      </c>
      <c r="BE120" s="59">
        <v>0</v>
      </c>
      <c r="BF120" s="59">
        <v>194</v>
      </c>
      <c r="BG120" s="59">
        <v>194</v>
      </c>
      <c r="BH120" s="60">
        <v>193</v>
      </c>
      <c r="BI120" s="61">
        <f t="shared" si="1"/>
        <v>0.9948453608247423</v>
      </c>
      <c r="BJ120" s="34"/>
      <c r="BK120" s="34"/>
    </row>
    <row r="121" spans="1:63" ht="12.75">
      <c r="A121" s="58" t="s">
        <v>68</v>
      </c>
      <c r="B121" s="58" t="s">
        <v>224</v>
      </c>
      <c r="C121" s="58" t="s">
        <v>391</v>
      </c>
      <c r="D121" s="59">
        <v>0</v>
      </c>
      <c r="E121" s="59">
        <v>0</v>
      </c>
      <c r="F121" s="59">
        <v>1</v>
      </c>
      <c r="G121" s="59">
        <v>3</v>
      </c>
      <c r="H121" s="59">
        <v>5</v>
      </c>
      <c r="I121" s="59">
        <v>4</v>
      </c>
      <c r="J121" s="59">
        <v>4</v>
      </c>
      <c r="K121" s="59">
        <v>7</v>
      </c>
      <c r="L121" s="59">
        <v>7</v>
      </c>
      <c r="M121" s="59">
        <v>10</v>
      </c>
      <c r="N121" s="59">
        <v>9</v>
      </c>
      <c r="O121" s="59">
        <v>9</v>
      </c>
      <c r="P121" s="59">
        <v>5</v>
      </c>
      <c r="Q121" s="59">
        <v>2</v>
      </c>
      <c r="R121" s="59">
        <v>2</v>
      </c>
      <c r="S121" s="59">
        <v>3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0</v>
      </c>
      <c r="AF121" s="59">
        <v>0</v>
      </c>
      <c r="AG121" s="59">
        <v>0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0</v>
      </c>
      <c r="AN121" s="59">
        <v>0</v>
      </c>
      <c r="AO121" s="59">
        <v>0</v>
      </c>
      <c r="AP121" s="59">
        <v>0</v>
      </c>
      <c r="AQ121" s="59">
        <v>0</v>
      </c>
      <c r="AR121" s="59">
        <v>0</v>
      </c>
      <c r="AS121" s="59">
        <v>0</v>
      </c>
      <c r="AT121" s="59">
        <v>0</v>
      </c>
      <c r="AU121" s="59">
        <v>0</v>
      </c>
      <c r="AV121" s="59">
        <v>0</v>
      </c>
      <c r="AW121" s="59">
        <v>0</v>
      </c>
      <c r="AX121" s="59">
        <v>0</v>
      </c>
      <c r="AY121" s="59">
        <v>0</v>
      </c>
      <c r="AZ121" s="59">
        <v>0</v>
      </c>
      <c r="BA121" s="59">
        <v>0</v>
      </c>
      <c r="BB121" s="59">
        <v>0</v>
      </c>
      <c r="BC121" s="59">
        <v>0</v>
      </c>
      <c r="BD121" s="59">
        <v>0</v>
      </c>
      <c r="BE121" s="59">
        <v>0</v>
      </c>
      <c r="BF121" s="59">
        <v>71</v>
      </c>
      <c r="BG121" s="59">
        <v>71</v>
      </c>
      <c r="BH121" s="60">
        <v>71</v>
      </c>
      <c r="BI121" s="61">
        <f t="shared" si="1"/>
        <v>1</v>
      </c>
      <c r="BJ121" s="34"/>
      <c r="BK121" s="34"/>
    </row>
    <row r="122" spans="1:63" ht="12.75">
      <c r="A122" s="58" t="s">
        <v>90</v>
      </c>
      <c r="B122" s="58" t="s">
        <v>95</v>
      </c>
      <c r="C122" s="58" t="s">
        <v>96</v>
      </c>
      <c r="D122" s="59">
        <v>45</v>
      </c>
      <c r="E122" s="59">
        <v>41</v>
      </c>
      <c r="F122" s="59">
        <v>63</v>
      </c>
      <c r="G122" s="59">
        <v>70</v>
      </c>
      <c r="H122" s="59">
        <v>89</v>
      </c>
      <c r="I122" s="59">
        <v>74</v>
      </c>
      <c r="J122" s="59">
        <v>26</v>
      </c>
      <c r="K122" s="59">
        <v>16</v>
      </c>
      <c r="L122" s="59">
        <v>9</v>
      </c>
      <c r="M122" s="59">
        <v>14</v>
      </c>
      <c r="N122" s="59">
        <v>7</v>
      </c>
      <c r="O122" s="59">
        <v>5</v>
      </c>
      <c r="P122" s="59">
        <v>3</v>
      </c>
      <c r="Q122" s="59">
        <v>3</v>
      </c>
      <c r="R122" s="59">
        <v>0</v>
      </c>
      <c r="S122" s="59">
        <v>2</v>
      </c>
      <c r="T122" s="59">
        <v>4</v>
      </c>
      <c r="U122" s="59">
        <v>2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1</v>
      </c>
      <c r="AG122" s="59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0</v>
      </c>
      <c r="AP122" s="59">
        <v>0</v>
      </c>
      <c r="AQ122" s="59">
        <v>0</v>
      </c>
      <c r="AR122" s="59">
        <v>0</v>
      </c>
      <c r="AS122" s="59">
        <v>0</v>
      </c>
      <c r="AT122" s="59">
        <v>0</v>
      </c>
      <c r="AU122" s="59">
        <v>0</v>
      </c>
      <c r="AV122" s="59">
        <v>0</v>
      </c>
      <c r="AW122" s="59">
        <v>0</v>
      </c>
      <c r="AX122" s="59">
        <v>0</v>
      </c>
      <c r="AY122" s="59">
        <v>0</v>
      </c>
      <c r="AZ122" s="59">
        <v>0</v>
      </c>
      <c r="BA122" s="59">
        <v>0</v>
      </c>
      <c r="BB122" s="59">
        <v>0</v>
      </c>
      <c r="BC122" s="59">
        <v>0</v>
      </c>
      <c r="BD122" s="59">
        <v>0</v>
      </c>
      <c r="BE122" s="59">
        <v>0</v>
      </c>
      <c r="BF122" s="59">
        <v>474</v>
      </c>
      <c r="BG122" s="59">
        <v>474</v>
      </c>
      <c r="BH122" s="60">
        <v>473</v>
      </c>
      <c r="BI122" s="61">
        <f t="shared" si="1"/>
        <v>0.9978902953586498</v>
      </c>
      <c r="BJ122" s="34"/>
      <c r="BK122" s="34"/>
    </row>
    <row r="123" spans="1:63" ht="12.75">
      <c r="A123" s="58" t="s">
        <v>68</v>
      </c>
      <c r="B123" s="58" t="s">
        <v>71</v>
      </c>
      <c r="C123" s="58" t="s">
        <v>72</v>
      </c>
      <c r="D123" s="59">
        <v>4</v>
      </c>
      <c r="E123" s="59">
        <v>4</v>
      </c>
      <c r="F123" s="59">
        <v>6</v>
      </c>
      <c r="G123" s="59">
        <v>5</v>
      </c>
      <c r="H123" s="59">
        <v>14</v>
      </c>
      <c r="I123" s="59">
        <v>4</v>
      </c>
      <c r="J123" s="59">
        <v>2</v>
      </c>
      <c r="K123" s="59">
        <v>6</v>
      </c>
      <c r="L123" s="59">
        <v>3</v>
      </c>
      <c r="M123" s="59">
        <v>7</v>
      </c>
      <c r="N123" s="59">
        <v>14</v>
      </c>
      <c r="O123" s="59">
        <v>11</v>
      </c>
      <c r="P123" s="59">
        <v>6</v>
      </c>
      <c r="Q123" s="59">
        <v>15</v>
      </c>
      <c r="R123" s="59">
        <v>8</v>
      </c>
      <c r="S123" s="59">
        <v>3</v>
      </c>
      <c r="T123" s="59">
        <v>1</v>
      </c>
      <c r="U123" s="59">
        <v>1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59">
        <v>0</v>
      </c>
      <c r="AH123" s="59">
        <v>0</v>
      </c>
      <c r="AI123" s="59">
        <v>0</v>
      </c>
      <c r="AJ123" s="59">
        <v>0</v>
      </c>
      <c r="AK123" s="59">
        <v>0</v>
      </c>
      <c r="AL123" s="59">
        <v>0</v>
      </c>
      <c r="AM123" s="59">
        <v>0</v>
      </c>
      <c r="AN123" s="59">
        <v>0</v>
      </c>
      <c r="AO123" s="59">
        <v>0</v>
      </c>
      <c r="AP123" s="59">
        <v>1</v>
      </c>
      <c r="AQ123" s="59">
        <v>0</v>
      </c>
      <c r="AR123" s="59">
        <v>0</v>
      </c>
      <c r="AS123" s="59">
        <v>0</v>
      </c>
      <c r="AT123" s="59">
        <v>0</v>
      </c>
      <c r="AU123" s="59">
        <v>0</v>
      </c>
      <c r="AV123" s="59">
        <v>0</v>
      </c>
      <c r="AW123" s="59">
        <v>0</v>
      </c>
      <c r="AX123" s="59">
        <v>0</v>
      </c>
      <c r="AY123" s="59">
        <v>0</v>
      </c>
      <c r="AZ123" s="59">
        <v>0</v>
      </c>
      <c r="BA123" s="59">
        <v>0</v>
      </c>
      <c r="BB123" s="59">
        <v>0</v>
      </c>
      <c r="BC123" s="59">
        <v>0</v>
      </c>
      <c r="BD123" s="59">
        <v>2</v>
      </c>
      <c r="BE123" s="59">
        <v>0</v>
      </c>
      <c r="BF123" s="59">
        <v>117</v>
      </c>
      <c r="BG123" s="59">
        <v>117</v>
      </c>
      <c r="BH123" s="60">
        <v>114</v>
      </c>
      <c r="BI123" s="61">
        <f t="shared" si="1"/>
        <v>0.9743589743589743</v>
      </c>
      <c r="BJ123" s="34"/>
      <c r="BK123" s="34"/>
    </row>
    <row r="124" spans="1:63" ht="12.75">
      <c r="A124" s="58" t="s">
        <v>79</v>
      </c>
      <c r="B124" s="58" t="s">
        <v>227</v>
      </c>
      <c r="C124" s="58" t="s">
        <v>228</v>
      </c>
      <c r="D124" s="59">
        <v>43</v>
      </c>
      <c r="E124" s="59">
        <v>28</v>
      </c>
      <c r="F124" s="59">
        <v>42</v>
      </c>
      <c r="G124" s="59">
        <v>28</v>
      </c>
      <c r="H124" s="59">
        <v>44</v>
      </c>
      <c r="I124" s="59">
        <v>36</v>
      </c>
      <c r="J124" s="59">
        <v>17</v>
      </c>
      <c r="K124" s="59">
        <v>19</v>
      </c>
      <c r="L124" s="59">
        <v>9</v>
      </c>
      <c r="M124" s="59">
        <v>3</v>
      </c>
      <c r="N124" s="59">
        <v>4</v>
      </c>
      <c r="O124" s="59">
        <v>4</v>
      </c>
      <c r="P124" s="59">
        <v>2</v>
      </c>
      <c r="Q124" s="59">
        <v>1</v>
      </c>
      <c r="R124" s="59">
        <v>0</v>
      </c>
      <c r="S124" s="59">
        <v>1</v>
      </c>
      <c r="T124" s="59">
        <v>0</v>
      </c>
      <c r="U124" s="59">
        <v>0</v>
      </c>
      <c r="V124" s="59">
        <v>1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G124" s="59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0</v>
      </c>
      <c r="AN124" s="59">
        <v>0</v>
      </c>
      <c r="AO124" s="59">
        <v>0</v>
      </c>
      <c r="AP124" s="59">
        <v>0</v>
      </c>
      <c r="AQ124" s="59">
        <v>0</v>
      </c>
      <c r="AR124" s="59">
        <v>0</v>
      </c>
      <c r="AS124" s="59">
        <v>0</v>
      </c>
      <c r="AT124" s="59">
        <v>0</v>
      </c>
      <c r="AU124" s="59">
        <v>0</v>
      </c>
      <c r="AV124" s="59">
        <v>0</v>
      </c>
      <c r="AW124" s="59">
        <v>0</v>
      </c>
      <c r="AX124" s="59">
        <v>0</v>
      </c>
      <c r="AY124" s="59">
        <v>0</v>
      </c>
      <c r="AZ124" s="59">
        <v>0</v>
      </c>
      <c r="BA124" s="59">
        <v>0</v>
      </c>
      <c r="BB124" s="59">
        <v>0</v>
      </c>
      <c r="BC124" s="59">
        <v>0</v>
      </c>
      <c r="BD124" s="59">
        <v>0</v>
      </c>
      <c r="BE124" s="59">
        <v>0</v>
      </c>
      <c r="BF124" s="59">
        <v>282</v>
      </c>
      <c r="BG124" s="59">
        <v>282</v>
      </c>
      <c r="BH124" s="60">
        <v>281</v>
      </c>
      <c r="BI124" s="61">
        <f t="shared" si="1"/>
        <v>0.9964539007092199</v>
      </c>
      <c r="BJ124" s="34"/>
      <c r="BK124" s="34"/>
    </row>
    <row r="125" spans="1:63" ht="12.75">
      <c r="A125" s="58" t="s">
        <v>90</v>
      </c>
      <c r="B125" s="58" t="s">
        <v>340</v>
      </c>
      <c r="C125" s="58" t="s">
        <v>341</v>
      </c>
      <c r="D125" s="59">
        <v>4</v>
      </c>
      <c r="E125" s="59">
        <v>6</v>
      </c>
      <c r="F125" s="59">
        <v>8</v>
      </c>
      <c r="G125" s="59">
        <v>7</v>
      </c>
      <c r="H125" s="59">
        <v>15</v>
      </c>
      <c r="I125" s="59">
        <v>12</v>
      </c>
      <c r="J125" s="59">
        <v>18</v>
      </c>
      <c r="K125" s="59">
        <v>26</v>
      </c>
      <c r="L125" s="59">
        <v>12</v>
      </c>
      <c r="M125" s="59">
        <v>3</v>
      </c>
      <c r="N125" s="59">
        <v>6</v>
      </c>
      <c r="O125" s="59">
        <v>4</v>
      </c>
      <c r="P125" s="59">
        <v>2</v>
      </c>
      <c r="Q125" s="59">
        <v>1</v>
      </c>
      <c r="R125" s="59">
        <v>3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0</v>
      </c>
      <c r="AF125" s="59">
        <v>0</v>
      </c>
      <c r="AG125" s="59">
        <v>0</v>
      </c>
      <c r="AH125" s="59">
        <v>0</v>
      </c>
      <c r="AI125" s="59">
        <v>0</v>
      </c>
      <c r="AJ125" s="59">
        <v>0</v>
      </c>
      <c r="AK125" s="59">
        <v>0</v>
      </c>
      <c r="AL125" s="59">
        <v>0</v>
      </c>
      <c r="AM125" s="59">
        <v>0</v>
      </c>
      <c r="AN125" s="59">
        <v>0</v>
      </c>
      <c r="AO125" s="59">
        <v>0</v>
      </c>
      <c r="AP125" s="59">
        <v>0</v>
      </c>
      <c r="AQ125" s="59">
        <v>0</v>
      </c>
      <c r="AR125" s="59">
        <v>0</v>
      </c>
      <c r="AS125" s="59">
        <v>0</v>
      </c>
      <c r="AT125" s="59">
        <v>0</v>
      </c>
      <c r="AU125" s="59">
        <v>0</v>
      </c>
      <c r="AV125" s="59">
        <v>0</v>
      </c>
      <c r="AW125" s="59">
        <v>0</v>
      </c>
      <c r="AX125" s="59">
        <v>0</v>
      </c>
      <c r="AY125" s="59">
        <v>0</v>
      </c>
      <c r="AZ125" s="59">
        <v>0</v>
      </c>
      <c r="BA125" s="59">
        <v>0</v>
      </c>
      <c r="BB125" s="59">
        <v>0</v>
      </c>
      <c r="BC125" s="59">
        <v>0</v>
      </c>
      <c r="BD125" s="59">
        <v>0</v>
      </c>
      <c r="BE125" s="59">
        <v>0</v>
      </c>
      <c r="BF125" s="59">
        <v>127</v>
      </c>
      <c r="BG125" s="59">
        <v>127</v>
      </c>
      <c r="BH125" s="60">
        <v>127</v>
      </c>
      <c r="BI125" s="61">
        <f t="shared" si="1"/>
        <v>1</v>
      </c>
      <c r="BJ125" s="34"/>
      <c r="BK125" s="34"/>
    </row>
    <row r="126" spans="1:63" ht="12.75">
      <c r="A126" s="58" t="s">
        <v>68</v>
      </c>
      <c r="B126" s="58" t="s">
        <v>75</v>
      </c>
      <c r="C126" s="58" t="s">
        <v>76</v>
      </c>
      <c r="D126" s="59">
        <v>13</v>
      </c>
      <c r="E126" s="59">
        <v>17</v>
      </c>
      <c r="F126" s="59">
        <v>22</v>
      </c>
      <c r="G126" s="59">
        <v>17</v>
      </c>
      <c r="H126" s="59">
        <v>20</v>
      </c>
      <c r="I126" s="59">
        <v>45</v>
      </c>
      <c r="J126" s="59">
        <v>29</v>
      </c>
      <c r="K126" s="59">
        <v>18</v>
      </c>
      <c r="L126" s="59">
        <v>7</v>
      </c>
      <c r="M126" s="59">
        <v>4</v>
      </c>
      <c r="N126" s="59">
        <v>4</v>
      </c>
      <c r="O126" s="59">
        <v>5</v>
      </c>
      <c r="P126" s="59">
        <v>11</v>
      </c>
      <c r="Q126" s="59">
        <v>14</v>
      </c>
      <c r="R126" s="59">
        <v>4</v>
      </c>
      <c r="S126" s="59">
        <v>1</v>
      </c>
      <c r="T126" s="59">
        <v>5</v>
      </c>
      <c r="U126" s="59">
        <v>0</v>
      </c>
      <c r="V126" s="59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  <c r="AB126" s="59">
        <v>0</v>
      </c>
      <c r="AC126" s="59">
        <v>0</v>
      </c>
      <c r="AD126" s="59">
        <v>0</v>
      </c>
      <c r="AE126" s="59">
        <v>0</v>
      </c>
      <c r="AF126" s="59">
        <v>0</v>
      </c>
      <c r="AG126" s="59">
        <v>0</v>
      </c>
      <c r="AH126" s="59">
        <v>0</v>
      </c>
      <c r="AI126" s="59">
        <v>0</v>
      </c>
      <c r="AJ126" s="59">
        <v>0</v>
      </c>
      <c r="AK126" s="59">
        <v>0</v>
      </c>
      <c r="AL126" s="59">
        <v>0</v>
      </c>
      <c r="AM126" s="59">
        <v>0</v>
      </c>
      <c r="AN126" s="59">
        <v>0</v>
      </c>
      <c r="AO126" s="59">
        <v>0</v>
      </c>
      <c r="AP126" s="59">
        <v>0</v>
      </c>
      <c r="AQ126" s="59">
        <v>0</v>
      </c>
      <c r="AR126" s="59">
        <v>0</v>
      </c>
      <c r="AS126" s="59">
        <v>0</v>
      </c>
      <c r="AT126" s="59">
        <v>0</v>
      </c>
      <c r="AU126" s="59">
        <v>0</v>
      </c>
      <c r="AV126" s="59">
        <v>0</v>
      </c>
      <c r="AW126" s="59">
        <v>0</v>
      </c>
      <c r="AX126" s="59">
        <v>0</v>
      </c>
      <c r="AY126" s="59">
        <v>0</v>
      </c>
      <c r="AZ126" s="59">
        <v>0</v>
      </c>
      <c r="BA126" s="59">
        <v>0</v>
      </c>
      <c r="BB126" s="59">
        <v>0</v>
      </c>
      <c r="BC126" s="59">
        <v>0</v>
      </c>
      <c r="BD126" s="59">
        <v>0</v>
      </c>
      <c r="BE126" s="59">
        <v>0</v>
      </c>
      <c r="BF126" s="59">
        <v>236</v>
      </c>
      <c r="BG126" s="59">
        <v>236</v>
      </c>
      <c r="BH126" s="60">
        <v>236</v>
      </c>
      <c r="BI126" s="61">
        <f t="shared" si="1"/>
        <v>1</v>
      </c>
      <c r="BJ126" s="34"/>
      <c r="BK126" s="34"/>
    </row>
    <row r="127" spans="1:63" ht="12.75">
      <c r="A127" s="58" t="s">
        <v>58</v>
      </c>
      <c r="B127" s="58" t="s">
        <v>112</v>
      </c>
      <c r="C127" s="58" t="s">
        <v>113</v>
      </c>
      <c r="D127" s="59">
        <v>1</v>
      </c>
      <c r="E127" s="59">
        <v>0</v>
      </c>
      <c r="F127" s="59">
        <v>0</v>
      </c>
      <c r="G127" s="59">
        <v>2</v>
      </c>
      <c r="H127" s="59">
        <v>0</v>
      </c>
      <c r="I127" s="59">
        <v>1</v>
      </c>
      <c r="J127" s="59">
        <v>1</v>
      </c>
      <c r="K127" s="59">
        <v>2</v>
      </c>
      <c r="L127" s="59">
        <v>1</v>
      </c>
      <c r="M127" s="59">
        <v>3</v>
      </c>
      <c r="N127" s="59">
        <v>2</v>
      </c>
      <c r="O127" s="59">
        <v>8</v>
      </c>
      <c r="P127" s="59">
        <v>4</v>
      </c>
      <c r="Q127" s="59">
        <v>2</v>
      </c>
      <c r="R127" s="59">
        <v>1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0</v>
      </c>
      <c r="AE127" s="59">
        <v>0</v>
      </c>
      <c r="AF127" s="59">
        <v>0</v>
      </c>
      <c r="AG127" s="59">
        <v>0</v>
      </c>
      <c r="AH127" s="59">
        <v>0</v>
      </c>
      <c r="AI127" s="59">
        <v>0</v>
      </c>
      <c r="AJ127" s="59">
        <v>0</v>
      </c>
      <c r="AK127" s="59">
        <v>0</v>
      </c>
      <c r="AL127" s="59">
        <v>0</v>
      </c>
      <c r="AM127" s="59">
        <v>0</v>
      </c>
      <c r="AN127" s="59">
        <v>0</v>
      </c>
      <c r="AO127" s="59">
        <v>0</v>
      </c>
      <c r="AP127" s="59">
        <v>0</v>
      </c>
      <c r="AQ127" s="59">
        <v>0</v>
      </c>
      <c r="AR127" s="59">
        <v>0</v>
      </c>
      <c r="AS127" s="59">
        <v>0</v>
      </c>
      <c r="AT127" s="59">
        <v>0</v>
      </c>
      <c r="AU127" s="59">
        <v>0</v>
      </c>
      <c r="AV127" s="59">
        <v>0</v>
      </c>
      <c r="AW127" s="59">
        <v>0</v>
      </c>
      <c r="AX127" s="59">
        <v>0</v>
      </c>
      <c r="AY127" s="59">
        <v>0</v>
      </c>
      <c r="AZ127" s="59">
        <v>0</v>
      </c>
      <c r="BA127" s="59">
        <v>0</v>
      </c>
      <c r="BB127" s="59">
        <v>0</v>
      </c>
      <c r="BC127" s="59">
        <v>0</v>
      </c>
      <c r="BD127" s="59">
        <v>0</v>
      </c>
      <c r="BE127" s="59">
        <v>0</v>
      </c>
      <c r="BF127" s="59">
        <v>28</v>
      </c>
      <c r="BG127" s="59">
        <v>28</v>
      </c>
      <c r="BH127" s="60">
        <v>28</v>
      </c>
      <c r="BI127" s="61">
        <f t="shared" si="1"/>
        <v>1</v>
      </c>
      <c r="BJ127" s="34"/>
      <c r="BK127" s="34"/>
    </row>
    <row r="128" spans="1:63" ht="12.75">
      <c r="A128" s="58" t="s">
        <v>79</v>
      </c>
      <c r="B128" s="58" t="s">
        <v>251</v>
      </c>
      <c r="C128" s="58" t="s">
        <v>252</v>
      </c>
      <c r="D128" s="59">
        <v>15</v>
      </c>
      <c r="E128" s="59">
        <v>16</v>
      </c>
      <c r="F128" s="59">
        <v>28</v>
      </c>
      <c r="G128" s="59">
        <v>50</v>
      </c>
      <c r="H128" s="59">
        <v>17</v>
      </c>
      <c r="I128" s="59">
        <v>37</v>
      </c>
      <c r="J128" s="59">
        <v>24</v>
      </c>
      <c r="K128" s="59">
        <v>8</v>
      </c>
      <c r="L128" s="59">
        <v>9</v>
      </c>
      <c r="M128" s="59">
        <v>5</v>
      </c>
      <c r="N128" s="59">
        <v>4</v>
      </c>
      <c r="O128" s="59">
        <v>9</v>
      </c>
      <c r="P128" s="59">
        <v>17</v>
      </c>
      <c r="Q128" s="59">
        <v>4</v>
      </c>
      <c r="R128" s="59">
        <v>4</v>
      </c>
      <c r="S128" s="59">
        <v>3</v>
      </c>
      <c r="T128" s="59">
        <v>18</v>
      </c>
      <c r="U128" s="59">
        <v>9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0</v>
      </c>
      <c r="AH128" s="59">
        <v>0</v>
      </c>
      <c r="AI128" s="59">
        <v>0</v>
      </c>
      <c r="AJ128" s="59">
        <v>0</v>
      </c>
      <c r="AK128" s="59">
        <v>0</v>
      </c>
      <c r="AL128" s="59">
        <v>0</v>
      </c>
      <c r="AM128" s="59">
        <v>0</v>
      </c>
      <c r="AN128" s="59">
        <v>0</v>
      </c>
      <c r="AO128" s="59">
        <v>0</v>
      </c>
      <c r="AP128" s="59">
        <v>0</v>
      </c>
      <c r="AQ128" s="59">
        <v>0</v>
      </c>
      <c r="AR128" s="59">
        <v>0</v>
      </c>
      <c r="AS128" s="59">
        <v>0</v>
      </c>
      <c r="AT128" s="59">
        <v>0</v>
      </c>
      <c r="AU128" s="59">
        <v>0</v>
      </c>
      <c r="AV128" s="59">
        <v>0</v>
      </c>
      <c r="AW128" s="59">
        <v>0</v>
      </c>
      <c r="AX128" s="59">
        <v>0</v>
      </c>
      <c r="AY128" s="59">
        <v>0</v>
      </c>
      <c r="AZ128" s="59">
        <v>0</v>
      </c>
      <c r="BA128" s="59">
        <v>0</v>
      </c>
      <c r="BB128" s="59">
        <v>0</v>
      </c>
      <c r="BC128" s="59">
        <v>0</v>
      </c>
      <c r="BD128" s="59">
        <v>0</v>
      </c>
      <c r="BE128" s="59">
        <v>0</v>
      </c>
      <c r="BF128" s="59">
        <v>277</v>
      </c>
      <c r="BG128" s="59">
        <v>277</v>
      </c>
      <c r="BH128" s="60">
        <v>277</v>
      </c>
      <c r="BI128" s="61">
        <f t="shared" si="1"/>
        <v>1</v>
      </c>
      <c r="BJ128" s="34"/>
      <c r="BK128" s="34"/>
    </row>
    <row r="129" spans="1:63" ht="12.75">
      <c r="A129" s="58" t="s">
        <v>86</v>
      </c>
      <c r="B129" s="58" t="s">
        <v>328</v>
      </c>
      <c r="C129" s="58" t="s">
        <v>329</v>
      </c>
      <c r="D129" s="59">
        <v>8</v>
      </c>
      <c r="E129" s="59">
        <v>22</v>
      </c>
      <c r="F129" s="59">
        <v>18</v>
      </c>
      <c r="G129" s="59">
        <v>8</v>
      </c>
      <c r="H129" s="59">
        <v>6</v>
      </c>
      <c r="I129" s="59">
        <v>13</v>
      </c>
      <c r="J129" s="59">
        <v>19</v>
      </c>
      <c r="K129" s="59">
        <v>13</v>
      </c>
      <c r="L129" s="59">
        <v>9</v>
      </c>
      <c r="M129" s="59">
        <v>1</v>
      </c>
      <c r="N129" s="59">
        <v>3</v>
      </c>
      <c r="O129" s="59">
        <v>1</v>
      </c>
      <c r="P129" s="59">
        <v>1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0</v>
      </c>
      <c r="AH129" s="59">
        <v>0</v>
      </c>
      <c r="AI129" s="59">
        <v>0</v>
      </c>
      <c r="AJ129" s="59">
        <v>0</v>
      </c>
      <c r="AK129" s="59">
        <v>0</v>
      </c>
      <c r="AL129" s="59">
        <v>0</v>
      </c>
      <c r="AM129" s="59">
        <v>0</v>
      </c>
      <c r="AN129" s="59">
        <v>0</v>
      </c>
      <c r="AO129" s="59">
        <v>0</v>
      </c>
      <c r="AP129" s="59">
        <v>0</v>
      </c>
      <c r="AQ129" s="59">
        <v>0</v>
      </c>
      <c r="AR129" s="59">
        <v>0</v>
      </c>
      <c r="AS129" s="59">
        <v>0</v>
      </c>
      <c r="AT129" s="59">
        <v>0</v>
      </c>
      <c r="AU129" s="59">
        <v>0</v>
      </c>
      <c r="AV129" s="59">
        <v>0</v>
      </c>
      <c r="AW129" s="59">
        <v>0</v>
      </c>
      <c r="AX129" s="59">
        <v>0</v>
      </c>
      <c r="AY129" s="59">
        <v>0</v>
      </c>
      <c r="AZ129" s="59">
        <v>0</v>
      </c>
      <c r="BA129" s="59">
        <v>0</v>
      </c>
      <c r="BB129" s="59">
        <v>0</v>
      </c>
      <c r="BC129" s="59">
        <v>0</v>
      </c>
      <c r="BD129" s="59">
        <v>0</v>
      </c>
      <c r="BE129" s="59">
        <v>0</v>
      </c>
      <c r="BF129" s="59">
        <v>122</v>
      </c>
      <c r="BG129" s="59">
        <v>122</v>
      </c>
      <c r="BH129" s="60">
        <v>122</v>
      </c>
      <c r="BI129" s="61">
        <f t="shared" si="1"/>
        <v>1</v>
      </c>
      <c r="BJ129" s="34"/>
      <c r="BK129" s="34"/>
    </row>
    <row r="130" spans="1:63" ht="12.75">
      <c r="A130" s="58" t="s">
        <v>80</v>
      </c>
      <c r="B130" s="58" t="s">
        <v>297</v>
      </c>
      <c r="C130" s="58" t="s">
        <v>298</v>
      </c>
      <c r="D130" s="59">
        <v>26</v>
      </c>
      <c r="E130" s="59">
        <v>49</v>
      </c>
      <c r="F130" s="59">
        <v>16</v>
      </c>
      <c r="G130" s="59">
        <v>14</v>
      </c>
      <c r="H130" s="59">
        <v>26</v>
      </c>
      <c r="I130" s="59">
        <v>16</v>
      </c>
      <c r="J130" s="59">
        <v>17</v>
      </c>
      <c r="K130" s="59">
        <v>22</v>
      </c>
      <c r="L130" s="59">
        <v>15</v>
      </c>
      <c r="M130" s="59">
        <v>15</v>
      </c>
      <c r="N130" s="59">
        <v>7</v>
      </c>
      <c r="O130" s="59">
        <v>3</v>
      </c>
      <c r="P130" s="59">
        <v>2</v>
      </c>
      <c r="Q130" s="59">
        <v>0</v>
      </c>
      <c r="R130" s="59">
        <v>2</v>
      </c>
      <c r="S130" s="59">
        <v>1</v>
      </c>
      <c r="T130" s="59">
        <v>2</v>
      </c>
      <c r="U130" s="59">
        <v>6</v>
      </c>
      <c r="V130" s="59">
        <v>0</v>
      </c>
      <c r="W130" s="59">
        <v>1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0</v>
      </c>
      <c r="AL130" s="59">
        <v>0</v>
      </c>
      <c r="AM130" s="59">
        <v>0</v>
      </c>
      <c r="AN130" s="59">
        <v>0</v>
      </c>
      <c r="AO130" s="59">
        <v>0</v>
      </c>
      <c r="AP130" s="59">
        <v>0</v>
      </c>
      <c r="AQ130" s="59">
        <v>0</v>
      </c>
      <c r="AR130" s="59">
        <v>0</v>
      </c>
      <c r="AS130" s="59">
        <v>0</v>
      </c>
      <c r="AT130" s="59">
        <v>0</v>
      </c>
      <c r="AU130" s="59">
        <v>0</v>
      </c>
      <c r="AV130" s="59">
        <v>0</v>
      </c>
      <c r="AW130" s="59">
        <v>0</v>
      </c>
      <c r="AX130" s="59">
        <v>0</v>
      </c>
      <c r="AY130" s="59">
        <v>0</v>
      </c>
      <c r="AZ130" s="59">
        <v>0</v>
      </c>
      <c r="BA130" s="59">
        <v>0</v>
      </c>
      <c r="BB130" s="59">
        <v>0</v>
      </c>
      <c r="BC130" s="59">
        <v>0</v>
      </c>
      <c r="BD130" s="59">
        <v>0</v>
      </c>
      <c r="BE130" s="59">
        <v>0</v>
      </c>
      <c r="BF130" s="59">
        <v>240</v>
      </c>
      <c r="BG130" s="59">
        <v>240</v>
      </c>
      <c r="BH130" s="60">
        <v>239</v>
      </c>
      <c r="BI130" s="61">
        <f t="shared" si="1"/>
        <v>0.9958333333333333</v>
      </c>
      <c r="BJ130" s="34"/>
      <c r="BK130" s="34"/>
    </row>
    <row r="131" spans="1:63" ht="12.75">
      <c r="A131" s="58" t="s">
        <v>60</v>
      </c>
      <c r="B131" s="58" t="s">
        <v>127</v>
      </c>
      <c r="C131" s="58" t="s">
        <v>128</v>
      </c>
      <c r="D131" s="59">
        <v>0</v>
      </c>
      <c r="E131" s="59">
        <v>8</v>
      </c>
      <c r="F131" s="59">
        <v>15</v>
      </c>
      <c r="G131" s="59">
        <v>39</v>
      </c>
      <c r="H131" s="59">
        <v>50</v>
      </c>
      <c r="I131" s="59">
        <v>12</v>
      </c>
      <c r="J131" s="59">
        <v>9</v>
      </c>
      <c r="K131" s="59">
        <v>15</v>
      </c>
      <c r="L131" s="59">
        <v>13</v>
      </c>
      <c r="M131" s="59">
        <v>12</v>
      </c>
      <c r="N131" s="59">
        <v>1</v>
      </c>
      <c r="O131" s="59">
        <v>1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0</v>
      </c>
      <c r="AI131" s="59">
        <v>0</v>
      </c>
      <c r="AJ131" s="59">
        <v>0</v>
      </c>
      <c r="AK131" s="59">
        <v>0</v>
      </c>
      <c r="AL131" s="59">
        <v>0</v>
      </c>
      <c r="AM131" s="59">
        <v>0</v>
      </c>
      <c r="AN131" s="59">
        <v>0</v>
      </c>
      <c r="AO131" s="59">
        <v>0</v>
      </c>
      <c r="AP131" s="59">
        <v>0</v>
      </c>
      <c r="AQ131" s="59">
        <v>0</v>
      </c>
      <c r="AR131" s="59">
        <v>0</v>
      </c>
      <c r="AS131" s="59">
        <v>0</v>
      </c>
      <c r="AT131" s="59">
        <v>0</v>
      </c>
      <c r="AU131" s="59">
        <v>0</v>
      </c>
      <c r="AV131" s="59">
        <v>0</v>
      </c>
      <c r="AW131" s="59">
        <v>0</v>
      </c>
      <c r="AX131" s="59">
        <v>0</v>
      </c>
      <c r="AY131" s="59">
        <v>0</v>
      </c>
      <c r="AZ131" s="59">
        <v>0</v>
      </c>
      <c r="BA131" s="59">
        <v>0</v>
      </c>
      <c r="BB131" s="59">
        <v>0</v>
      </c>
      <c r="BC131" s="59">
        <v>0</v>
      </c>
      <c r="BD131" s="59">
        <v>0</v>
      </c>
      <c r="BE131" s="59">
        <v>0</v>
      </c>
      <c r="BF131" s="59">
        <v>175</v>
      </c>
      <c r="BG131" s="59">
        <v>175</v>
      </c>
      <c r="BH131" s="60">
        <v>175</v>
      </c>
      <c r="BI131" s="61">
        <f t="shared" si="1"/>
        <v>1</v>
      </c>
      <c r="BJ131" s="34"/>
      <c r="BK131" s="34"/>
    </row>
    <row r="132" spans="1:63" ht="12.75">
      <c r="A132" s="58" t="s">
        <v>58</v>
      </c>
      <c r="B132" s="58" t="s">
        <v>357</v>
      </c>
      <c r="C132" s="58" t="s">
        <v>377</v>
      </c>
      <c r="D132" s="59">
        <v>6</v>
      </c>
      <c r="E132" s="59">
        <v>12</v>
      </c>
      <c r="F132" s="59">
        <v>19</v>
      </c>
      <c r="G132" s="59">
        <v>18</v>
      </c>
      <c r="H132" s="59">
        <v>22</v>
      </c>
      <c r="I132" s="59">
        <v>27</v>
      </c>
      <c r="J132" s="59">
        <v>5</v>
      </c>
      <c r="K132" s="59">
        <v>17</v>
      </c>
      <c r="L132" s="59">
        <v>5</v>
      </c>
      <c r="M132" s="59">
        <v>11</v>
      </c>
      <c r="N132" s="59">
        <v>6</v>
      </c>
      <c r="O132" s="59">
        <v>9</v>
      </c>
      <c r="P132" s="59">
        <v>7</v>
      </c>
      <c r="Q132" s="59">
        <v>3</v>
      </c>
      <c r="R132" s="59">
        <v>7</v>
      </c>
      <c r="S132" s="59">
        <v>6</v>
      </c>
      <c r="T132" s="59">
        <v>3</v>
      </c>
      <c r="U132" s="59">
        <v>4</v>
      </c>
      <c r="V132" s="59">
        <v>0</v>
      </c>
      <c r="W132" s="59">
        <v>0</v>
      </c>
      <c r="X132" s="59">
        <v>0</v>
      </c>
      <c r="Y132" s="59">
        <v>0</v>
      </c>
      <c r="Z132" s="59">
        <v>1</v>
      </c>
      <c r="AA132" s="59">
        <v>0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0</v>
      </c>
      <c r="AL132" s="59">
        <v>0</v>
      </c>
      <c r="AM132" s="59">
        <v>0</v>
      </c>
      <c r="AN132" s="59">
        <v>0</v>
      </c>
      <c r="AO132" s="59">
        <v>0</v>
      </c>
      <c r="AP132" s="59">
        <v>0</v>
      </c>
      <c r="AQ132" s="59">
        <v>0</v>
      </c>
      <c r="AR132" s="59">
        <v>0</v>
      </c>
      <c r="AS132" s="59">
        <v>0</v>
      </c>
      <c r="AT132" s="59">
        <v>0</v>
      </c>
      <c r="AU132" s="59">
        <v>0</v>
      </c>
      <c r="AV132" s="59">
        <v>0</v>
      </c>
      <c r="AW132" s="59">
        <v>0</v>
      </c>
      <c r="AX132" s="59">
        <v>0</v>
      </c>
      <c r="AY132" s="59">
        <v>0</v>
      </c>
      <c r="AZ132" s="59">
        <v>0</v>
      </c>
      <c r="BA132" s="59">
        <v>0</v>
      </c>
      <c r="BB132" s="59">
        <v>0</v>
      </c>
      <c r="BC132" s="59">
        <v>0</v>
      </c>
      <c r="BD132" s="59">
        <v>0</v>
      </c>
      <c r="BE132" s="59">
        <v>0</v>
      </c>
      <c r="BF132" s="59">
        <v>188</v>
      </c>
      <c r="BG132" s="59">
        <v>188</v>
      </c>
      <c r="BH132" s="60">
        <v>187</v>
      </c>
      <c r="BI132" s="61">
        <f t="shared" si="1"/>
        <v>0.9946808510638298</v>
      </c>
      <c r="BJ132" s="34"/>
      <c r="BK132" s="34"/>
    </row>
    <row r="133" spans="1:63" ht="12.75">
      <c r="A133" s="58" t="s">
        <v>68</v>
      </c>
      <c r="B133" s="58" t="s">
        <v>220</v>
      </c>
      <c r="C133" s="58" t="s">
        <v>221</v>
      </c>
      <c r="D133" s="59">
        <v>4</v>
      </c>
      <c r="E133" s="59">
        <v>13</v>
      </c>
      <c r="F133" s="59">
        <v>24</v>
      </c>
      <c r="G133" s="59">
        <v>44</v>
      </c>
      <c r="H133" s="59">
        <v>39</v>
      </c>
      <c r="I133" s="59">
        <v>36</v>
      </c>
      <c r="J133" s="59">
        <v>32</v>
      </c>
      <c r="K133" s="59">
        <v>37</v>
      </c>
      <c r="L133" s="59">
        <v>30</v>
      </c>
      <c r="M133" s="59">
        <v>19</v>
      </c>
      <c r="N133" s="59">
        <v>8</v>
      </c>
      <c r="O133" s="59">
        <v>18</v>
      </c>
      <c r="P133" s="59">
        <v>16</v>
      </c>
      <c r="Q133" s="59">
        <v>6</v>
      </c>
      <c r="R133" s="59">
        <v>7</v>
      </c>
      <c r="S133" s="59">
        <v>2</v>
      </c>
      <c r="T133" s="59">
        <v>2</v>
      </c>
      <c r="U133" s="59">
        <v>1</v>
      </c>
      <c r="V133" s="59">
        <v>2</v>
      </c>
      <c r="W133" s="59">
        <v>2</v>
      </c>
      <c r="X133" s="59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  <c r="AD133" s="59">
        <v>0</v>
      </c>
      <c r="AE133" s="59">
        <v>0</v>
      </c>
      <c r="AF133" s="59">
        <v>0</v>
      </c>
      <c r="AG133" s="59">
        <v>0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0</v>
      </c>
      <c r="AN133" s="59">
        <v>0</v>
      </c>
      <c r="AO133" s="59">
        <v>0</v>
      </c>
      <c r="AP133" s="59">
        <v>0</v>
      </c>
      <c r="AQ133" s="59">
        <v>0</v>
      </c>
      <c r="AR133" s="59">
        <v>0</v>
      </c>
      <c r="AS133" s="59">
        <v>0</v>
      </c>
      <c r="AT133" s="59">
        <v>0</v>
      </c>
      <c r="AU133" s="59">
        <v>0</v>
      </c>
      <c r="AV133" s="59">
        <v>0</v>
      </c>
      <c r="AW133" s="59">
        <v>0</v>
      </c>
      <c r="AX133" s="59">
        <v>0</v>
      </c>
      <c r="AY133" s="59">
        <v>0</v>
      </c>
      <c r="AZ133" s="59">
        <v>0</v>
      </c>
      <c r="BA133" s="59">
        <v>0</v>
      </c>
      <c r="BB133" s="59">
        <v>0</v>
      </c>
      <c r="BC133" s="59">
        <v>0</v>
      </c>
      <c r="BD133" s="59">
        <v>0</v>
      </c>
      <c r="BE133" s="59">
        <v>0</v>
      </c>
      <c r="BF133" s="59">
        <v>342</v>
      </c>
      <c r="BG133" s="59">
        <v>342</v>
      </c>
      <c r="BH133" s="60">
        <v>338</v>
      </c>
      <c r="BI133" s="61">
        <f t="shared" si="1"/>
        <v>0.9883040935672515</v>
      </c>
      <c r="BJ133" s="34"/>
      <c r="BK133" s="34"/>
    </row>
    <row r="134" spans="1:63" ht="12.75">
      <c r="A134" s="58" t="s">
        <v>79</v>
      </c>
      <c r="B134" s="58" t="s">
        <v>243</v>
      </c>
      <c r="C134" s="58" t="s">
        <v>244</v>
      </c>
      <c r="D134" s="59">
        <v>5</v>
      </c>
      <c r="E134" s="59">
        <v>12</v>
      </c>
      <c r="F134" s="59">
        <v>21</v>
      </c>
      <c r="G134" s="59">
        <v>57</v>
      </c>
      <c r="H134" s="59">
        <v>56</v>
      </c>
      <c r="I134" s="59">
        <v>33</v>
      </c>
      <c r="J134" s="59">
        <v>26</v>
      </c>
      <c r="K134" s="59">
        <v>9</v>
      </c>
      <c r="L134" s="59">
        <v>9</v>
      </c>
      <c r="M134" s="59">
        <v>38</v>
      </c>
      <c r="N134" s="59">
        <v>37</v>
      </c>
      <c r="O134" s="59">
        <v>14</v>
      </c>
      <c r="P134" s="59">
        <v>16</v>
      </c>
      <c r="Q134" s="59">
        <v>24</v>
      </c>
      <c r="R134" s="59">
        <v>27</v>
      </c>
      <c r="S134" s="59">
        <v>12</v>
      </c>
      <c r="T134" s="59">
        <v>6</v>
      </c>
      <c r="U134" s="59">
        <v>4</v>
      </c>
      <c r="V134" s="59">
        <v>0</v>
      </c>
      <c r="W134" s="59">
        <v>0</v>
      </c>
      <c r="X134" s="59">
        <v>0</v>
      </c>
      <c r="Y134" s="59">
        <v>0</v>
      </c>
      <c r="Z134" s="59">
        <v>0</v>
      </c>
      <c r="AA134" s="59">
        <v>0</v>
      </c>
      <c r="AB134" s="59">
        <v>0</v>
      </c>
      <c r="AC134" s="59">
        <v>0</v>
      </c>
      <c r="AD134" s="59">
        <v>0</v>
      </c>
      <c r="AE134" s="59">
        <v>0</v>
      </c>
      <c r="AF134" s="59">
        <v>0</v>
      </c>
      <c r="AG134" s="59">
        <v>0</v>
      </c>
      <c r="AH134" s="59">
        <v>0</v>
      </c>
      <c r="AI134" s="59">
        <v>0</v>
      </c>
      <c r="AJ134" s="59">
        <v>0</v>
      </c>
      <c r="AK134" s="59">
        <v>0</v>
      </c>
      <c r="AL134" s="59">
        <v>0</v>
      </c>
      <c r="AM134" s="59">
        <v>0</v>
      </c>
      <c r="AN134" s="59">
        <v>0</v>
      </c>
      <c r="AO134" s="59">
        <v>0</v>
      </c>
      <c r="AP134" s="59">
        <v>0</v>
      </c>
      <c r="AQ134" s="59">
        <v>0</v>
      </c>
      <c r="AR134" s="59">
        <v>0</v>
      </c>
      <c r="AS134" s="59">
        <v>0</v>
      </c>
      <c r="AT134" s="59">
        <v>0</v>
      </c>
      <c r="AU134" s="59">
        <v>0</v>
      </c>
      <c r="AV134" s="59">
        <v>0</v>
      </c>
      <c r="AW134" s="59">
        <v>0</v>
      </c>
      <c r="AX134" s="59">
        <v>0</v>
      </c>
      <c r="AY134" s="59">
        <v>0</v>
      </c>
      <c r="AZ134" s="59">
        <v>0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406</v>
      </c>
      <c r="BG134" s="59">
        <v>406</v>
      </c>
      <c r="BH134" s="60">
        <v>406</v>
      </c>
      <c r="BI134" s="61">
        <f t="shared" si="1"/>
        <v>1</v>
      </c>
      <c r="BJ134" s="34"/>
      <c r="BK134" s="34"/>
    </row>
    <row r="135" spans="1:63" ht="12.75">
      <c r="A135" s="58" t="s">
        <v>58</v>
      </c>
      <c r="B135" s="58" t="s">
        <v>114</v>
      </c>
      <c r="C135" s="58" t="s">
        <v>115</v>
      </c>
      <c r="D135" s="59">
        <v>4</v>
      </c>
      <c r="E135" s="59">
        <v>2</v>
      </c>
      <c r="F135" s="59">
        <v>4</v>
      </c>
      <c r="G135" s="59">
        <v>5</v>
      </c>
      <c r="H135" s="59">
        <v>5</v>
      </c>
      <c r="I135" s="59">
        <v>2</v>
      </c>
      <c r="J135" s="59">
        <v>2</v>
      </c>
      <c r="K135" s="59">
        <v>1</v>
      </c>
      <c r="L135" s="59">
        <v>2</v>
      </c>
      <c r="M135" s="59">
        <v>2</v>
      </c>
      <c r="N135" s="59">
        <v>0</v>
      </c>
      <c r="O135" s="59">
        <v>0</v>
      </c>
      <c r="P135" s="59">
        <v>1</v>
      </c>
      <c r="Q135" s="59">
        <v>4</v>
      </c>
      <c r="R135" s="59">
        <v>1</v>
      </c>
      <c r="S135" s="59">
        <v>2</v>
      </c>
      <c r="T135" s="59">
        <v>0</v>
      </c>
      <c r="U135" s="59">
        <v>1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9">
        <v>0</v>
      </c>
      <c r="AB135" s="59">
        <v>0</v>
      </c>
      <c r="AC135" s="59">
        <v>0</v>
      </c>
      <c r="AD135" s="59">
        <v>0</v>
      </c>
      <c r="AE135" s="59">
        <v>0</v>
      </c>
      <c r="AF135" s="59">
        <v>0</v>
      </c>
      <c r="AG135" s="59">
        <v>0</v>
      </c>
      <c r="AH135" s="59">
        <v>0</v>
      </c>
      <c r="AI135" s="59">
        <v>0</v>
      </c>
      <c r="AJ135" s="59">
        <v>0</v>
      </c>
      <c r="AK135" s="59">
        <v>0</v>
      </c>
      <c r="AL135" s="59">
        <v>0</v>
      </c>
      <c r="AM135" s="59">
        <v>0</v>
      </c>
      <c r="AN135" s="59">
        <v>0</v>
      </c>
      <c r="AO135" s="59">
        <v>0</v>
      </c>
      <c r="AP135" s="59">
        <v>0</v>
      </c>
      <c r="AQ135" s="59">
        <v>0</v>
      </c>
      <c r="AR135" s="59">
        <v>0</v>
      </c>
      <c r="AS135" s="59">
        <v>0</v>
      </c>
      <c r="AT135" s="59">
        <v>0</v>
      </c>
      <c r="AU135" s="59">
        <v>0</v>
      </c>
      <c r="AV135" s="59">
        <v>0</v>
      </c>
      <c r="AW135" s="59">
        <v>0</v>
      </c>
      <c r="AX135" s="59">
        <v>0</v>
      </c>
      <c r="AY135" s="59">
        <v>0</v>
      </c>
      <c r="AZ135" s="59">
        <v>0</v>
      </c>
      <c r="BA135" s="59">
        <v>0</v>
      </c>
      <c r="BB135" s="59">
        <v>0</v>
      </c>
      <c r="BC135" s="59">
        <v>0</v>
      </c>
      <c r="BD135" s="59">
        <v>0</v>
      </c>
      <c r="BE135" s="59">
        <v>0</v>
      </c>
      <c r="BF135" s="59">
        <v>38</v>
      </c>
      <c r="BG135" s="59">
        <v>38</v>
      </c>
      <c r="BH135" s="60">
        <v>38</v>
      </c>
      <c r="BI135" s="61">
        <f t="shared" si="1"/>
        <v>1</v>
      </c>
      <c r="BJ135" s="34"/>
      <c r="BK135" s="34"/>
    </row>
    <row r="136" spans="1:63" ht="12.75">
      <c r="A136" s="58" t="s">
        <v>83</v>
      </c>
      <c r="B136" s="58" t="s">
        <v>316</v>
      </c>
      <c r="C136" s="58" t="s">
        <v>317</v>
      </c>
      <c r="D136" s="59">
        <v>17</v>
      </c>
      <c r="E136" s="59">
        <v>21</v>
      </c>
      <c r="F136" s="59">
        <v>20</v>
      </c>
      <c r="G136" s="59">
        <v>30</v>
      </c>
      <c r="H136" s="59">
        <v>70</v>
      </c>
      <c r="I136" s="59">
        <v>127</v>
      </c>
      <c r="J136" s="59">
        <v>50</v>
      </c>
      <c r="K136" s="59">
        <v>47</v>
      </c>
      <c r="L136" s="59">
        <v>29</v>
      </c>
      <c r="M136" s="59">
        <v>31</v>
      </c>
      <c r="N136" s="59">
        <v>30</v>
      </c>
      <c r="O136" s="59">
        <v>42</v>
      </c>
      <c r="P136" s="59">
        <v>27</v>
      </c>
      <c r="Q136" s="59">
        <v>24</v>
      </c>
      <c r="R136" s="59">
        <v>19</v>
      </c>
      <c r="S136" s="59">
        <v>9</v>
      </c>
      <c r="T136" s="59">
        <v>7</v>
      </c>
      <c r="U136" s="59">
        <v>3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1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0</v>
      </c>
      <c r="AP136" s="59">
        <v>0</v>
      </c>
      <c r="AQ136" s="59">
        <v>0</v>
      </c>
      <c r="AR136" s="59">
        <v>0</v>
      </c>
      <c r="AS136" s="59">
        <v>0</v>
      </c>
      <c r="AT136" s="59">
        <v>0</v>
      </c>
      <c r="AU136" s="59">
        <v>0</v>
      </c>
      <c r="AV136" s="59">
        <v>0</v>
      </c>
      <c r="AW136" s="59">
        <v>0</v>
      </c>
      <c r="AX136" s="59">
        <v>0</v>
      </c>
      <c r="AY136" s="59">
        <v>0</v>
      </c>
      <c r="AZ136" s="59">
        <v>0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604</v>
      </c>
      <c r="BG136" s="59">
        <v>604</v>
      </c>
      <c r="BH136" s="60">
        <v>603</v>
      </c>
      <c r="BI136" s="61">
        <f t="shared" si="1"/>
        <v>0.9983443708609272</v>
      </c>
      <c r="BJ136" s="34"/>
      <c r="BK136" s="34"/>
    </row>
    <row r="137" spans="1:63" ht="12.75">
      <c r="A137" s="58" t="s">
        <v>80</v>
      </c>
      <c r="B137" s="58" t="s">
        <v>305</v>
      </c>
      <c r="C137" s="58" t="s">
        <v>306</v>
      </c>
      <c r="D137" s="59">
        <v>8</v>
      </c>
      <c r="E137" s="59">
        <v>4</v>
      </c>
      <c r="F137" s="59">
        <v>13</v>
      </c>
      <c r="G137" s="59">
        <v>8</v>
      </c>
      <c r="H137" s="59">
        <v>25</v>
      </c>
      <c r="I137" s="59">
        <v>19</v>
      </c>
      <c r="J137" s="59">
        <v>3</v>
      </c>
      <c r="K137" s="59">
        <v>4</v>
      </c>
      <c r="L137" s="59">
        <v>2</v>
      </c>
      <c r="M137" s="59">
        <v>4</v>
      </c>
      <c r="N137" s="59">
        <v>5</v>
      </c>
      <c r="O137" s="59">
        <v>1</v>
      </c>
      <c r="P137" s="59">
        <v>0</v>
      </c>
      <c r="Q137" s="59">
        <v>0</v>
      </c>
      <c r="R137" s="59">
        <v>1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59">
        <v>0</v>
      </c>
      <c r="AF137" s="59">
        <v>0</v>
      </c>
      <c r="AG137" s="59">
        <v>0</v>
      </c>
      <c r="AH137" s="59">
        <v>0</v>
      </c>
      <c r="AI137" s="59">
        <v>0</v>
      </c>
      <c r="AJ137" s="59">
        <v>0</v>
      </c>
      <c r="AK137" s="59">
        <v>0</v>
      </c>
      <c r="AL137" s="59">
        <v>0</v>
      </c>
      <c r="AM137" s="59">
        <v>0</v>
      </c>
      <c r="AN137" s="59">
        <v>0</v>
      </c>
      <c r="AO137" s="59">
        <v>0</v>
      </c>
      <c r="AP137" s="59">
        <v>0</v>
      </c>
      <c r="AQ137" s="59">
        <v>0</v>
      </c>
      <c r="AR137" s="59">
        <v>0</v>
      </c>
      <c r="AS137" s="59">
        <v>0</v>
      </c>
      <c r="AT137" s="59">
        <v>0</v>
      </c>
      <c r="AU137" s="59">
        <v>0</v>
      </c>
      <c r="AV137" s="59">
        <v>0</v>
      </c>
      <c r="AW137" s="59">
        <v>0</v>
      </c>
      <c r="AX137" s="59">
        <v>0</v>
      </c>
      <c r="AY137" s="59">
        <v>0</v>
      </c>
      <c r="AZ137" s="59">
        <v>0</v>
      </c>
      <c r="BA137" s="59">
        <v>0</v>
      </c>
      <c r="BB137" s="59">
        <v>0</v>
      </c>
      <c r="BC137" s="59">
        <v>0</v>
      </c>
      <c r="BD137" s="59">
        <v>0</v>
      </c>
      <c r="BE137" s="59">
        <v>0</v>
      </c>
      <c r="BF137" s="59">
        <v>97</v>
      </c>
      <c r="BG137" s="59">
        <v>97</v>
      </c>
      <c r="BH137" s="60">
        <v>97</v>
      </c>
      <c r="BI137" s="61">
        <f aca="true" t="shared" si="2" ref="BI137:BI159">IF(ISERROR(BH137/BG137),"No ADWT data",(BH137/BG137))</f>
        <v>1</v>
      </c>
      <c r="BJ137" s="34"/>
      <c r="BK137" s="34"/>
    </row>
    <row r="138" spans="1:63" ht="12.75">
      <c r="A138" s="58" t="s">
        <v>90</v>
      </c>
      <c r="B138" s="58" t="s">
        <v>344</v>
      </c>
      <c r="C138" s="58" t="s">
        <v>345</v>
      </c>
      <c r="D138" s="59">
        <v>29</v>
      </c>
      <c r="E138" s="59">
        <v>50</v>
      </c>
      <c r="F138" s="59">
        <v>64</v>
      </c>
      <c r="G138" s="59">
        <v>61</v>
      </c>
      <c r="H138" s="59">
        <v>13</v>
      </c>
      <c r="I138" s="59">
        <v>4</v>
      </c>
      <c r="J138" s="59">
        <v>5</v>
      </c>
      <c r="K138" s="59">
        <v>5</v>
      </c>
      <c r="L138" s="59">
        <v>10</v>
      </c>
      <c r="M138" s="59">
        <v>11</v>
      </c>
      <c r="N138" s="59">
        <v>13</v>
      </c>
      <c r="O138" s="59">
        <v>15</v>
      </c>
      <c r="P138" s="59">
        <v>10</v>
      </c>
      <c r="Q138" s="59">
        <v>5</v>
      </c>
      <c r="R138" s="59">
        <v>1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0</v>
      </c>
      <c r="AB138" s="59">
        <v>0</v>
      </c>
      <c r="AC138" s="59">
        <v>0</v>
      </c>
      <c r="AD138" s="59">
        <v>0</v>
      </c>
      <c r="AE138" s="59">
        <v>0</v>
      </c>
      <c r="AF138" s="59">
        <v>0</v>
      </c>
      <c r="AG138" s="59">
        <v>0</v>
      </c>
      <c r="AH138" s="59">
        <v>0</v>
      </c>
      <c r="AI138" s="59">
        <v>0</v>
      </c>
      <c r="AJ138" s="59">
        <v>0</v>
      </c>
      <c r="AK138" s="59">
        <v>0</v>
      </c>
      <c r="AL138" s="59">
        <v>0</v>
      </c>
      <c r="AM138" s="59">
        <v>0</v>
      </c>
      <c r="AN138" s="59">
        <v>0</v>
      </c>
      <c r="AO138" s="59">
        <v>0</v>
      </c>
      <c r="AP138" s="59">
        <v>0</v>
      </c>
      <c r="AQ138" s="59">
        <v>0</v>
      </c>
      <c r="AR138" s="59">
        <v>0</v>
      </c>
      <c r="AS138" s="59">
        <v>0</v>
      </c>
      <c r="AT138" s="59">
        <v>0</v>
      </c>
      <c r="AU138" s="59">
        <v>0</v>
      </c>
      <c r="AV138" s="59">
        <v>0</v>
      </c>
      <c r="AW138" s="59">
        <v>0</v>
      </c>
      <c r="AX138" s="59">
        <v>0</v>
      </c>
      <c r="AY138" s="59">
        <v>0</v>
      </c>
      <c r="AZ138" s="59">
        <v>0</v>
      </c>
      <c r="BA138" s="59">
        <v>0</v>
      </c>
      <c r="BB138" s="59">
        <v>0</v>
      </c>
      <c r="BC138" s="59">
        <v>0</v>
      </c>
      <c r="BD138" s="59">
        <v>0</v>
      </c>
      <c r="BE138" s="59">
        <v>0</v>
      </c>
      <c r="BF138" s="59">
        <v>296</v>
      </c>
      <c r="BG138" s="59">
        <v>296</v>
      </c>
      <c r="BH138" s="60">
        <v>296</v>
      </c>
      <c r="BI138" s="61">
        <f t="shared" si="2"/>
        <v>1</v>
      </c>
      <c r="BJ138" s="34"/>
      <c r="BK138" s="34"/>
    </row>
    <row r="139" spans="1:63" ht="12.75">
      <c r="A139" s="58" t="s">
        <v>60</v>
      </c>
      <c r="B139" s="58" t="s">
        <v>143</v>
      </c>
      <c r="C139" s="58" t="s">
        <v>144</v>
      </c>
      <c r="D139" s="59">
        <v>8</v>
      </c>
      <c r="E139" s="59">
        <v>4</v>
      </c>
      <c r="F139" s="59">
        <v>7</v>
      </c>
      <c r="G139" s="59">
        <v>33</v>
      </c>
      <c r="H139" s="59">
        <v>59</v>
      </c>
      <c r="I139" s="59">
        <v>16</v>
      </c>
      <c r="J139" s="59">
        <v>9</v>
      </c>
      <c r="K139" s="59">
        <v>11</v>
      </c>
      <c r="L139" s="59">
        <v>11</v>
      </c>
      <c r="M139" s="59">
        <v>7</v>
      </c>
      <c r="N139" s="59">
        <v>2</v>
      </c>
      <c r="O139" s="59">
        <v>3</v>
      </c>
      <c r="P139" s="59">
        <v>2</v>
      </c>
      <c r="Q139" s="59">
        <v>1</v>
      </c>
      <c r="R139" s="59">
        <v>0</v>
      </c>
      <c r="S139" s="59">
        <v>1</v>
      </c>
      <c r="T139" s="59">
        <v>0</v>
      </c>
      <c r="U139" s="59">
        <v>0</v>
      </c>
      <c r="V139" s="59">
        <v>0</v>
      </c>
      <c r="W139" s="59">
        <v>0</v>
      </c>
      <c r="X139" s="59">
        <v>0</v>
      </c>
      <c r="Y139" s="59">
        <v>0</v>
      </c>
      <c r="Z139" s="59">
        <v>0</v>
      </c>
      <c r="AA139" s="59">
        <v>0</v>
      </c>
      <c r="AB139" s="59">
        <v>0</v>
      </c>
      <c r="AC139" s="59">
        <v>0</v>
      </c>
      <c r="AD139" s="59">
        <v>0</v>
      </c>
      <c r="AE139" s="59">
        <v>0</v>
      </c>
      <c r="AF139" s="59">
        <v>0</v>
      </c>
      <c r="AG139" s="59">
        <v>0</v>
      </c>
      <c r="AH139" s="59">
        <v>0</v>
      </c>
      <c r="AI139" s="59">
        <v>0</v>
      </c>
      <c r="AJ139" s="59">
        <v>0</v>
      </c>
      <c r="AK139" s="59">
        <v>0</v>
      </c>
      <c r="AL139" s="59">
        <v>0</v>
      </c>
      <c r="AM139" s="59">
        <v>0</v>
      </c>
      <c r="AN139" s="59">
        <v>0</v>
      </c>
      <c r="AO139" s="59">
        <v>0</v>
      </c>
      <c r="AP139" s="59">
        <v>0</v>
      </c>
      <c r="AQ139" s="59">
        <v>0</v>
      </c>
      <c r="AR139" s="59">
        <v>0</v>
      </c>
      <c r="AS139" s="59">
        <v>0</v>
      </c>
      <c r="AT139" s="59">
        <v>0</v>
      </c>
      <c r="AU139" s="59">
        <v>0</v>
      </c>
      <c r="AV139" s="59">
        <v>0</v>
      </c>
      <c r="AW139" s="59">
        <v>0</v>
      </c>
      <c r="AX139" s="59">
        <v>0</v>
      </c>
      <c r="AY139" s="59">
        <v>0</v>
      </c>
      <c r="AZ139" s="59">
        <v>0</v>
      </c>
      <c r="BA139" s="59">
        <v>0</v>
      </c>
      <c r="BB139" s="59">
        <v>0</v>
      </c>
      <c r="BC139" s="59">
        <v>0</v>
      </c>
      <c r="BD139" s="59">
        <v>0</v>
      </c>
      <c r="BE139" s="59">
        <v>0</v>
      </c>
      <c r="BF139" s="59">
        <v>174</v>
      </c>
      <c r="BG139" s="59">
        <v>174</v>
      </c>
      <c r="BH139" s="60">
        <v>174</v>
      </c>
      <c r="BI139" s="61">
        <f t="shared" si="2"/>
        <v>1</v>
      </c>
      <c r="BJ139" s="34"/>
      <c r="BK139" s="34"/>
    </row>
    <row r="140" spans="1:63" ht="12.75">
      <c r="A140" s="58" t="s">
        <v>68</v>
      </c>
      <c r="B140" s="58" t="s">
        <v>206</v>
      </c>
      <c r="C140" s="58" t="s">
        <v>207</v>
      </c>
      <c r="D140" s="59">
        <v>1</v>
      </c>
      <c r="E140" s="59">
        <v>2</v>
      </c>
      <c r="F140" s="59">
        <v>0</v>
      </c>
      <c r="G140" s="59">
        <v>3</v>
      </c>
      <c r="H140" s="59">
        <v>4</v>
      </c>
      <c r="I140" s="59">
        <v>11</v>
      </c>
      <c r="J140" s="59">
        <v>5</v>
      </c>
      <c r="K140" s="59">
        <v>1</v>
      </c>
      <c r="L140" s="59">
        <v>1</v>
      </c>
      <c r="M140" s="59">
        <v>4</v>
      </c>
      <c r="N140" s="59">
        <v>3</v>
      </c>
      <c r="O140" s="59">
        <v>1</v>
      </c>
      <c r="P140" s="59">
        <v>1</v>
      </c>
      <c r="Q140" s="59">
        <v>5</v>
      </c>
      <c r="R140" s="59">
        <v>2</v>
      </c>
      <c r="S140" s="59">
        <v>9</v>
      </c>
      <c r="T140" s="59">
        <v>9</v>
      </c>
      <c r="U140" s="59">
        <v>17</v>
      </c>
      <c r="V140" s="59">
        <v>0</v>
      </c>
      <c r="W140" s="59">
        <v>0</v>
      </c>
      <c r="X140" s="59">
        <v>0</v>
      </c>
      <c r="Y140" s="59">
        <v>1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59">
        <v>0</v>
      </c>
      <c r="AQ140" s="59">
        <v>0</v>
      </c>
      <c r="AR140" s="59">
        <v>0</v>
      </c>
      <c r="AS140" s="59">
        <v>0</v>
      </c>
      <c r="AT140" s="59">
        <v>0</v>
      </c>
      <c r="AU140" s="59">
        <v>0</v>
      </c>
      <c r="AV140" s="59">
        <v>0</v>
      </c>
      <c r="AW140" s="59">
        <v>0</v>
      </c>
      <c r="AX140" s="59">
        <v>0</v>
      </c>
      <c r="AY140" s="59">
        <v>0</v>
      </c>
      <c r="AZ140" s="59">
        <v>0</v>
      </c>
      <c r="BA140" s="59">
        <v>0</v>
      </c>
      <c r="BB140" s="59">
        <v>0</v>
      </c>
      <c r="BC140" s="59">
        <v>0</v>
      </c>
      <c r="BD140" s="59">
        <v>0</v>
      </c>
      <c r="BE140" s="59">
        <v>0</v>
      </c>
      <c r="BF140" s="59">
        <v>80</v>
      </c>
      <c r="BG140" s="59">
        <v>80</v>
      </c>
      <c r="BH140" s="60">
        <v>79</v>
      </c>
      <c r="BI140" s="61">
        <f t="shared" si="2"/>
        <v>0.9875</v>
      </c>
      <c r="BJ140" s="34"/>
      <c r="BK140" s="34"/>
    </row>
    <row r="141" spans="1:63" ht="12.75">
      <c r="A141" s="58" t="s">
        <v>90</v>
      </c>
      <c r="B141" s="58" t="s">
        <v>355</v>
      </c>
      <c r="C141" s="58" t="s">
        <v>390</v>
      </c>
      <c r="D141" s="59">
        <v>29</v>
      </c>
      <c r="E141" s="59">
        <v>7</v>
      </c>
      <c r="F141" s="59">
        <v>8</v>
      </c>
      <c r="G141" s="59">
        <v>28</v>
      </c>
      <c r="H141" s="59">
        <v>24</v>
      </c>
      <c r="I141" s="59">
        <v>24</v>
      </c>
      <c r="J141" s="59">
        <v>19</v>
      </c>
      <c r="K141" s="59">
        <v>12</v>
      </c>
      <c r="L141" s="59">
        <v>10</v>
      </c>
      <c r="M141" s="59">
        <v>17</v>
      </c>
      <c r="N141" s="59">
        <v>18</v>
      </c>
      <c r="O141" s="59">
        <v>11</v>
      </c>
      <c r="P141" s="59">
        <v>6</v>
      </c>
      <c r="Q141" s="59">
        <v>5</v>
      </c>
      <c r="R141" s="59">
        <v>4</v>
      </c>
      <c r="S141" s="59">
        <v>3</v>
      </c>
      <c r="T141" s="59">
        <v>6</v>
      </c>
      <c r="U141" s="59">
        <v>4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0</v>
      </c>
      <c r="AB141" s="59">
        <v>0</v>
      </c>
      <c r="AC141" s="59">
        <v>0</v>
      </c>
      <c r="AD141" s="59">
        <v>0</v>
      </c>
      <c r="AE141" s="59">
        <v>0</v>
      </c>
      <c r="AF141" s="59">
        <v>0</v>
      </c>
      <c r="AG141" s="59">
        <v>0</v>
      </c>
      <c r="AH141" s="59">
        <v>0</v>
      </c>
      <c r="AI141" s="59">
        <v>0</v>
      </c>
      <c r="AJ141" s="59">
        <v>0</v>
      </c>
      <c r="AK141" s="59">
        <v>0</v>
      </c>
      <c r="AL141" s="59">
        <v>0</v>
      </c>
      <c r="AM141" s="59">
        <v>0</v>
      </c>
      <c r="AN141" s="59">
        <v>0</v>
      </c>
      <c r="AO141" s="59">
        <v>0</v>
      </c>
      <c r="AP141" s="59">
        <v>0</v>
      </c>
      <c r="AQ141" s="59">
        <v>0</v>
      </c>
      <c r="AR141" s="59">
        <v>0</v>
      </c>
      <c r="AS141" s="59">
        <v>0</v>
      </c>
      <c r="AT141" s="59">
        <v>0</v>
      </c>
      <c r="AU141" s="59">
        <v>0</v>
      </c>
      <c r="AV141" s="59">
        <v>0</v>
      </c>
      <c r="AW141" s="59">
        <v>0</v>
      </c>
      <c r="AX141" s="59">
        <v>0</v>
      </c>
      <c r="AY141" s="59">
        <v>0</v>
      </c>
      <c r="AZ141" s="59">
        <v>0</v>
      </c>
      <c r="BA141" s="59">
        <v>0</v>
      </c>
      <c r="BB141" s="59">
        <v>0</v>
      </c>
      <c r="BC141" s="59">
        <v>0</v>
      </c>
      <c r="BD141" s="59">
        <v>0</v>
      </c>
      <c r="BE141" s="59">
        <v>0</v>
      </c>
      <c r="BF141" s="59">
        <v>235</v>
      </c>
      <c r="BG141" s="59">
        <v>235</v>
      </c>
      <c r="BH141" s="60">
        <v>235</v>
      </c>
      <c r="BI141" s="61">
        <f t="shared" si="2"/>
        <v>1</v>
      </c>
      <c r="BJ141" s="34"/>
      <c r="BK141" s="34"/>
    </row>
    <row r="142" spans="1:63" ht="12.75">
      <c r="A142" s="58" t="s">
        <v>80</v>
      </c>
      <c r="B142" s="58" t="s">
        <v>81</v>
      </c>
      <c r="C142" s="58" t="s">
        <v>82</v>
      </c>
      <c r="D142" s="59">
        <v>5</v>
      </c>
      <c r="E142" s="59">
        <v>14</v>
      </c>
      <c r="F142" s="59">
        <v>71</v>
      </c>
      <c r="G142" s="59">
        <v>66</v>
      </c>
      <c r="H142" s="59">
        <v>38</v>
      </c>
      <c r="I142" s="59">
        <v>13</v>
      </c>
      <c r="J142" s="59">
        <v>8</v>
      </c>
      <c r="K142" s="59">
        <v>4</v>
      </c>
      <c r="L142" s="59">
        <v>3</v>
      </c>
      <c r="M142" s="59">
        <v>3</v>
      </c>
      <c r="N142" s="59">
        <v>2</v>
      </c>
      <c r="O142" s="59">
        <v>4</v>
      </c>
      <c r="P142" s="59">
        <v>1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0</v>
      </c>
      <c r="AD142" s="59">
        <v>0</v>
      </c>
      <c r="AE142" s="59">
        <v>0</v>
      </c>
      <c r="AF142" s="59">
        <v>0</v>
      </c>
      <c r="AG142" s="59">
        <v>0</v>
      </c>
      <c r="AH142" s="59">
        <v>0</v>
      </c>
      <c r="AI142" s="59">
        <v>0</v>
      </c>
      <c r="AJ142" s="59">
        <v>0</v>
      </c>
      <c r="AK142" s="59">
        <v>0</v>
      </c>
      <c r="AL142" s="59">
        <v>0</v>
      </c>
      <c r="AM142" s="59">
        <v>0</v>
      </c>
      <c r="AN142" s="59">
        <v>0</v>
      </c>
      <c r="AO142" s="59">
        <v>0</v>
      </c>
      <c r="AP142" s="59">
        <v>0</v>
      </c>
      <c r="AQ142" s="59">
        <v>0</v>
      </c>
      <c r="AR142" s="59">
        <v>0</v>
      </c>
      <c r="AS142" s="59">
        <v>0</v>
      </c>
      <c r="AT142" s="59">
        <v>0</v>
      </c>
      <c r="AU142" s="59">
        <v>0</v>
      </c>
      <c r="AV142" s="59">
        <v>0</v>
      </c>
      <c r="AW142" s="59">
        <v>0</v>
      </c>
      <c r="AX142" s="59">
        <v>0</v>
      </c>
      <c r="AY142" s="59">
        <v>0</v>
      </c>
      <c r="AZ142" s="59">
        <v>0</v>
      </c>
      <c r="BA142" s="59">
        <v>0</v>
      </c>
      <c r="BB142" s="59">
        <v>0</v>
      </c>
      <c r="BC142" s="59">
        <v>0</v>
      </c>
      <c r="BD142" s="59">
        <v>0</v>
      </c>
      <c r="BE142" s="59">
        <v>0</v>
      </c>
      <c r="BF142" s="59">
        <v>232</v>
      </c>
      <c r="BG142" s="59">
        <v>232</v>
      </c>
      <c r="BH142" s="60">
        <v>232</v>
      </c>
      <c r="BI142" s="61">
        <f t="shared" si="2"/>
        <v>1</v>
      </c>
      <c r="BJ142" s="34"/>
      <c r="BK142" s="34"/>
    </row>
    <row r="143" spans="1:63" ht="12.75">
      <c r="A143" s="58" t="s">
        <v>60</v>
      </c>
      <c r="B143" s="58" t="s">
        <v>164</v>
      </c>
      <c r="C143" s="58" t="s">
        <v>165</v>
      </c>
      <c r="D143" s="59">
        <v>7</v>
      </c>
      <c r="E143" s="59">
        <v>14</v>
      </c>
      <c r="F143" s="59">
        <v>15</v>
      </c>
      <c r="G143" s="59">
        <v>21</v>
      </c>
      <c r="H143" s="59">
        <v>26</v>
      </c>
      <c r="I143" s="59">
        <v>17</v>
      </c>
      <c r="J143" s="59">
        <v>16</v>
      </c>
      <c r="K143" s="59">
        <v>14</v>
      </c>
      <c r="L143" s="59">
        <v>8</v>
      </c>
      <c r="M143" s="59">
        <v>8</v>
      </c>
      <c r="N143" s="59">
        <v>9</v>
      </c>
      <c r="O143" s="59">
        <v>5</v>
      </c>
      <c r="P143" s="59">
        <v>3</v>
      </c>
      <c r="Q143" s="59">
        <v>0</v>
      </c>
      <c r="R143" s="59">
        <v>2</v>
      </c>
      <c r="S143" s="59">
        <v>1</v>
      </c>
      <c r="T143" s="59">
        <v>0</v>
      </c>
      <c r="U143" s="59">
        <v>0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0</v>
      </c>
      <c r="AD143" s="59">
        <v>0</v>
      </c>
      <c r="AE143" s="59">
        <v>0</v>
      </c>
      <c r="AF143" s="59">
        <v>0</v>
      </c>
      <c r="AG143" s="59">
        <v>0</v>
      </c>
      <c r="AH143" s="59">
        <v>0</v>
      </c>
      <c r="AI143" s="59">
        <v>0</v>
      </c>
      <c r="AJ143" s="59">
        <v>0</v>
      </c>
      <c r="AK143" s="59">
        <v>0</v>
      </c>
      <c r="AL143" s="59">
        <v>0</v>
      </c>
      <c r="AM143" s="59">
        <v>0</v>
      </c>
      <c r="AN143" s="59">
        <v>0</v>
      </c>
      <c r="AO143" s="59">
        <v>0</v>
      </c>
      <c r="AP143" s="59">
        <v>0</v>
      </c>
      <c r="AQ143" s="59">
        <v>0</v>
      </c>
      <c r="AR143" s="59">
        <v>0</v>
      </c>
      <c r="AS143" s="59">
        <v>0</v>
      </c>
      <c r="AT143" s="59">
        <v>0</v>
      </c>
      <c r="AU143" s="59">
        <v>0</v>
      </c>
      <c r="AV143" s="59">
        <v>0</v>
      </c>
      <c r="AW143" s="59">
        <v>0</v>
      </c>
      <c r="AX143" s="59">
        <v>0</v>
      </c>
      <c r="AY143" s="59">
        <v>0</v>
      </c>
      <c r="AZ143" s="59">
        <v>0</v>
      </c>
      <c r="BA143" s="59">
        <v>0</v>
      </c>
      <c r="BB143" s="59">
        <v>0</v>
      </c>
      <c r="BC143" s="59">
        <v>0</v>
      </c>
      <c r="BD143" s="59">
        <v>0</v>
      </c>
      <c r="BE143" s="59">
        <v>0</v>
      </c>
      <c r="BF143" s="59">
        <v>166</v>
      </c>
      <c r="BG143" s="59">
        <v>166</v>
      </c>
      <c r="BH143" s="60">
        <v>166</v>
      </c>
      <c r="BI143" s="61">
        <f t="shared" si="2"/>
        <v>1</v>
      </c>
      <c r="BJ143" s="34"/>
      <c r="BK143" s="34"/>
    </row>
    <row r="144" spans="1:63" ht="12.75">
      <c r="A144" s="58" t="s">
        <v>61</v>
      </c>
      <c r="B144" s="58" t="s">
        <v>180</v>
      </c>
      <c r="C144" s="58" t="s">
        <v>181</v>
      </c>
      <c r="D144" s="59">
        <v>20</v>
      </c>
      <c r="E144" s="59">
        <v>14</v>
      </c>
      <c r="F144" s="59">
        <v>34</v>
      </c>
      <c r="G144" s="59">
        <v>35</v>
      </c>
      <c r="H144" s="59">
        <v>14</v>
      </c>
      <c r="I144" s="59">
        <v>17</v>
      </c>
      <c r="J144" s="59">
        <v>11</v>
      </c>
      <c r="K144" s="59">
        <v>9</v>
      </c>
      <c r="L144" s="59">
        <v>9</v>
      </c>
      <c r="M144" s="59">
        <v>12</v>
      </c>
      <c r="N144" s="59">
        <v>16</v>
      </c>
      <c r="O144" s="59">
        <v>24</v>
      </c>
      <c r="P144" s="59">
        <v>30</v>
      </c>
      <c r="Q144" s="59">
        <v>10</v>
      </c>
      <c r="R144" s="59">
        <v>17</v>
      </c>
      <c r="S144" s="59">
        <v>11</v>
      </c>
      <c r="T144" s="59">
        <v>6</v>
      </c>
      <c r="U144" s="59">
        <v>4</v>
      </c>
      <c r="V144" s="59">
        <v>2</v>
      </c>
      <c r="W144" s="59">
        <v>1</v>
      </c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0</v>
      </c>
      <c r="AD144" s="59">
        <v>0</v>
      </c>
      <c r="AE144" s="59">
        <v>0</v>
      </c>
      <c r="AF144" s="59">
        <v>0</v>
      </c>
      <c r="AG144" s="59">
        <v>0</v>
      </c>
      <c r="AH144" s="59">
        <v>0</v>
      </c>
      <c r="AI144" s="59">
        <v>0</v>
      </c>
      <c r="AJ144" s="59">
        <v>0</v>
      </c>
      <c r="AK144" s="59">
        <v>0</v>
      </c>
      <c r="AL144" s="59">
        <v>0</v>
      </c>
      <c r="AM144" s="59">
        <v>0</v>
      </c>
      <c r="AN144" s="59">
        <v>0</v>
      </c>
      <c r="AO144" s="59">
        <v>0</v>
      </c>
      <c r="AP144" s="59">
        <v>0</v>
      </c>
      <c r="AQ144" s="59">
        <v>0</v>
      </c>
      <c r="AR144" s="59">
        <v>0</v>
      </c>
      <c r="AS144" s="59">
        <v>0</v>
      </c>
      <c r="AT144" s="59">
        <v>0</v>
      </c>
      <c r="AU144" s="59">
        <v>0</v>
      </c>
      <c r="AV144" s="59">
        <v>0</v>
      </c>
      <c r="AW144" s="59">
        <v>0</v>
      </c>
      <c r="AX144" s="59">
        <v>0</v>
      </c>
      <c r="AY144" s="59">
        <v>0</v>
      </c>
      <c r="AZ144" s="59">
        <v>0</v>
      </c>
      <c r="BA144" s="59">
        <v>0</v>
      </c>
      <c r="BB144" s="59">
        <v>0</v>
      </c>
      <c r="BC144" s="59">
        <v>0</v>
      </c>
      <c r="BD144" s="59">
        <v>0</v>
      </c>
      <c r="BE144" s="59">
        <v>0</v>
      </c>
      <c r="BF144" s="59">
        <v>296</v>
      </c>
      <c r="BG144" s="59">
        <v>296</v>
      </c>
      <c r="BH144" s="60">
        <v>293</v>
      </c>
      <c r="BI144" s="61">
        <f t="shared" si="2"/>
        <v>0.9898648648648649</v>
      </c>
      <c r="BJ144" s="34"/>
      <c r="BK144" s="34"/>
    </row>
    <row r="145" spans="1:63" ht="12.75">
      <c r="A145" s="58" t="s">
        <v>68</v>
      </c>
      <c r="B145" s="58" t="s">
        <v>202</v>
      </c>
      <c r="C145" s="58" t="s">
        <v>203</v>
      </c>
      <c r="D145" s="59">
        <v>1</v>
      </c>
      <c r="E145" s="59">
        <v>10</v>
      </c>
      <c r="F145" s="59">
        <v>31</v>
      </c>
      <c r="G145" s="59">
        <v>12</v>
      </c>
      <c r="H145" s="59">
        <v>6</v>
      </c>
      <c r="I145" s="59">
        <v>5</v>
      </c>
      <c r="J145" s="59">
        <v>2</v>
      </c>
      <c r="K145" s="59">
        <v>4</v>
      </c>
      <c r="L145" s="59">
        <v>4</v>
      </c>
      <c r="M145" s="59">
        <v>6</v>
      </c>
      <c r="N145" s="59">
        <v>12</v>
      </c>
      <c r="O145" s="59">
        <v>10</v>
      </c>
      <c r="P145" s="59">
        <v>8</v>
      </c>
      <c r="Q145" s="59">
        <v>3</v>
      </c>
      <c r="R145" s="59">
        <v>1</v>
      </c>
      <c r="S145" s="59">
        <v>0</v>
      </c>
      <c r="T145" s="59">
        <v>0</v>
      </c>
      <c r="U145" s="59">
        <v>1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0</v>
      </c>
      <c r="AD145" s="59">
        <v>0</v>
      </c>
      <c r="AE145" s="59">
        <v>0</v>
      </c>
      <c r="AF145" s="59">
        <v>0</v>
      </c>
      <c r="AG145" s="59">
        <v>0</v>
      </c>
      <c r="AH145" s="59">
        <v>0</v>
      </c>
      <c r="AI145" s="59">
        <v>0</v>
      </c>
      <c r="AJ145" s="59">
        <v>0</v>
      </c>
      <c r="AK145" s="59">
        <v>0</v>
      </c>
      <c r="AL145" s="59">
        <v>0</v>
      </c>
      <c r="AM145" s="59">
        <v>0</v>
      </c>
      <c r="AN145" s="59">
        <v>0</v>
      </c>
      <c r="AO145" s="59">
        <v>0</v>
      </c>
      <c r="AP145" s="59">
        <v>0</v>
      </c>
      <c r="AQ145" s="59">
        <v>0</v>
      </c>
      <c r="AR145" s="59">
        <v>0</v>
      </c>
      <c r="AS145" s="59">
        <v>0</v>
      </c>
      <c r="AT145" s="59">
        <v>0</v>
      </c>
      <c r="AU145" s="59">
        <v>0</v>
      </c>
      <c r="AV145" s="59">
        <v>0</v>
      </c>
      <c r="AW145" s="59">
        <v>0</v>
      </c>
      <c r="AX145" s="59">
        <v>0</v>
      </c>
      <c r="AY145" s="59">
        <v>0</v>
      </c>
      <c r="AZ145" s="59">
        <v>0</v>
      </c>
      <c r="BA145" s="59">
        <v>0</v>
      </c>
      <c r="BB145" s="59">
        <v>0</v>
      </c>
      <c r="BC145" s="59">
        <v>0</v>
      </c>
      <c r="BD145" s="59">
        <v>0</v>
      </c>
      <c r="BE145" s="59">
        <v>0</v>
      </c>
      <c r="BF145" s="59">
        <v>116</v>
      </c>
      <c r="BG145" s="59">
        <v>116</v>
      </c>
      <c r="BH145" s="60">
        <v>116</v>
      </c>
      <c r="BI145" s="61">
        <f t="shared" si="2"/>
        <v>1</v>
      </c>
      <c r="BJ145" s="34"/>
      <c r="BK145" s="34"/>
    </row>
    <row r="146" spans="1:63" ht="12.75">
      <c r="A146" s="58" t="s">
        <v>80</v>
      </c>
      <c r="B146" s="58" t="s">
        <v>309</v>
      </c>
      <c r="C146" s="58" t="s">
        <v>310</v>
      </c>
      <c r="D146" s="59">
        <v>7</v>
      </c>
      <c r="E146" s="59">
        <v>8</v>
      </c>
      <c r="F146" s="59">
        <v>17</v>
      </c>
      <c r="G146" s="59">
        <v>4</v>
      </c>
      <c r="H146" s="59">
        <v>9</v>
      </c>
      <c r="I146" s="59">
        <v>3</v>
      </c>
      <c r="J146" s="59">
        <v>2</v>
      </c>
      <c r="K146" s="59">
        <v>2</v>
      </c>
      <c r="L146" s="59">
        <v>2</v>
      </c>
      <c r="M146" s="59">
        <v>11</v>
      </c>
      <c r="N146" s="59">
        <v>3</v>
      </c>
      <c r="O146" s="59">
        <v>3</v>
      </c>
      <c r="P146" s="59">
        <v>6</v>
      </c>
      <c r="Q146" s="59">
        <v>4</v>
      </c>
      <c r="R146" s="59">
        <v>1</v>
      </c>
      <c r="S146" s="59">
        <v>0</v>
      </c>
      <c r="T146" s="59">
        <v>0</v>
      </c>
      <c r="U146" s="59">
        <v>0</v>
      </c>
      <c r="V146" s="59">
        <v>0</v>
      </c>
      <c r="W146" s="59">
        <v>0</v>
      </c>
      <c r="X146" s="59">
        <v>0</v>
      </c>
      <c r="Y146" s="59">
        <v>0</v>
      </c>
      <c r="Z146" s="59">
        <v>0</v>
      </c>
      <c r="AA146" s="59">
        <v>0</v>
      </c>
      <c r="AB146" s="59">
        <v>0</v>
      </c>
      <c r="AC146" s="59">
        <v>0</v>
      </c>
      <c r="AD146" s="59">
        <v>0</v>
      </c>
      <c r="AE146" s="59">
        <v>0</v>
      </c>
      <c r="AF146" s="59">
        <v>0</v>
      </c>
      <c r="AG146" s="59">
        <v>0</v>
      </c>
      <c r="AH146" s="59">
        <v>0</v>
      </c>
      <c r="AI146" s="59">
        <v>0</v>
      </c>
      <c r="AJ146" s="59">
        <v>0</v>
      </c>
      <c r="AK146" s="59">
        <v>0</v>
      </c>
      <c r="AL146" s="59">
        <v>0</v>
      </c>
      <c r="AM146" s="59">
        <v>0</v>
      </c>
      <c r="AN146" s="59">
        <v>0</v>
      </c>
      <c r="AO146" s="59">
        <v>0</v>
      </c>
      <c r="AP146" s="59">
        <v>0</v>
      </c>
      <c r="AQ146" s="59">
        <v>0</v>
      </c>
      <c r="AR146" s="59">
        <v>0</v>
      </c>
      <c r="AS146" s="59">
        <v>0</v>
      </c>
      <c r="AT146" s="59">
        <v>0</v>
      </c>
      <c r="AU146" s="59">
        <v>0</v>
      </c>
      <c r="AV146" s="59">
        <v>0</v>
      </c>
      <c r="AW146" s="59">
        <v>0</v>
      </c>
      <c r="AX146" s="59">
        <v>0</v>
      </c>
      <c r="AY146" s="59">
        <v>0</v>
      </c>
      <c r="AZ146" s="59">
        <v>0</v>
      </c>
      <c r="BA146" s="59">
        <v>0</v>
      </c>
      <c r="BB146" s="59">
        <v>0</v>
      </c>
      <c r="BC146" s="59">
        <v>0</v>
      </c>
      <c r="BD146" s="59">
        <v>0</v>
      </c>
      <c r="BE146" s="59">
        <v>0</v>
      </c>
      <c r="BF146" s="59">
        <v>82</v>
      </c>
      <c r="BG146" s="59">
        <v>82</v>
      </c>
      <c r="BH146" s="60">
        <v>82</v>
      </c>
      <c r="BI146" s="61">
        <f t="shared" si="2"/>
        <v>1</v>
      </c>
      <c r="BJ146" s="34"/>
      <c r="BK146" s="34"/>
    </row>
    <row r="147" spans="1:63" ht="12.75">
      <c r="A147" s="58" t="s">
        <v>80</v>
      </c>
      <c r="B147" s="58" t="s">
        <v>301</v>
      </c>
      <c r="C147" s="58" t="s">
        <v>302</v>
      </c>
      <c r="D147" s="59">
        <v>45</v>
      </c>
      <c r="E147" s="59">
        <v>5</v>
      </c>
      <c r="F147" s="59">
        <v>7</v>
      </c>
      <c r="G147" s="59">
        <v>8</v>
      </c>
      <c r="H147" s="59">
        <v>16</v>
      </c>
      <c r="I147" s="59">
        <v>9</v>
      </c>
      <c r="J147" s="59">
        <v>6</v>
      </c>
      <c r="K147" s="59">
        <v>10</v>
      </c>
      <c r="L147" s="59">
        <v>0</v>
      </c>
      <c r="M147" s="59">
        <v>1</v>
      </c>
      <c r="N147" s="59">
        <v>2</v>
      </c>
      <c r="O147" s="59">
        <v>5</v>
      </c>
      <c r="P147" s="59">
        <v>3</v>
      </c>
      <c r="Q147" s="59">
        <v>0</v>
      </c>
      <c r="R147" s="59">
        <v>0</v>
      </c>
      <c r="S147" s="59">
        <v>1</v>
      </c>
      <c r="T147" s="59">
        <v>0</v>
      </c>
      <c r="U147" s="59">
        <v>0</v>
      </c>
      <c r="V147" s="59">
        <v>0</v>
      </c>
      <c r="W147" s="59">
        <v>0</v>
      </c>
      <c r="X147" s="59">
        <v>0</v>
      </c>
      <c r="Y147" s="59">
        <v>0</v>
      </c>
      <c r="Z147" s="59">
        <v>0</v>
      </c>
      <c r="AA147" s="59">
        <v>0</v>
      </c>
      <c r="AB147" s="59">
        <v>0</v>
      </c>
      <c r="AC147" s="59">
        <v>0</v>
      </c>
      <c r="AD147" s="59">
        <v>0</v>
      </c>
      <c r="AE147" s="59">
        <v>0</v>
      </c>
      <c r="AF147" s="59">
        <v>0</v>
      </c>
      <c r="AG147" s="59">
        <v>0</v>
      </c>
      <c r="AH147" s="59">
        <v>0</v>
      </c>
      <c r="AI147" s="59">
        <v>0</v>
      </c>
      <c r="AJ147" s="59">
        <v>0</v>
      </c>
      <c r="AK147" s="59">
        <v>0</v>
      </c>
      <c r="AL147" s="59">
        <v>0</v>
      </c>
      <c r="AM147" s="59">
        <v>0</v>
      </c>
      <c r="AN147" s="59">
        <v>0</v>
      </c>
      <c r="AO147" s="59">
        <v>0</v>
      </c>
      <c r="AP147" s="59">
        <v>0</v>
      </c>
      <c r="AQ147" s="59">
        <v>0</v>
      </c>
      <c r="AR147" s="59">
        <v>0</v>
      </c>
      <c r="AS147" s="59">
        <v>0</v>
      </c>
      <c r="AT147" s="59">
        <v>0</v>
      </c>
      <c r="AU147" s="59">
        <v>0</v>
      </c>
      <c r="AV147" s="59">
        <v>0</v>
      </c>
      <c r="AW147" s="59">
        <v>0</v>
      </c>
      <c r="AX147" s="59">
        <v>0</v>
      </c>
      <c r="AY147" s="59">
        <v>0</v>
      </c>
      <c r="AZ147" s="59">
        <v>0</v>
      </c>
      <c r="BA147" s="59">
        <v>0</v>
      </c>
      <c r="BB147" s="59">
        <v>0</v>
      </c>
      <c r="BC147" s="59">
        <v>0</v>
      </c>
      <c r="BD147" s="59">
        <v>0</v>
      </c>
      <c r="BE147" s="59">
        <v>0</v>
      </c>
      <c r="BF147" s="59">
        <v>118</v>
      </c>
      <c r="BG147" s="59">
        <v>118</v>
      </c>
      <c r="BH147" s="60">
        <v>118</v>
      </c>
      <c r="BI147" s="61">
        <f t="shared" si="2"/>
        <v>1</v>
      </c>
      <c r="BJ147" s="34"/>
      <c r="BK147" s="34"/>
    </row>
    <row r="148" spans="1:63" ht="12.75">
      <c r="A148" s="58" t="s">
        <v>60</v>
      </c>
      <c r="B148" s="58" t="s">
        <v>135</v>
      </c>
      <c r="C148" s="58" t="s">
        <v>136</v>
      </c>
      <c r="D148" s="59">
        <v>24</v>
      </c>
      <c r="E148" s="59">
        <v>40</v>
      </c>
      <c r="F148" s="59">
        <v>5</v>
      </c>
      <c r="G148" s="59">
        <v>20</v>
      </c>
      <c r="H148" s="59">
        <v>41</v>
      </c>
      <c r="I148" s="59">
        <v>13</v>
      </c>
      <c r="J148" s="59">
        <v>6</v>
      </c>
      <c r="K148" s="59">
        <v>1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59">
        <v>0</v>
      </c>
      <c r="AQ148" s="59">
        <v>0</v>
      </c>
      <c r="AR148" s="59">
        <v>0</v>
      </c>
      <c r="AS148" s="59">
        <v>0</v>
      </c>
      <c r="AT148" s="59">
        <v>0</v>
      </c>
      <c r="AU148" s="59">
        <v>0</v>
      </c>
      <c r="AV148" s="59">
        <v>0</v>
      </c>
      <c r="AW148" s="59">
        <v>0</v>
      </c>
      <c r="AX148" s="59">
        <v>0</v>
      </c>
      <c r="AY148" s="59">
        <v>0</v>
      </c>
      <c r="AZ148" s="59">
        <v>0</v>
      </c>
      <c r="BA148" s="59">
        <v>0</v>
      </c>
      <c r="BB148" s="59">
        <v>0</v>
      </c>
      <c r="BC148" s="59">
        <v>0</v>
      </c>
      <c r="BD148" s="59">
        <v>0</v>
      </c>
      <c r="BE148" s="59">
        <v>0</v>
      </c>
      <c r="BF148" s="59">
        <v>150</v>
      </c>
      <c r="BG148" s="59">
        <v>150</v>
      </c>
      <c r="BH148" s="60">
        <v>150</v>
      </c>
      <c r="BI148" s="61">
        <f t="shared" si="2"/>
        <v>1</v>
      </c>
      <c r="BJ148" s="34"/>
      <c r="BK148" s="34"/>
    </row>
    <row r="149" spans="1:63" ht="12.75">
      <c r="A149" s="58" t="s">
        <v>68</v>
      </c>
      <c r="B149" s="58" t="s">
        <v>222</v>
      </c>
      <c r="C149" s="58" t="s">
        <v>223</v>
      </c>
      <c r="D149" s="59">
        <v>6</v>
      </c>
      <c r="E149" s="59">
        <v>13</v>
      </c>
      <c r="F149" s="59">
        <v>51</v>
      </c>
      <c r="G149" s="59">
        <v>35</v>
      </c>
      <c r="H149" s="59">
        <v>26</v>
      </c>
      <c r="I149" s="59">
        <v>22</v>
      </c>
      <c r="J149" s="59">
        <v>1</v>
      </c>
      <c r="K149" s="59">
        <v>0</v>
      </c>
      <c r="L149" s="59">
        <v>2</v>
      </c>
      <c r="M149" s="59">
        <v>0</v>
      </c>
      <c r="N149" s="59">
        <v>210</v>
      </c>
      <c r="O149" s="59">
        <v>2</v>
      </c>
      <c r="P149" s="59">
        <v>0</v>
      </c>
      <c r="Q149" s="59">
        <v>0</v>
      </c>
      <c r="R149" s="59">
        <v>0</v>
      </c>
      <c r="S149" s="59">
        <v>0</v>
      </c>
      <c r="T149" s="59">
        <v>0</v>
      </c>
      <c r="U149" s="59">
        <v>0</v>
      </c>
      <c r="V149" s="59">
        <v>0</v>
      </c>
      <c r="W149" s="59">
        <v>0</v>
      </c>
      <c r="X149" s="59">
        <v>0</v>
      </c>
      <c r="Y149" s="59">
        <v>0</v>
      </c>
      <c r="Z149" s="59">
        <v>0</v>
      </c>
      <c r="AA149" s="59">
        <v>0</v>
      </c>
      <c r="AB149" s="59">
        <v>0</v>
      </c>
      <c r="AC149" s="59">
        <v>0</v>
      </c>
      <c r="AD149" s="59">
        <v>0</v>
      </c>
      <c r="AE149" s="59">
        <v>0</v>
      </c>
      <c r="AF149" s="59">
        <v>0</v>
      </c>
      <c r="AG149" s="59">
        <v>0</v>
      </c>
      <c r="AH149" s="59">
        <v>0</v>
      </c>
      <c r="AI149" s="59">
        <v>0</v>
      </c>
      <c r="AJ149" s="59">
        <v>0</v>
      </c>
      <c r="AK149" s="59">
        <v>1</v>
      </c>
      <c r="AL149" s="59">
        <v>0</v>
      </c>
      <c r="AM149" s="59">
        <v>0</v>
      </c>
      <c r="AN149" s="59">
        <v>0</v>
      </c>
      <c r="AO149" s="59">
        <v>0</v>
      </c>
      <c r="AP149" s="59">
        <v>0</v>
      </c>
      <c r="AQ149" s="59">
        <v>0</v>
      </c>
      <c r="AR149" s="59">
        <v>0</v>
      </c>
      <c r="AS149" s="59">
        <v>0</v>
      </c>
      <c r="AT149" s="59">
        <v>0</v>
      </c>
      <c r="AU149" s="59">
        <v>0</v>
      </c>
      <c r="AV149" s="59">
        <v>0</v>
      </c>
      <c r="AW149" s="59">
        <v>0</v>
      </c>
      <c r="AX149" s="59">
        <v>0</v>
      </c>
      <c r="AY149" s="59">
        <v>0</v>
      </c>
      <c r="AZ149" s="59">
        <v>0</v>
      </c>
      <c r="BA149" s="59">
        <v>0</v>
      </c>
      <c r="BB149" s="59">
        <v>0</v>
      </c>
      <c r="BC149" s="59">
        <v>0</v>
      </c>
      <c r="BD149" s="59">
        <v>0</v>
      </c>
      <c r="BE149" s="59">
        <v>0</v>
      </c>
      <c r="BF149" s="59">
        <v>369</v>
      </c>
      <c r="BG149" s="59">
        <v>369</v>
      </c>
      <c r="BH149" s="60">
        <v>368</v>
      </c>
      <c r="BI149" s="61">
        <f t="shared" si="2"/>
        <v>0.997289972899729</v>
      </c>
      <c r="BJ149" s="34"/>
      <c r="BK149" s="34"/>
    </row>
    <row r="150" spans="1:63" ht="12.75">
      <c r="A150" s="58" t="s">
        <v>79</v>
      </c>
      <c r="B150" s="58" t="s">
        <v>245</v>
      </c>
      <c r="C150" s="58" t="s">
        <v>246</v>
      </c>
      <c r="D150" s="59">
        <v>4</v>
      </c>
      <c r="E150" s="59">
        <v>3</v>
      </c>
      <c r="F150" s="59">
        <v>5</v>
      </c>
      <c r="G150" s="59">
        <v>20</v>
      </c>
      <c r="H150" s="59">
        <v>35</v>
      </c>
      <c r="I150" s="59">
        <v>37</v>
      </c>
      <c r="J150" s="59">
        <v>7</v>
      </c>
      <c r="K150" s="59">
        <v>4</v>
      </c>
      <c r="L150" s="59">
        <v>3</v>
      </c>
      <c r="M150" s="59">
        <v>10</v>
      </c>
      <c r="N150" s="59">
        <v>13</v>
      </c>
      <c r="O150" s="59">
        <v>16</v>
      </c>
      <c r="P150" s="59">
        <v>12</v>
      </c>
      <c r="Q150" s="59">
        <v>5</v>
      </c>
      <c r="R150" s="59">
        <v>4</v>
      </c>
      <c r="S150" s="59">
        <v>0</v>
      </c>
      <c r="T150" s="59">
        <v>3</v>
      </c>
      <c r="U150" s="59">
        <v>1</v>
      </c>
      <c r="V150" s="59">
        <v>0</v>
      </c>
      <c r="W150" s="59">
        <v>0</v>
      </c>
      <c r="X150" s="59">
        <v>0</v>
      </c>
      <c r="Y150" s="59">
        <v>0</v>
      </c>
      <c r="Z150" s="59">
        <v>0</v>
      </c>
      <c r="AA150" s="59">
        <v>0</v>
      </c>
      <c r="AB150" s="59">
        <v>0</v>
      </c>
      <c r="AC150" s="59">
        <v>0</v>
      </c>
      <c r="AD150" s="59">
        <v>0</v>
      </c>
      <c r="AE150" s="59">
        <v>0</v>
      </c>
      <c r="AF150" s="59">
        <v>0</v>
      </c>
      <c r="AG150" s="59">
        <v>0</v>
      </c>
      <c r="AH150" s="59">
        <v>0</v>
      </c>
      <c r="AI150" s="59">
        <v>0</v>
      </c>
      <c r="AJ150" s="59">
        <v>0</v>
      </c>
      <c r="AK150" s="59">
        <v>0</v>
      </c>
      <c r="AL150" s="59">
        <v>0</v>
      </c>
      <c r="AM150" s="59">
        <v>0</v>
      </c>
      <c r="AN150" s="59">
        <v>0</v>
      </c>
      <c r="AO150" s="59">
        <v>0</v>
      </c>
      <c r="AP150" s="59">
        <v>0</v>
      </c>
      <c r="AQ150" s="59">
        <v>0</v>
      </c>
      <c r="AR150" s="59">
        <v>0</v>
      </c>
      <c r="AS150" s="59">
        <v>0</v>
      </c>
      <c r="AT150" s="59">
        <v>0</v>
      </c>
      <c r="AU150" s="59">
        <v>0</v>
      </c>
      <c r="AV150" s="59">
        <v>0</v>
      </c>
      <c r="AW150" s="59">
        <v>0</v>
      </c>
      <c r="AX150" s="59">
        <v>0</v>
      </c>
      <c r="AY150" s="59">
        <v>0</v>
      </c>
      <c r="AZ150" s="59">
        <v>0</v>
      </c>
      <c r="BA150" s="59">
        <v>0</v>
      </c>
      <c r="BB150" s="59">
        <v>0</v>
      </c>
      <c r="BC150" s="59">
        <v>0</v>
      </c>
      <c r="BD150" s="59">
        <v>0</v>
      </c>
      <c r="BE150" s="59">
        <v>0</v>
      </c>
      <c r="BF150" s="59">
        <v>182</v>
      </c>
      <c r="BG150" s="59">
        <v>182</v>
      </c>
      <c r="BH150" s="60">
        <v>182</v>
      </c>
      <c r="BI150" s="61">
        <f t="shared" si="2"/>
        <v>1</v>
      </c>
      <c r="BJ150" s="34"/>
      <c r="BK150" s="34"/>
    </row>
    <row r="151" spans="1:63" ht="12.75">
      <c r="A151" s="58" t="s">
        <v>79</v>
      </c>
      <c r="B151" s="58" t="s">
        <v>233</v>
      </c>
      <c r="C151" s="58" t="s">
        <v>234</v>
      </c>
      <c r="D151" s="59">
        <v>6</v>
      </c>
      <c r="E151" s="59">
        <v>4</v>
      </c>
      <c r="F151" s="59">
        <v>14</v>
      </c>
      <c r="G151" s="59">
        <v>24</v>
      </c>
      <c r="H151" s="59">
        <v>37</v>
      </c>
      <c r="I151" s="59">
        <v>47</v>
      </c>
      <c r="J151" s="59">
        <v>28</v>
      </c>
      <c r="K151" s="59">
        <v>11</v>
      </c>
      <c r="L151" s="59">
        <v>6</v>
      </c>
      <c r="M151" s="59">
        <v>2</v>
      </c>
      <c r="N151" s="59">
        <v>2</v>
      </c>
      <c r="O151" s="59">
        <v>3</v>
      </c>
      <c r="P151" s="59">
        <v>4</v>
      </c>
      <c r="Q151" s="59">
        <v>7</v>
      </c>
      <c r="R151" s="59">
        <v>4</v>
      </c>
      <c r="S151" s="59">
        <v>5</v>
      </c>
      <c r="T151" s="59">
        <v>3</v>
      </c>
      <c r="U151" s="59">
        <v>0</v>
      </c>
      <c r="V151" s="59">
        <v>0</v>
      </c>
      <c r="W151" s="59">
        <v>1</v>
      </c>
      <c r="X151" s="59">
        <v>0</v>
      </c>
      <c r="Y151" s="59">
        <v>0</v>
      </c>
      <c r="Z151" s="59">
        <v>0</v>
      </c>
      <c r="AA151" s="59">
        <v>0</v>
      </c>
      <c r="AB151" s="59">
        <v>0</v>
      </c>
      <c r="AC151" s="59">
        <v>0</v>
      </c>
      <c r="AD151" s="59">
        <v>0</v>
      </c>
      <c r="AE151" s="59">
        <v>0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v>0</v>
      </c>
      <c r="AM151" s="59">
        <v>0</v>
      </c>
      <c r="AN151" s="59">
        <v>0</v>
      </c>
      <c r="AO151" s="59">
        <v>0</v>
      </c>
      <c r="AP151" s="59">
        <v>0</v>
      </c>
      <c r="AQ151" s="59">
        <v>0</v>
      </c>
      <c r="AR151" s="59">
        <v>0</v>
      </c>
      <c r="AS151" s="59">
        <v>0</v>
      </c>
      <c r="AT151" s="59">
        <v>0</v>
      </c>
      <c r="AU151" s="59">
        <v>0</v>
      </c>
      <c r="AV151" s="59">
        <v>0</v>
      </c>
      <c r="AW151" s="59">
        <v>0</v>
      </c>
      <c r="AX151" s="59">
        <v>0</v>
      </c>
      <c r="AY151" s="59">
        <v>0</v>
      </c>
      <c r="AZ151" s="59">
        <v>0</v>
      </c>
      <c r="BA151" s="59">
        <v>0</v>
      </c>
      <c r="BB151" s="59">
        <v>0</v>
      </c>
      <c r="BC151" s="59">
        <v>0</v>
      </c>
      <c r="BD151" s="59">
        <v>0</v>
      </c>
      <c r="BE151" s="59">
        <v>0</v>
      </c>
      <c r="BF151" s="59">
        <v>208</v>
      </c>
      <c r="BG151" s="59">
        <v>208</v>
      </c>
      <c r="BH151" s="60">
        <v>207</v>
      </c>
      <c r="BI151" s="61">
        <f t="shared" si="2"/>
        <v>0.9951923076923077</v>
      </c>
      <c r="BJ151" s="34"/>
      <c r="BK151" s="34"/>
    </row>
    <row r="152" spans="1:63" ht="12.75">
      <c r="A152" s="58" t="s">
        <v>83</v>
      </c>
      <c r="B152" s="58" t="s">
        <v>322</v>
      </c>
      <c r="C152" s="58" t="s">
        <v>323</v>
      </c>
      <c r="D152" s="59">
        <v>88</v>
      </c>
      <c r="E152" s="59">
        <v>85</v>
      </c>
      <c r="F152" s="59">
        <v>64</v>
      </c>
      <c r="G152" s="59">
        <v>116</v>
      </c>
      <c r="H152" s="59">
        <v>56</v>
      </c>
      <c r="I152" s="59">
        <v>66</v>
      </c>
      <c r="J152" s="59">
        <v>20</v>
      </c>
      <c r="K152" s="59">
        <v>12</v>
      </c>
      <c r="L152" s="59">
        <v>16</v>
      </c>
      <c r="M152" s="59">
        <v>5</v>
      </c>
      <c r="N152" s="59">
        <v>8</v>
      </c>
      <c r="O152" s="59">
        <v>7</v>
      </c>
      <c r="P152" s="59">
        <v>6</v>
      </c>
      <c r="Q152" s="59">
        <v>2</v>
      </c>
      <c r="R152" s="59">
        <v>5</v>
      </c>
      <c r="S152" s="59">
        <v>6</v>
      </c>
      <c r="T152" s="59">
        <v>5</v>
      </c>
      <c r="U152" s="59">
        <v>3</v>
      </c>
      <c r="V152" s="59">
        <v>0</v>
      </c>
      <c r="W152" s="59">
        <v>0</v>
      </c>
      <c r="X152" s="59">
        <v>0</v>
      </c>
      <c r="Y152" s="59">
        <v>0</v>
      </c>
      <c r="Z152" s="59">
        <v>0</v>
      </c>
      <c r="AA152" s="59">
        <v>0</v>
      </c>
      <c r="AB152" s="59">
        <v>0</v>
      </c>
      <c r="AC152" s="59">
        <v>0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v>0</v>
      </c>
      <c r="AM152" s="59">
        <v>0</v>
      </c>
      <c r="AN152" s="59">
        <v>0</v>
      </c>
      <c r="AO152" s="59">
        <v>0</v>
      </c>
      <c r="AP152" s="59">
        <v>0</v>
      </c>
      <c r="AQ152" s="59">
        <v>0</v>
      </c>
      <c r="AR152" s="59">
        <v>0</v>
      </c>
      <c r="AS152" s="59">
        <v>0</v>
      </c>
      <c r="AT152" s="59">
        <v>0</v>
      </c>
      <c r="AU152" s="59">
        <v>0</v>
      </c>
      <c r="AV152" s="59">
        <v>0</v>
      </c>
      <c r="AW152" s="59">
        <v>0</v>
      </c>
      <c r="AX152" s="59">
        <v>0</v>
      </c>
      <c r="AY152" s="59">
        <v>0</v>
      </c>
      <c r="AZ152" s="59">
        <v>0</v>
      </c>
      <c r="BA152" s="59">
        <v>0</v>
      </c>
      <c r="BB152" s="59">
        <v>0</v>
      </c>
      <c r="BC152" s="59">
        <v>0</v>
      </c>
      <c r="BD152" s="59">
        <v>0</v>
      </c>
      <c r="BE152" s="59">
        <v>0</v>
      </c>
      <c r="BF152" s="59">
        <v>570</v>
      </c>
      <c r="BG152" s="59">
        <v>570</v>
      </c>
      <c r="BH152" s="60">
        <v>570</v>
      </c>
      <c r="BI152" s="61">
        <f t="shared" si="2"/>
        <v>1</v>
      </c>
      <c r="BJ152" s="34"/>
      <c r="BK152" s="34"/>
    </row>
    <row r="153" spans="1:63" ht="12.75">
      <c r="A153" s="58" t="s">
        <v>83</v>
      </c>
      <c r="B153" s="58" t="s">
        <v>84</v>
      </c>
      <c r="C153" s="58" t="s">
        <v>85</v>
      </c>
      <c r="D153" s="59">
        <v>28</v>
      </c>
      <c r="E153" s="59">
        <v>18</v>
      </c>
      <c r="F153" s="59">
        <v>52</v>
      </c>
      <c r="G153" s="59">
        <v>89</v>
      </c>
      <c r="H153" s="59">
        <v>107</v>
      </c>
      <c r="I153" s="59">
        <v>142</v>
      </c>
      <c r="J153" s="59">
        <v>67</v>
      </c>
      <c r="K153" s="59">
        <v>60</v>
      </c>
      <c r="L153" s="59">
        <v>63</v>
      </c>
      <c r="M153" s="59">
        <v>59</v>
      </c>
      <c r="N153" s="59">
        <v>38</v>
      </c>
      <c r="O153" s="59">
        <v>28</v>
      </c>
      <c r="P153" s="59">
        <v>24</v>
      </c>
      <c r="Q153" s="59">
        <v>39</v>
      </c>
      <c r="R153" s="59">
        <v>8</v>
      </c>
      <c r="S153" s="59">
        <v>0</v>
      </c>
      <c r="T153" s="59">
        <v>8</v>
      </c>
      <c r="U153" s="59">
        <v>3</v>
      </c>
      <c r="V153" s="59">
        <v>0</v>
      </c>
      <c r="W153" s="59">
        <v>0</v>
      </c>
      <c r="X153" s="59">
        <v>0</v>
      </c>
      <c r="Y153" s="59">
        <v>0</v>
      </c>
      <c r="Z153" s="59">
        <v>0</v>
      </c>
      <c r="AA153" s="59">
        <v>0</v>
      </c>
      <c r="AB153" s="59">
        <v>0</v>
      </c>
      <c r="AC153" s="59">
        <v>0</v>
      </c>
      <c r="AD153" s="59">
        <v>0</v>
      </c>
      <c r="AE153" s="59">
        <v>0</v>
      </c>
      <c r="AF153" s="59">
        <v>0</v>
      </c>
      <c r="AG153" s="59">
        <v>0</v>
      </c>
      <c r="AH153" s="59">
        <v>0</v>
      </c>
      <c r="AI153" s="59">
        <v>0</v>
      </c>
      <c r="AJ153" s="59">
        <v>0</v>
      </c>
      <c r="AK153" s="59">
        <v>0</v>
      </c>
      <c r="AL153" s="59">
        <v>0</v>
      </c>
      <c r="AM153" s="59">
        <v>0</v>
      </c>
      <c r="AN153" s="59">
        <v>0</v>
      </c>
      <c r="AO153" s="59">
        <v>0</v>
      </c>
      <c r="AP153" s="59">
        <v>0</v>
      </c>
      <c r="AQ153" s="59">
        <v>0</v>
      </c>
      <c r="AR153" s="59">
        <v>0</v>
      </c>
      <c r="AS153" s="59">
        <v>0</v>
      </c>
      <c r="AT153" s="59">
        <v>0</v>
      </c>
      <c r="AU153" s="59">
        <v>0</v>
      </c>
      <c r="AV153" s="59">
        <v>0</v>
      </c>
      <c r="AW153" s="59">
        <v>0</v>
      </c>
      <c r="AX153" s="59">
        <v>0</v>
      </c>
      <c r="AY153" s="59">
        <v>0</v>
      </c>
      <c r="AZ153" s="59">
        <v>0</v>
      </c>
      <c r="BA153" s="59">
        <v>0</v>
      </c>
      <c r="BB153" s="59">
        <v>0</v>
      </c>
      <c r="BC153" s="59">
        <v>0</v>
      </c>
      <c r="BD153" s="59">
        <v>0</v>
      </c>
      <c r="BE153" s="59">
        <v>0</v>
      </c>
      <c r="BF153" s="59">
        <v>833</v>
      </c>
      <c r="BG153" s="59">
        <v>833</v>
      </c>
      <c r="BH153" s="60">
        <v>833</v>
      </c>
      <c r="BI153" s="61">
        <f t="shared" si="2"/>
        <v>1</v>
      </c>
      <c r="BJ153" s="34"/>
      <c r="BK153" s="34"/>
    </row>
    <row r="154" spans="1:63" ht="12.75">
      <c r="A154" s="58" t="s">
        <v>60</v>
      </c>
      <c r="B154" s="58" t="s">
        <v>158</v>
      </c>
      <c r="C154" s="58" t="s">
        <v>159</v>
      </c>
      <c r="D154" s="59">
        <v>6</v>
      </c>
      <c r="E154" s="59">
        <v>5</v>
      </c>
      <c r="F154" s="59">
        <v>4</v>
      </c>
      <c r="G154" s="59">
        <v>13</v>
      </c>
      <c r="H154" s="59">
        <v>11</v>
      </c>
      <c r="I154" s="59">
        <v>16</v>
      </c>
      <c r="J154" s="59">
        <v>12</v>
      </c>
      <c r="K154" s="59">
        <v>3</v>
      </c>
      <c r="L154" s="59">
        <v>8</v>
      </c>
      <c r="M154" s="59">
        <v>5</v>
      </c>
      <c r="N154" s="59">
        <v>8</v>
      </c>
      <c r="O154" s="59">
        <v>6</v>
      </c>
      <c r="P154" s="59">
        <v>9</v>
      </c>
      <c r="Q154" s="59">
        <v>5</v>
      </c>
      <c r="R154" s="59">
        <v>5</v>
      </c>
      <c r="S154" s="59">
        <v>4</v>
      </c>
      <c r="T154" s="59">
        <v>9</v>
      </c>
      <c r="U154" s="59">
        <v>3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v>0</v>
      </c>
      <c r="AL154" s="59">
        <v>0</v>
      </c>
      <c r="AM154" s="59">
        <v>0</v>
      </c>
      <c r="AN154" s="59">
        <v>0</v>
      </c>
      <c r="AO154" s="59">
        <v>0</v>
      </c>
      <c r="AP154" s="59">
        <v>0</v>
      </c>
      <c r="AQ154" s="59">
        <v>0</v>
      </c>
      <c r="AR154" s="59">
        <v>0</v>
      </c>
      <c r="AS154" s="59">
        <v>0</v>
      </c>
      <c r="AT154" s="59">
        <v>0</v>
      </c>
      <c r="AU154" s="59">
        <v>0</v>
      </c>
      <c r="AV154" s="59">
        <v>0</v>
      </c>
      <c r="AW154" s="59">
        <v>0</v>
      </c>
      <c r="AX154" s="59">
        <v>0</v>
      </c>
      <c r="AY154" s="59">
        <v>0</v>
      </c>
      <c r="AZ154" s="59">
        <v>0</v>
      </c>
      <c r="BA154" s="59">
        <v>0</v>
      </c>
      <c r="BB154" s="59">
        <v>0</v>
      </c>
      <c r="BC154" s="59">
        <v>0</v>
      </c>
      <c r="BD154" s="59">
        <v>0</v>
      </c>
      <c r="BE154" s="59">
        <v>0</v>
      </c>
      <c r="BF154" s="59">
        <v>132</v>
      </c>
      <c r="BG154" s="59">
        <v>132</v>
      </c>
      <c r="BH154" s="60">
        <v>132</v>
      </c>
      <c r="BI154" s="61">
        <f t="shared" si="2"/>
        <v>1</v>
      </c>
      <c r="BJ154" s="34"/>
      <c r="BK154" s="34"/>
    </row>
    <row r="155" spans="1:63" ht="12.75">
      <c r="A155" s="58" t="s">
        <v>80</v>
      </c>
      <c r="B155" s="58" t="s">
        <v>293</v>
      </c>
      <c r="C155" s="58" t="s">
        <v>294</v>
      </c>
      <c r="D155" s="59">
        <v>0</v>
      </c>
      <c r="E155" s="59">
        <v>0</v>
      </c>
      <c r="F155" s="59">
        <v>1</v>
      </c>
      <c r="G155" s="59">
        <v>3</v>
      </c>
      <c r="H155" s="59">
        <v>0</v>
      </c>
      <c r="I155" s="59">
        <v>1</v>
      </c>
      <c r="J155" s="59">
        <v>1</v>
      </c>
      <c r="K155" s="59">
        <v>1</v>
      </c>
      <c r="L155" s="59">
        <v>2</v>
      </c>
      <c r="M155" s="59">
        <v>0</v>
      </c>
      <c r="N155" s="59">
        <v>2</v>
      </c>
      <c r="O155" s="59">
        <v>4</v>
      </c>
      <c r="P155" s="59">
        <v>0</v>
      </c>
      <c r="Q155" s="59">
        <v>4</v>
      </c>
      <c r="R155" s="59">
        <v>2</v>
      </c>
      <c r="S155" s="59">
        <v>3</v>
      </c>
      <c r="T155" s="59">
        <v>0</v>
      </c>
      <c r="U155" s="59">
        <v>0</v>
      </c>
      <c r="V155" s="59">
        <v>0</v>
      </c>
      <c r="W155" s="59">
        <v>0</v>
      </c>
      <c r="X155" s="59">
        <v>0</v>
      </c>
      <c r="Y155" s="59">
        <v>0</v>
      </c>
      <c r="Z155" s="59">
        <v>0</v>
      </c>
      <c r="AA155" s="59">
        <v>0</v>
      </c>
      <c r="AB155" s="59">
        <v>0</v>
      </c>
      <c r="AC155" s="59">
        <v>0</v>
      </c>
      <c r="AD155" s="59">
        <v>0</v>
      </c>
      <c r="AE155" s="59">
        <v>0</v>
      </c>
      <c r="AF155" s="59">
        <v>0</v>
      </c>
      <c r="AG155" s="59">
        <v>0</v>
      </c>
      <c r="AH155" s="59">
        <v>0</v>
      </c>
      <c r="AI155" s="59">
        <v>0</v>
      </c>
      <c r="AJ155" s="59">
        <v>0</v>
      </c>
      <c r="AK155" s="59">
        <v>0</v>
      </c>
      <c r="AL155" s="59">
        <v>0</v>
      </c>
      <c r="AM155" s="59">
        <v>0</v>
      </c>
      <c r="AN155" s="59">
        <v>0</v>
      </c>
      <c r="AO155" s="59">
        <v>0</v>
      </c>
      <c r="AP155" s="59">
        <v>0</v>
      </c>
      <c r="AQ155" s="59">
        <v>0</v>
      </c>
      <c r="AR155" s="59">
        <v>0</v>
      </c>
      <c r="AS155" s="59">
        <v>0</v>
      </c>
      <c r="AT155" s="59">
        <v>0</v>
      </c>
      <c r="AU155" s="59">
        <v>0</v>
      </c>
      <c r="AV155" s="59">
        <v>0</v>
      </c>
      <c r="AW155" s="59">
        <v>0</v>
      </c>
      <c r="AX155" s="59">
        <v>0</v>
      </c>
      <c r="AY155" s="59">
        <v>0</v>
      </c>
      <c r="AZ155" s="59">
        <v>0</v>
      </c>
      <c r="BA155" s="59">
        <v>0</v>
      </c>
      <c r="BB155" s="59">
        <v>0</v>
      </c>
      <c r="BC155" s="59">
        <v>0</v>
      </c>
      <c r="BD155" s="59">
        <v>0</v>
      </c>
      <c r="BE155" s="59">
        <v>0</v>
      </c>
      <c r="BF155" s="59">
        <v>24</v>
      </c>
      <c r="BG155" s="59">
        <v>24</v>
      </c>
      <c r="BH155" s="60">
        <v>24</v>
      </c>
      <c r="BI155" s="61">
        <f t="shared" si="2"/>
        <v>1</v>
      </c>
      <c r="BJ155" s="34"/>
      <c r="BK155" s="34"/>
    </row>
    <row r="156" spans="1:63" ht="12.75">
      <c r="A156" s="58" t="s">
        <v>90</v>
      </c>
      <c r="B156" s="58" t="s">
        <v>93</v>
      </c>
      <c r="C156" s="58" t="s">
        <v>94</v>
      </c>
      <c r="D156" s="59">
        <v>31</v>
      </c>
      <c r="E156" s="59">
        <v>28</v>
      </c>
      <c r="F156" s="59">
        <v>48</v>
      </c>
      <c r="G156" s="59">
        <v>49</v>
      </c>
      <c r="H156" s="59">
        <v>36</v>
      </c>
      <c r="I156" s="59">
        <v>41</v>
      </c>
      <c r="J156" s="59">
        <v>23</v>
      </c>
      <c r="K156" s="59">
        <v>16</v>
      </c>
      <c r="L156" s="59">
        <v>19</v>
      </c>
      <c r="M156" s="59">
        <v>30</v>
      </c>
      <c r="N156" s="59">
        <v>26</v>
      </c>
      <c r="O156" s="59">
        <v>32</v>
      </c>
      <c r="P156" s="59">
        <v>11</v>
      </c>
      <c r="Q156" s="59">
        <v>7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>
        <v>0</v>
      </c>
      <c r="AB156" s="59">
        <v>0</v>
      </c>
      <c r="AC156" s="59">
        <v>0</v>
      </c>
      <c r="AD156" s="59">
        <v>0</v>
      </c>
      <c r="AE156" s="59">
        <v>0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v>0</v>
      </c>
      <c r="AM156" s="59">
        <v>0</v>
      </c>
      <c r="AN156" s="59">
        <v>0</v>
      </c>
      <c r="AO156" s="59">
        <v>0</v>
      </c>
      <c r="AP156" s="59">
        <v>0</v>
      </c>
      <c r="AQ156" s="59">
        <v>0</v>
      </c>
      <c r="AR156" s="59">
        <v>0</v>
      </c>
      <c r="AS156" s="59">
        <v>0</v>
      </c>
      <c r="AT156" s="59">
        <v>0</v>
      </c>
      <c r="AU156" s="59">
        <v>0</v>
      </c>
      <c r="AV156" s="59">
        <v>0</v>
      </c>
      <c r="AW156" s="59">
        <v>0</v>
      </c>
      <c r="AX156" s="59">
        <v>0</v>
      </c>
      <c r="AY156" s="59">
        <v>0</v>
      </c>
      <c r="AZ156" s="59">
        <v>0</v>
      </c>
      <c r="BA156" s="59">
        <v>0</v>
      </c>
      <c r="BB156" s="59">
        <v>0</v>
      </c>
      <c r="BC156" s="59">
        <v>0</v>
      </c>
      <c r="BD156" s="59">
        <v>0</v>
      </c>
      <c r="BE156" s="59">
        <v>0</v>
      </c>
      <c r="BF156" s="59">
        <v>397</v>
      </c>
      <c r="BG156" s="59">
        <v>397</v>
      </c>
      <c r="BH156" s="60">
        <v>397</v>
      </c>
      <c r="BI156" s="61">
        <f t="shared" si="2"/>
        <v>1</v>
      </c>
      <c r="BJ156" s="34"/>
      <c r="BK156" s="34"/>
    </row>
    <row r="157" spans="1:63" ht="12.75">
      <c r="A157" s="58" t="s">
        <v>60</v>
      </c>
      <c r="B157" s="58" t="s">
        <v>152</v>
      </c>
      <c r="C157" s="58" t="s">
        <v>153</v>
      </c>
      <c r="D157" s="59">
        <v>5</v>
      </c>
      <c r="E157" s="59">
        <v>5</v>
      </c>
      <c r="F157" s="59">
        <v>9</v>
      </c>
      <c r="G157" s="59">
        <v>27</v>
      </c>
      <c r="H157" s="59">
        <v>37</v>
      </c>
      <c r="I157" s="59">
        <v>22</v>
      </c>
      <c r="J157" s="59">
        <v>9</v>
      </c>
      <c r="K157" s="59">
        <v>7</v>
      </c>
      <c r="L157" s="59">
        <v>3</v>
      </c>
      <c r="M157" s="59">
        <v>8</v>
      </c>
      <c r="N157" s="59">
        <v>7</v>
      </c>
      <c r="O157" s="59">
        <v>11</v>
      </c>
      <c r="P157" s="59">
        <v>18</v>
      </c>
      <c r="Q157" s="59">
        <v>16</v>
      </c>
      <c r="R157" s="59">
        <v>14</v>
      </c>
      <c r="S157" s="59">
        <v>29</v>
      </c>
      <c r="T157" s="59">
        <v>15</v>
      </c>
      <c r="U157" s="59">
        <v>6</v>
      </c>
      <c r="V157" s="59">
        <v>0</v>
      </c>
      <c r="W157" s="59">
        <v>0</v>
      </c>
      <c r="X157" s="59">
        <v>0</v>
      </c>
      <c r="Y157" s="59">
        <v>0</v>
      </c>
      <c r="Z157" s="59">
        <v>0</v>
      </c>
      <c r="AA157" s="59">
        <v>0</v>
      </c>
      <c r="AB157" s="59">
        <v>0</v>
      </c>
      <c r="AC157" s="59">
        <v>0</v>
      </c>
      <c r="AD157" s="59">
        <v>0</v>
      </c>
      <c r="AE157" s="59">
        <v>0</v>
      </c>
      <c r="AF157" s="59">
        <v>0</v>
      </c>
      <c r="AG157" s="59">
        <v>0</v>
      </c>
      <c r="AH157" s="59">
        <v>0</v>
      </c>
      <c r="AI157" s="59">
        <v>0</v>
      </c>
      <c r="AJ157" s="59">
        <v>0</v>
      </c>
      <c r="AK157" s="59">
        <v>0</v>
      </c>
      <c r="AL157" s="59">
        <v>0</v>
      </c>
      <c r="AM157" s="59">
        <v>0</v>
      </c>
      <c r="AN157" s="59">
        <v>0</v>
      </c>
      <c r="AO157" s="59">
        <v>0</v>
      </c>
      <c r="AP157" s="59">
        <v>0</v>
      </c>
      <c r="AQ157" s="59">
        <v>0</v>
      </c>
      <c r="AR157" s="59">
        <v>0</v>
      </c>
      <c r="AS157" s="59">
        <v>0</v>
      </c>
      <c r="AT157" s="59">
        <v>0</v>
      </c>
      <c r="AU157" s="59">
        <v>0</v>
      </c>
      <c r="AV157" s="59">
        <v>0</v>
      </c>
      <c r="AW157" s="59">
        <v>0</v>
      </c>
      <c r="AX157" s="59">
        <v>0</v>
      </c>
      <c r="AY157" s="59">
        <v>0</v>
      </c>
      <c r="AZ157" s="59">
        <v>0</v>
      </c>
      <c r="BA157" s="59">
        <v>0</v>
      </c>
      <c r="BB157" s="59">
        <v>0</v>
      </c>
      <c r="BC157" s="59">
        <v>0</v>
      </c>
      <c r="BD157" s="59">
        <v>0</v>
      </c>
      <c r="BE157" s="59">
        <v>0</v>
      </c>
      <c r="BF157" s="59">
        <v>248</v>
      </c>
      <c r="BG157" s="59">
        <v>248</v>
      </c>
      <c r="BH157" s="60">
        <v>248</v>
      </c>
      <c r="BI157" s="61">
        <f t="shared" si="2"/>
        <v>1</v>
      </c>
      <c r="BJ157" s="34"/>
      <c r="BK157" s="34"/>
    </row>
    <row r="158" spans="1:63" ht="12.75">
      <c r="A158" s="58" t="s">
        <v>68</v>
      </c>
      <c r="B158" s="58" t="s">
        <v>208</v>
      </c>
      <c r="C158" s="58" t="s">
        <v>209</v>
      </c>
      <c r="D158" s="59">
        <v>11</v>
      </c>
      <c r="E158" s="59">
        <v>13</v>
      </c>
      <c r="F158" s="59">
        <v>24</v>
      </c>
      <c r="G158" s="59">
        <v>27</v>
      </c>
      <c r="H158" s="59">
        <v>15</v>
      </c>
      <c r="I158" s="59">
        <v>10</v>
      </c>
      <c r="J158" s="59">
        <v>13</v>
      </c>
      <c r="K158" s="59">
        <v>19</v>
      </c>
      <c r="L158" s="59">
        <v>15</v>
      </c>
      <c r="M158" s="59">
        <v>10</v>
      </c>
      <c r="N158" s="59">
        <v>9</v>
      </c>
      <c r="O158" s="59">
        <v>6</v>
      </c>
      <c r="P158" s="59">
        <v>2</v>
      </c>
      <c r="Q158" s="59">
        <v>4</v>
      </c>
      <c r="R158" s="59">
        <v>5</v>
      </c>
      <c r="S158" s="59">
        <v>5</v>
      </c>
      <c r="T158" s="59">
        <v>1</v>
      </c>
      <c r="U158" s="59">
        <v>1</v>
      </c>
      <c r="V158" s="59">
        <v>1</v>
      </c>
      <c r="W158" s="59">
        <v>0</v>
      </c>
      <c r="X158" s="59">
        <v>0</v>
      </c>
      <c r="Y158" s="59">
        <v>0</v>
      </c>
      <c r="Z158" s="59">
        <v>0</v>
      </c>
      <c r="AA158" s="59">
        <v>0</v>
      </c>
      <c r="AB158" s="59">
        <v>0</v>
      </c>
      <c r="AC158" s="59">
        <v>0</v>
      </c>
      <c r="AD158" s="59">
        <v>1</v>
      </c>
      <c r="AE158" s="59">
        <v>0</v>
      </c>
      <c r="AF158" s="59">
        <v>0</v>
      </c>
      <c r="AG158" s="59">
        <v>0</v>
      </c>
      <c r="AH158" s="59">
        <v>0</v>
      </c>
      <c r="AI158" s="59">
        <v>0</v>
      </c>
      <c r="AJ158" s="59">
        <v>0</v>
      </c>
      <c r="AK158" s="59">
        <v>0</v>
      </c>
      <c r="AL158" s="59">
        <v>0</v>
      </c>
      <c r="AM158" s="59">
        <v>0</v>
      </c>
      <c r="AN158" s="59">
        <v>0</v>
      </c>
      <c r="AO158" s="59">
        <v>0</v>
      </c>
      <c r="AP158" s="59">
        <v>0</v>
      </c>
      <c r="AQ158" s="59">
        <v>0</v>
      </c>
      <c r="AR158" s="59">
        <v>0</v>
      </c>
      <c r="AS158" s="59">
        <v>0</v>
      </c>
      <c r="AT158" s="59">
        <v>0</v>
      </c>
      <c r="AU158" s="59">
        <v>0</v>
      </c>
      <c r="AV158" s="59">
        <v>0</v>
      </c>
      <c r="AW158" s="59">
        <v>0</v>
      </c>
      <c r="AX158" s="59">
        <v>0</v>
      </c>
      <c r="AY158" s="59">
        <v>0</v>
      </c>
      <c r="AZ158" s="59">
        <v>0</v>
      </c>
      <c r="BA158" s="59">
        <v>0</v>
      </c>
      <c r="BB158" s="59">
        <v>0</v>
      </c>
      <c r="BC158" s="59">
        <v>0</v>
      </c>
      <c r="BD158" s="59">
        <v>0</v>
      </c>
      <c r="BE158" s="59">
        <v>0</v>
      </c>
      <c r="BF158" s="59">
        <v>192</v>
      </c>
      <c r="BG158" s="59">
        <v>192</v>
      </c>
      <c r="BH158" s="60">
        <v>190</v>
      </c>
      <c r="BI158" s="61">
        <f t="shared" si="2"/>
        <v>0.9895833333333334</v>
      </c>
      <c r="BJ158" s="34"/>
      <c r="BK158" s="34"/>
    </row>
    <row r="159" spans="1:63" ht="12.75">
      <c r="A159" s="58" t="s">
        <v>68</v>
      </c>
      <c r="B159" s="58" t="s">
        <v>77</v>
      </c>
      <c r="C159" s="58" t="s">
        <v>78</v>
      </c>
      <c r="D159" s="59">
        <v>60</v>
      </c>
      <c r="E159" s="59">
        <v>47</v>
      </c>
      <c r="F159" s="59">
        <v>61</v>
      </c>
      <c r="G159" s="59">
        <v>64</v>
      </c>
      <c r="H159" s="59">
        <v>50</v>
      </c>
      <c r="I159" s="59">
        <v>57</v>
      </c>
      <c r="J159" s="59">
        <v>42</v>
      </c>
      <c r="K159" s="59">
        <v>29</v>
      </c>
      <c r="L159" s="59">
        <v>25</v>
      </c>
      <c r="M159" s="59">
        <v>27</v>
      </c>
      <c r="N159" s="59">
        <v>9</v>
      </c>
      <c r="O159" s="59">
        <v>7</v>
      </c>
      <c r="P159" s="59">
        <v>1</v>
      </c>
      <c r="Q159" s="59">
        <v>3</v>
      </c>
      <c r="R159" s="59">
        <v>3</v>
      </c>
      <c r="S159" s="59">
        <v>1</v>
      </c>
      <c r="T159" s="59">
        <v>0</v>
      </c>
      <c r="U159" s="59">
        <v>1</v>
      </c>
      <c r="V159" s="59">
        <v>0</v>
      </c>
      <c r="W159" s="59">
        <v>0</v>
      </c>
      <c r="X159" s="59">
        <v>0</v>
      </c>
      <c r="Y159" s="59">
        <v>0</v>
      </c>
      <c r="Z159" s="59">
        <v>0</v>
      </c>
      <c r="AA159" s="59">
        <v>0</v>
      </c>
      <c r="AB159" s="59">
        <v>0</v>
      </c>
      <c r="AC159" s="59">
        <v>0</v>
      </c>
      <c r="AD159" s="59">
        <v>0</v>
      </c>
      <c r="AE159" s="59">
        <v>0</v>
      </c>
      <c r="AF159" s="59">
        <v>0</v>
      </c>
      <c r="AG159" s="59">
        <v>0</v>
      </c>
      <c r="AH159" s="59">
        <v>0</v>
      </c>
      <c r="AI159" s="59">
        <v>0</v>
      </c>
      <c r="AJ159" s="59">
        <v>0</v>
      </c>
      <c r="AK159" s="59">
        <v>0</v>
      </c>
      <c r="AL159" s="59">
        <v>0</v>
      </c>
      <c r="AM159" s="59">
        <v>0</v>
      </c>
      <c r="AN159" s="59">
        <v>0</v>
      </c>
      <c r="AO159" s="59">
        <v>0</v>
      </c>
      <c r="AP159" s="59">
        <v>0</v>
      </c>
      <c r="AQ159" s="59">
        <v>0</v>
      </c>
      <c r="AR159" s="59">
        <v>0</v>
      </c>
      <c r="AS159" s="59">
        <v>0</v>
      </c>
      <c r="AT159" s="59">
        <v>0</v>
      </c>
      <c r="AU159" s="59">
        <v>0</v>
      </c>
      <c r="AV159" s="59">
        <v>0</v>
      </c>
      <c r="AW159" s="59">
        <v>0</v>
      </c>
      <c r="AX159" s="59">
        <v>0</v>
      </c>
      <c r="AY159" s="59">
        <v>0</v>
      </c>
      <c r="AZ159" s="59">
        <v>0</v>
      </c>
      <c r="BA159" s="59">
        <v>0</v>
      </c>
      <c r="BB159" s="59">
        <v>0</v>
      </c>
      <c r="BC159" s="59">
        <v>0</v>
      </c>
      <c r="BD159" s="59">
        <v>0</v>
      </c>
      <c r="BE159" s="59">
        <v>0</v>
      </c>
      <c r="BF159" s="59">
        <v>487</v>
      </c>
      <c r="BG159" s="59">
        <v>487</v>
      </c>
      <c r="BH159" s="60">
        <v>487</v>
      </c>
      <c r="BI159" s="61">
        <f t="shared" si="2"/>
        <v>1</v>
      </c>
      <c r="BJ159" s="34"/>
      <c r="BK159" s="34"/>
    </row>
    <row r="160" ht="12.75">
      <c r="BI160" s="56"/>
    </row>
  </sheetData>
  <mergeCells count="1">
    <mergeCell ref="D6:BE6"/>
  </mergeCells>
  <conditionalFormatting sqref="C8:C123">
    <cfRule type="cellIs" priority="1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6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3" max="3" width="0" style="0" hidden="1" customWidth="1"/>
    <col min="4" max="4" width="87.421875" style="0" customWidth="1"/>
    <col min="5" max="5" width="19.28125" style="0" customWidth="1"/>
    <col min="6" max="6" width="23.28125" style="0" customWidth="1"/>
    <col min="7" max="7" width="17.7109375" style="0" customWidth="1"/>
    <col min="9" max="9" width="9.140625" style="23" customWidth="1"/>
  </cols>
  <sheetData>
    <row r="1" ht="15.75">
      <c r="A1" s="5" t="s">
        <v>393</v>
      </c>
    </row>
    <row r="2" spans="1:5" ht="12.75">
      <c r="A2" s="47" t="str">
        <f>PCT!A2</f>
        <v>June 2009</v>
      </c>
      <c r="B2" s="4" t="s">
        <v>853</v>
      </c>
      <c r="E2" t="s">
        <v>375</v>
      </c>
    </row>
    <row r="3" spans="1:6" ht="12.75">
      <c r="A3" s="4"/>
      <c r="F3" t="s">
        <v>375</v>
      </c>
    </row>
    <row r="4" spans="1:9" s="12" customFormat="1" ht="12.75">
      <c r="A4" s="7" t="s">
        <v>395</v>
      </c>
      <c r="I4" s="24"/>
    </row>
    <row r="5" spans="1:9" s="12" customFormat="1" ht="12.75">
      <c r="A5" s="7" t="s">
        <v>396</v>
      </c>
      <c r="I5" s="24"/>
    </row>
    <row r="6" spans="1:9" s="12" customFormat="1" ht="12.75">
      <c r="A6" s="7" t="s">
        <v>397</v>
      </c>
      <c r="E6" s="12" t="s">
        <v>375</v>
      </c>
      <c r="I6" s="24"/>
    </row>
    <row r="7" spans="1:9" s="12" customFormat="1" ht="12.75">
      <c r="A7" s="7"/>
      <c r="I7" s="24"/>
    </row>
    <row r="8" spans="1:9" s="12" customFormat="1" ht="12.75">
      <c r="A8" s="25" t="s">
        <v>398</v>
      </c>
      <c r="I8" s="24"/>
    </row>
    <row r="10" spans="1:7" ht="51.75" customHeight="1">
      <c r="A10" s="14" t="s">
        <v>0</v>
      </c>
      <c r="B10" s="14" t="s">
        <v>1</v>
      </c>
      <c r="C10" s="14"/>
      <c r="D10" s="14" t="s">
        <v>399</v>
      </c>
      <c r="E10" s="26" t="s">
        <v>403</v>
      </c>
      <c r="F10" s="27" t="s">
        <v>400</v>
      </c>
      <c r="G10" s="27" t="s">
        <v>401</v>
      </c>
    </row>
    <row r="11" spans="1:7" ht="12.75">
      <c r="A11" s="22" t="str">
        <f>PCT!A8</f>
        <v>Q31</v>
      </c>
      <c r="B11" s="22" t="str">
        <f>PCT!B8</f>
        <v>5HG</v>
      </c>
      <c r="C11" s="22" t="str">
        <f aca="true" t="shared" si="0" ref="C11:C42">CONCATENATE(B11," Total")</f>
        <v>5HG Total</v>
      </c>
      <c r="D11" s="22" t="str">
        <f>PCT!C8</f>
        <v>ASHTON, LEIGH AND WIGAN PCT</v>
      </c>
      <c r="E11" s="6">
        <f>VLOOKUP(C11,'Commissioner Completeness Calc'!C:J,8,0)</f>
        <v>329.0127403549219</v>
      </c>
      <c r="F11" s="6">
        <f>PCT!BG8</f>
        <v>351</v>
      </c>
      <c r="G11" s="28">
        <f>IF(ISERROR(F11/E11),0,(F11/E11))</f>
        <v>1.0668279885494993</v>
      </c>
    </row>
    <row r="12" spans="1:7" ht="12.75">
      <c r="A12" s="22" t="str">
        <f>PCT!A9</f>
        <v>Q36</v>
      </c>
      <c r="B12" s="22" t="str">
        <f>PCT!B9</f>
        <v>5C2</v>
      </c>
      <c r="C12" s="22" t="str">
        <f t="shared" si="0"/>
        <v>5C2 Total</v>
      </c>
      <c r="D12" s="22" t="str">
        <f>PCT!C9</f>
        <v>BARKING AND DAGENHAM PCT</v>
      </c>
      <c r="E12" s="6">
        <f>VLOOKUP(C12,'Commissioner Completeness Calc'!C:J,8,0)</f>
        <v>13.445351490647507</v>
      </c>
      <c r="F12" s="6">
        <f>PCT!BG9</f>
        <v>16</v>
      </c>
      <c r="G12" s="28">
        <f aca="true" t="shared" si="1" ref="G12:G42">IF(ISERROR(F12/E12),0,(F12/E12))</f>
        <v>1.190002359635558</v>
      </c>
    </row>
    <row r="13" spans="1:7" ht="12.75" customHeight="1">
      <c r="A13" s="22" t="str">
        <f>PCT!A10</f>
        <v>Q36</v>
      </c>
      <c r="B13" s="22" t="str">
        <f>PCT!B10</f>
        <v>5A9</v>
      </c>
      <c r="C13" s="22" t="str">
        <f t="shared" si="0"/>
        <v>5A9 Total</v>
      </c>
      <c r="D13" s="22" t="str">
        <f>PCT!C10</f>
        <v>BARNET PCT</v>
      </c>
      <c r="E13" s="6">
        <f>VLOOKUP(C13,'Commissioner Completeness Calc'!C:J,8,0)</f>
        <v>20.022307073509015</v>
      </c>
      <c r="F13" s="6">
        <f>PCT!BG10</f>
        <v>65</v>
      </c>
      <c r="G13" s="28">
        <f t="shared" si="1"/>
        <v>3.2463791390953034</v>
      </c>
    </row>
    <row r="14" spans="1:7" ht="12.75">
      <c r="A14" s="22" t="str">
        <f>PCT!A11</f>
        <v>Q32</v>
      </c>
      <c r="B14" s="22" t="str">
        <f>PCT!B11</f>
        <v>5JE</v>
      </c>
      <c r="C14" s="22" t="str">
        <f t="shared" si="0"/>
        <v>5JE Total</v>
      </c>
      <c r="D14" s="22" t="str">
        <f>PCT!C11</f>
        <v>BARNSLEY PCT</v>
      </c>
      <c r="E14" s="6">
        <f>VLOOKUP(C14,'Commissioner Completeness Calc'!C:J,8,0)</f>
        <v>175.2404172435895</v>
      </c>
      <c r="F14" s="6">
        <f>PCT!BG11</f>
        <v>181</v>
      </c>
      <c r="G14" s="28">
        <f t="shared" si="1"/>
        <v>1.0328667487044643</v>
      </c>
    </row>
    <row r="15" spans="1:7" ht="12.75">
      <c r="A15" s="22" t="str">
        <f>PCT!A12</f>
        <v>Q33</v>
      </c>
      <c r="B15" s="22" t="str">
        <f>PCT!B12</f>
        <v>5ET</v>
      </c>
      <c r="C15" s="22" t="str">
        <f t="shared" si="0"/>
        <v>5ET Total</v>
      </c>
      <c r="D15" s="22" t="str">
        <f>PCT!C12</f>
        <v>BASSETLAW PCT</v>
      </c>
      <c r="E15" s="6">
        <f>VLOOKUP(C15,'Commissioner Completeness Calc'!C:J,8,0)</f>
        <v>106.09877215458832</v>
      </c>
      <c r="F15" s="6">
        <f>PCT!BG12</f>
        <v>111</v>
      </c>
      <c r="G15" s="28">
        <f t="shared" si="1"/>
        <v>1.0461949534936228</v>
      </c>
    </row>
    <row r="16" spans="1:7" ht="12.75">
      <c r="A16" s="22" t="str">
        <f>PCT!A13</f>
        <v>Q39</v>
      </c>
      <c r="B16" s="22" t="str">
        <f>PCT!B13</f>
        <v>5FL</v>
      </c>
      <c r="C16" s="22" t="str">
        <f t="shared" si="0"/>
        <v>5FL Total</v>
      </c>
      <c r="D16" s="22" t="str">
        <f>PCT!C13</f>
        <v>BATH AND NORTH EAST SOMERSET PCT</v>
      </c>
      <c r="E16" s="6">
        <f>VLOOKUP(C16,'Commissioner Completeness Calc'!C:J,8,0)</f>
        <v>207.87053100464914</v>
      </c>
      <c r="F16" s="6">
        <f>PCT!BG13</f>
        <v>185</v>
      </c>
      <c r="G16" s="28">
        <f t="shared" si="1"/>
        <v>0.8899770405448302</v>
      </c>
    </row>
    <row r="17" spans="1:7" ht="12.75">
      <c r="A17" s="22" t="str">
        <f>PCT!A14</f>
        <v>Q35</v>
      </c>
      <c r="B17" s="22" t="str">
        <f>PCT!B14</f>
        <v>5P2</v>
      </c>
      <c r="C17" s="22" t="str">
        <f t="shared" si="0"/>
        <v>5P2 Total</v>
      </c>
      <c r="D17" s="22" t="str">
        <f>PCT!C14</f>
        <v>BEDFORDSHIRE PCT</v>
      </c>
      <c r="E17" s="6">
        <f>VLOOKUP(C17,'Commissioner Completeness Calc'!C:J,8,0)</f>
        <v>246.53276584551978</v>
      </c>
      <c r="F17" s="6">
        <f>PCT!BG14</f>
        <v>224</v>
      </c>
      <c r="G17" s="28">
        <f t="shared" si="1"/>
        <v>0.9086013343165952</v>
      </c>
    </row>
    <row r="18" spans="1:7" ht="12.75" customHeight="1">
      <c r="A18" s="22" t="str">
        <f>PCT!A15</f>
        <v>Q38</v>
      </c>
      <c r="B18" s="22" t="str">
        <f>PCT!B15</f>
        <v>5QG</v>
      </c>
      <c r="C18" s="22" t="str">
        <f t="shared" si="0"/>
        <v>5QG Total</v>
      </c>
      <c r="D18" s="22" t="str">
        <f>PCT!C15</f>
        <v>BERKSHIRE EAST PCT</v>
      </c>
      <c r="E18" s="6">
        <f>VLOOKUP(C18,'Commissioner Completeness Calc'!C:J,8,0)</f>
        <v>595.7610425669245</v>
      </c>
      <c r="F18" s="6">
        <f>PCT!BG15</f>
        <v>550</v>
      </c>
      <c r="G18" s="28">
        <f t="shared" si="1"/>
        <v>0.9231889309684361</v>
      </c>
    </row>
    <row r="19" spans="1:7" ht="12.75">
      <c r="A19" s="22" t="str">
        <f>PCT!A16</f>
        <v>Q38</v>
      </c>
      <c r="B19" s="22" t="str">
        <f>PCT!B16</f>
        <v>5QF</v>
      </c>
      <c r="C19" s="22" t="str">
        <f t="shared" si="0"/>
        <v>5QF Total</v>
      </c>
      <c r="D19" s="22" t="str">
        <f>PCT!C16</f>
        <v>BERKSHIRE WEST PCT</v>
      </c>
      <c r="E19" s="6">
        <f>VLOOKUP(C19,'Commissioner Completeness Calc'!C:J,8,0)</f>
        <v>617.124167054924</v>
      </c>
      <c r="F19" s="6">
        <f>PCT!BG16</f>
        <v>653</v>
      </c>
      <c r="G19" s="28">
        <f t="shared" si="1"/>
        <v>1.0581338972937728</v>
      </c>
    </row>
    <row r="20" spans="1:7" ht="12.75">
      <c r="A20" s="22" t="str">
        <f>PCT!A17</f>
        <v>Q36</v>
      </c>
      <c r="B20" s="22" t="str">
        <f>PCT!B17</f>
        <v>TAK</v>
      </c>
      <c r="C20" s="22" t="str">
        <f t="shared" si="0"/>
        <v>TAK Total</v>
      </c>
      <c r="D20" s="22" t="str">
        <f>PCT!C17</f>
        <v>BEXLEY CARE TRUST</v>
      </c>
      <c r="E20" s="6">
        <f>VLOOKUP(C20,'Commissioner Completeness Calc'!C:J,8,0)</f>
        <v>52.86218609954604</v>
      </c>
      <c r="F20" s="6">
        <f>PCT!BG17</f>
        <v>44</v>
      </c>
      <c r="G20" s="28">
        <f t="shared" si="1"/>
        <v>0.8323530153887801</v>
      </c>
    </row>
    <row r="21" spans="1:7" ht="12.75">
      <c r="A21" s="22" t="str">
        <f>PCT!A18</f>
        <v>Q34</v>
      </c>
      <c r="B21" s="22" t="str">
        <f>PCT!B18</f>
        <v>5PG</v>
      </c>
      <c r="C21" s="22" t="str">
        <f t="shared" si="0"/>
        <v>5PG Total</v>
      </c>
      <c r="D21" s="22" t="str">
        <f>PCT!C18</f>
        <v>BIRMINGHAM EAST AND NORTH PCT</v>
      </c>
      <c r="E21" s="6">
        <f>VLOOKUP(C21,'Commissioner Completeness Calc'!C:J,8,0)</f>
        <v>151.8268662193861</v>
      </c>
      <c r="F21" s="6">
        <f>PCT!BG18</f>
        <v>162</v>
      </c>
      <c r="G21" s="28">
        <f t="shared" si="1"/>
        <v>1.0670048327673047</v>
      </c>
    </row>
    <row r="22" spans="1:7" ht="12.75">
      <c r="A22" s="22" t="str">
        <f>PCT!A19</f>
        <v>Q31</v>
      </c>
      <c r="B22" s="22" t="str">
        <f>PCT!B19</f>
        <v>5CC</v>
      </c>
      <c r="C22" s="22" t="str">
        <f t="shared" si="0"/>
        <v>5CC Total</v>
      </c>
      <c r="D22" s="22" t="str">
        <f>PCT!C19</f>
        <v>BLACKBURN WITH DARWEN PCT</v>
      </c>
      <c r="E22" s="6">
        <f>VLOOKUP(C22,'Commissioner Completeness Calc'!C:J,8,0)</f>
        <v>164.00630815613667</v>
      </c>
      <c r="F22" s="6">
        <f>PCT!BG19</f>
        <v>251</v>
      </c>
      <c r="G22" s="28">
        <f t="shared" si="1"/>
        <v>1.530428937898193</v>
      </c>
    </row>
    <row r="23" spans="1:7" ht="12.75">
      <c r="A23" s="22" t="str">
        <f>PCT!A20</f>
        <v>Q31</v>
      </c>
      <c r="B23" s="22" t="str">
        <f>PCT!B20</f>
        <v>5HP</v>
      </c>
      <c r="C23" s="22" t="str">
        <f t="shared" si="0"/>
        <v>5HP Total</v>
      </c>
      <c r="D23" s="22" t="str">
        <f>PCT!C20</f>
        <v>BLACKPOOL PCT</v>
      </c>
      <c r="E23" s="6">
        <f>VLOOKUP(C23,'Commissioner Completeness Calc'!C:J,8,0)</f>
        <v>59.933399486008</v>
      </c>
      <c r="F23" s="6">
        <f>PCT!BG20</f>
        <v>28</v>
      </c>
      <c r="G23" s="28">
        <f t="shared" si="1"/>
        <v>0.46718524629220903</v>
      </c>
    </row>
    <row r="24" spans="1:7" ht="12.75" customHeight="1">
      <c r="A24" s="22" t="str">
        <f>PCT!A21</f>
        <v>Q31</v>
      </c>
      <c r="B24" s="22" t="str">
        <f>PCT!B21</f>
        <v>5HQ</v>
      </c>
      <c r="C24" s="22" t="str">
        <f t="shared" si="0"/>
        <v>5HQ Total</v>
      </c>
      <c r="D24" s="22" t="str">
        <f>PCT!C21</f>
        <v>BOLTON PCT</v>
      </c>
      <c r="E24" s="6">
        <f>VLOOKUP(C24,'Commissioner Completeness Calc'!C:J,8,0)</f>
        <v>202.20933433611376</v>
      </c>
      <c r="F24" s="6">
        <f>PCT!BG21</f>
        <v>196</v>
      </c>
      <c r="G24" s="28">
        <f t="shared" si="1"/>
        <v>0.969292543509428</v>
      </c>
    </row>
    <row r="25" spans="1:7" ht="12.75">
      <c r="A25" s="22" t="str">
        <f>PCT!A22</f>
        <v>Q39</v>
      </c>
      <c r="B25" s="22" t="str">
        <f>PCT!B22</f>
        <v>5QN</v>
      </c>
      <c r="C25" s="22" t="str">
        <f t="shared" si="0"/>
        <v>5QN Total</v>
      </c>
      <c r="D25" s="22" t="str">
        <f>PCT!C22</f>
        <v>BOURNEMOUTH AND POOLE TEACHING PCT</v>
      </c>
      <c r="E25" s="6">
        <f>VLOOKUP(C25,'Commissioner Completeness Calc'!C:J,8,0)</f>
        <v>400.0970847789502</v>
      </c>
      <c r="F25" s="6">
        <f>PCT!BG22</f>
        <v>397</v>
      </c>
      <c r="G25" s="28">
        <f t="shared" si="1"/>
        <v>0.9922591668453138</v>
      </c>
    </row>
    <row r="26" spans="1:7" ht="12.75">
      <c r="A26" s="22" t="str">
        <f>PCT!A23</f>
        <v>Q32</v>
      </c>
      <c r="B26" s="22" t="str">
        <f>PCT!B23</f>
        <v>5NY</v>
      </c>
      <c r="C26" s="22" t="str">
        <f t="shared" si="0"/>
        <v>5NY Total</v>
      </c>
      <c r="D26" s="22" t="str">
        <f>PCT!C23</f>
        <v>BRADFORD AND AIREDALE TEACHING PCT</v>
      </c>
      <c r="E26" s="6">
        <f>VLOOKUP(C26,'Commissioner Completeness Calc'!C:J,8,0)</f>
        <v>452.4489252099866</v>
      </c>
      <c r="F26" s="6">
        <f>PCT!BG23</f>
        <v>245</v>
      </c>
      <c r="G26" s="28">
        <f t="shared" si="1"/>
        <v>0.5414975842550466</v>
      </c>
    </row>
    <row r="27" spans="1:7" ht="12.75">
      <c r="A27" s="22" t="str">
        <f>PCT!A24</f>
        <v>Q36</v>
      </c>
      <c r="B27" s="22" t="str">
        <f>PCT!B24</f>
        <v>5K5</v>
      </c>
      <c r="C27" s="22" t="str">
        <f t="shared" si="0"/>
        <v>5K5 Total</v>
      </c>
      <c r="D27" s="22" t="str">
        <f>PCT!C24</f>
        <v>BRENT TEACHING PCT</v>
      </c>
      <c r="E27" s="6">
        <f>VLOOKUP(C27,'Commissioner Completeness Calc'!C:J,8,0)</f>
        <v>59.20260690904908</v>
      </c>
      <c r="F27" s="6">
        <f>PCT!BG24</f>
        <v>68</v>
      </c>
      <c r="G27" s="28">
        <f t="shared" si="1"/>
        <v>1.148598069413836</v>
      </c>
    </row>
    <row r="28" spans="1:7" ht="12.75">
      <c r="A28" s="22" t="str">
        <f>PCT!A25</f>
        <v>Q37</v>
      </c>
      <c r="B28" s="22" t="str">
        <f>PCT!B25</f>
        <v>5LQ</v>
      </c>
      <c r="C28" s="22" t="str">
        <f t="shared" si="0"/>
        <v>5LQ Total</v>
      </c>
      <c r="D28" s="22" t="str">
        <f>PCT!C25</f>
        <v>BRIGHTON AND HOVE CITY PCT</v>
      </c>
      <c r="E28" s="6">
        <f>VLOOKUP(C28,'Commissioner Completeness Calc'!C:J,8,0)</f>
        <v>116.5333506313555</v>
      </c>
      <c r="F28" s="6">
        <f>PCT!BG25</f>
        <v>157</v>
      </c>
      <c r="G28" s="28">
        <f t="shared" si="1"/>
        <v>1.3472538045924527</v>
      </c>
    </row>
    <row r="29" spans="1:7" ht="12.75">
      <c r="A29" s="22" t="str">
        <f>PCT!A26</f>
        <v>Q39</v>
      </c>
      <c r="B29" s="22" t="str">
        <f>PCT!B26</f>
        <v>5QJ</v>
      </c>
      <c r="C29" s="22" t="str">
        <f t="shared" si="0"/>
        <v>5QJ Total</v>
      </c>
      <c r="D29" s="22" t="str">
        <f>PCT!C26</f>
        <v>BRISTOL PCT</v>
      </c>
      <c r="E29" s="6">
        <f>VLOOKUP(C29,'Commissioner Completeness Calc'!C:J,8,0)</f>
        <v>410.5771603696338</v>
      </c>
      <c r="F29" s="6">
        <f>PCT!BG26</f>
        <v>447</v>
      </c>
      <c r="G29" s="28">
        <f t="shared" si="1"/>
        <v>1.0887113145737952</v>
      </c>
    </row>
    <row r="30" spans="1:7" ht="12.75" customHeight="1">
      <c r="A30" s="22" t="str">
        <f>PCT!A27</f>
        <v>Q36</v>
      </c>
      <c r="B30" s="22" t="str">
        <f>PCT!B27</f>
        <v>5A7</v>
      </c>
      <c r="C30" s="22" t="str">
        <f t="shared" si="0"/>
        <v>5A7 Total</v>
      </c>
      <c r="D30" s="22" t="str">
        <f>PCT!C27</f>
        <v>BROMLEY PCT</v>
      </c>
      <c r="E30" s="6">
        <f>VLOOKUP(C30,'Commissioner Completeness Calc'!C:J,8,0)</f>
        <v>188.31032802995216</v>
      </c>
      <c r="F30" s="6">
        <f>PCT!BG27</f>
        <v>235</v>
      </c>
      <c r="G30" s="28">
        <f t="shared" si="1"/>
        <v>1.247940049058921</v>
      </c>
    </row>
    <row r="31" spans="1:7" ht="12.75">
      <c r="A31" s="22" t="str">
        <f>PCT!A28</f>
        <v>Q38</v>
      </c>
      <c r="B31" s="22" t="str">
        <f>PCT!B28</f>
        <v>5QD</v>
      </c>
      <c r="C31" s="22" t="str">
        <f t="shared" si="0"/>
        <v>5QD Total</v>
      </c>
      <c r="D31" s="22" t="str">
        <f>PCT!C28</f>
        <v>BUCKINGHAMSHIRE PCT</v>
      </c>
      <c r="E31" s="6">
        <f>VLOOKUP(C31,'Commissioner Completeness Calc'!C:J,8,0)</f>
        <v>437.34239622063114</v>
      </c>
      <c r="F31" s="6">
        <f>PCT!BG28</f>
        <v>462</v>
      </c>
      <c r="G31" s="28">
        <f t="shared" si="1"/>
        <v>1.056380547581144</v>
      </c>
    </row>
    <row r="32" spans="1:7" ht="12.75">
      <c r="A32" s="22" t="str">
        <f>PCT!A29</f>
        <v>Q31</v>
      </c>
      <c r="B32" s="22" t="str">
        <f>PCT!B29</f>
        <v>5JX</v>
      </c>
      <c r="C32" s="22" t="str">
        <f t="shared" si="0"/>
        <v>5JX Total</v>
      </c>
      <c r="D32" s="22" t="str">
        <f>PCT!C29</f>
        <v>BURY PCT</v>
      </c>
      <c r="E32" s="6">
        <f>VLOOKUP(C32,'Commissioner Completeness Calc'!C:J,8,0)</f>
        <v>146.36688809402148</v>
      </c>
      <c r="F32" s="6">
        <f>PCT!BG29</f>
        <v>129</v>
      </c>
      <c r="G32" s="28">
        <f t="shared" si="1"/>
        <v>0.881346878927524</v>
      </c>
    </row>
    <row r="33" spans="1:7" ht="12.75">
      <c r="A33" s="22" t="str">
        <f>PCT!A30</f>
        <v>Q32</v>
      </c>
      <c r="B33" s="22" t="str">
        <f>PCT!B30</f>
        <v>5J6</v>
      </c>
      <c r="C33" s="22" t="str">
        <f t="shared" si="0"/>
        <v>5J6 Total</v>
      </c>
      <c r="D33" s="22" t="str">
        <f>PCT!C30</f>
        <v>CALDERDALE PCT</v>
      </c>
      <c r="E33" s="6">
        <f>VLOOKUP(C33,'Commissioner Completeness Calc'!C:J,8,0)</f>
        <v>170.85567140814328</v>
      </c>
      <c r="F33" s="6">
        <f>PCT!BG30</f>
        <v>168</v>
      </c>
      <c r="G33" s="28">
        <f t="shared" si="1"/>
        <v>0.9832860601898219</v>
      </c>
    </row>
    <row r="34" spans="1:7" ht="12.75">
      <c r="A34" s="22" t="str">
        <f>PCT!A31</f>
        <v>Q35</v>
      </c>
      <c r="B34" s="22" t="str">
        <f>PCT!B31</f>
        <v>5PP</v>
      </c>
      <c r="C34" s="22" t="str">
        <f t="shared" si="0"/>
        <v>5PP Total</v>
      </c>
      <c r="D34" s="22" t="str">
        <f>PCT!C31</f>
        <v>CAMBRIDGESHIRE PCT</v>
      </c>
      <c r="E34" s="6">
        <f>VLOOKUP(C34,'Commissioner Completeness Calc'!C:J,8,0)</f>
        <v>400.93197361842783</v>
      </c>
      <c r="F34" s="6">
        <f>PCT!BG31</f>
        <v>375</v>
      </c>
      <c r="G34" s="28">
        <f t="shared" si="1"/>
        <v>0.9353207643072448</v>
      </c>
    </row>
    <row r="35" spans="1:7" ht="12.75">
      <c r="A35" s="22" t="str">
        <f>PCT!A32</f>
        <v>Q36</v>
      </c>
      <c r="B35" s="22" t="str">
        <f>PCT!B32</f>
        <v>5K7</v>
      </c>
      <c r="C35" s="22" t="str">
        <f t="shared" si="0"/>
        <v>5K7 Total</v>
      </c>
      <c r="D35" s="22" t="str">
        <f>PCT!C32</f>
        <v>CAMDEN PCT</v>
      </c>
      <c r="E35" s="6">
        <f>VLOOKUP(C35,'Commissioner Completeness Calc'!C:J,8,0)</f>
        <v>33.7139838137313</v>
      </c>
      <c r="F35" s="6">
        <f>PCT!BG32</f>
        <v>57</v>
      </c>
      <c r="G35" s="28">
        <f t="shared" si="1"/>
        <v>1.6906931057131427</v>
      </c>
    </row>
    <row r="36" spans="1:7" ht="12.75" customHeight="1">
      <c r="A36" s="22" t="str">
        <f>PCT!A33</f>
        <v>Q31</v>
      </c>
      <c r="B36" s="22" t="str">
        <f>PCT!B33</f>
        <v>5NP</v>
      </c>
      <c r="C36" s="22" t="str">
        <f t="shared" si="0"/>
        <v>5NP Total</v>
      </c>
      <c r="D36" s="22" t="str">
        <f>PCT!C33</f>
        <v>CENTRAL AND EASTERN CHESHIRE PCT</v>
      </c>
      <c r="E36" s="6">
        <f>VLOOKUP(C36,'Commissioner Completeness Calc'!C:J,8,0)</f>
        <v>444.52491017188396</v>
      </c>
      <c r="F36" s="6">
        <f>PCT!BG33</f>
        <v>313</v>
      </c>
      <c r="G36" s="28">
        <f t="shared" si="1"/>
        <v>0.7041225201057296</v>
      </c>
    </row>
    <row r="37" spans="1:7" ht="12.75">
      <c r="A37" s="22" t="str">
        <f>PCT!A34</f>
        <v>Q31</v>
      </c>
      <c r="B37" s="22" t="str">
        <f>PCT!B34</f>
        <v>5NG</v>
      </c>
      <c r="C37" s="22" t="str">
        <f t="shared" si="0"/>
        <v>5NG Total</v>
      </c>
      <c r="D37" s="22" t="str">
        <f>PCT!C34</f>
        <v>CENTRAL LANCASHIRE PCT</v>
      </c>
      <c r="E37" s="6">
        <f>VLOOKUP(C37,'Commissioner Completeness Calc'!C:J,8,0)</f>
        <v>224.4384123358081</v>
      </c>
      <c r="F37" s="6">
        <f>PCT!BG34</f>
        <v>246</v>
      </c>
      <c r="G37" s="28">
        <f t="shared" si="1"/>
        <v>1.0960690616182542</v>
      </c>
    </row>
    <row r="38" spans="1:7" ht="12.75">
      <c r="A38" s="22" t="str">
        <f>PCT!A35</f>
        <v>Q36</v>
      </c>
      <c r="B38" s="22" t="str">
        <f>PCT!B35</f>
        <v>5C3</v>
      </c>
      <c r="C38" s="22" t="str">
        <f t="shared" si="0"/>
        <v>5C3 Total</v>
      </c>
      <c r="D38" s="22" t="str">
        <f>PCT!C35</f>
        <v>CITY AND HACKNEY TEACHING PCT</v>
      </c>
      <c r="E38" s="6">
        <f>VLOOKUP(C38,'Commissioner Completeness Calc'!C:J,8,0)</f>
        <v>19.535417284071446</v>
      </c>
      <c r="F38" s="6">
        <f>PCT!BG35</f>
        <v>22</v>
      </c>
      <c r="G38" s="28">
        <f t="shared" si="1"/>
        <v>1.1261597169945325</v>
      </c>
    </row>
    <row r="39" spans="1:7" ht="12.75">
      <c r="A39" s="22" t="str">
        <f>PCT!A36</f>
        <v>Q39</v>
      </c>
      <c r="B39" s="22" t="str">
        <f>PCT!B36</f>
        <v>5QP</v>
      </c>
      <c r="C39" s="22" t="str">
        <f t="shared" si="0"/>
        <v>5QP Total</v>
      </c>
      <c r="D39" s="22" t="str">
        <f>PCT!C36</f>
        <v>CORNWALL AND ISLES OF SCILLY PCT</v>
      </c>
      <c r="E39" s="6">
        <f>VLOOKUP(C39,'Commissioner Completeness Calc'!C:J,8,0)</f>
        <v>527.4794360138461</v>
      </c>
      <c r="F39" s="6">
        <f>PCT!BG36</f>
        <v>575</v>
      </c>
      <c r="G39" s="28">
        <f t="shared" si="1"/>
        <v>1.090089889276568</v>
      </c>
    </row>
    <row r="40" spans="1:7" ht="12.75">
      <c r="A40" s="22" t="str">
        <f>PCT!A37</f>
        <v>Q30</v>
      </c>
      <c r="B40" s="22" t="str">
        <f>PCT!B37</f>
        <v>5ND</v>
      </c>
      <c r="C40" s="22" t="str">
        <f t="shared" si="0"/>
        <v>5ND Total</v>
      </c>
      <c r="D40" s="22" t="str">
        <f>PCT!C37</f>
        <v>COUNTY DURHAM PCT</v>
      </c>
      <c r="E40" s="6">
        <f>VLOOKUP(C40,'Commissioner Completeness Calc'!C:J,8,0)</f>
        <v>446.51538283960286</v>
      </c>
      <c r="F40" s="6">
        <f>PCT!BG37</f>
        <v>432</v>
      </c>
      <c r="G40" s="28">
        <f t="shared" si="1"/>
        <v>0.9674918638921404</v>
      </c>
    </row>
    <row r="41" spans="1:7" ht="12.75">
      <c r="A41" s="22" t="str">
        <f>PCT!A38</f>
        <v>Q34</v>
      </c>
      <c r="B41" s="22" t="str">
        <f>PCT!B38</f>
        <v>5MD</v>
      </c>
      <c r="C41" s="22" t="str">
        <f t="shared" si="0"/>
        <v>5MD Total</v>
      </c>
      <c r="D41" s="22" t="str">
        <f>PCT!C38</f>
        <v>COVENTRY TEACHING PCT</v>
      </c>
      <c r="E41" s="6">
        <f>VLOOKUP(C41,'Commissioner Completeness Calc'!C:J,8,0)</f>
        <v>266.02420136858115</v>
      </c>
      <c r="F41" s="6">
        <f>PCT!BG38</f>
        <v>279</v>
      </c>
      <c r="G41" s="28">
        <f t="shared" si="1"/>
        <v>1.0487767600265836</v>
      </c>
    </row>
    <row r="42" spans="1:7" ht="12.75" customHeight="1">
      <c r="A42" s="22" t="str">
        <f>PCT!A39</f>
        <v>Q36</v>
      </c>
      <c r="B42" s="22" t="str">
        <f>PCT!B39</f>
        <v>5K9</v>
      </c>
      <c r="C42" s="22" t="str">
        <f t="shared" si="0"/>
        <v>5K9 Total</v>
      </c>
      <c r="D42" s="22" t="str">
        <f>PCT!C39</f>
        <v>CROYDON PCT</v>
      </c>
      <c r="E42" s="6">
        <f>VLOOKUP(C42,'Commissioner Completeness Calc'!C:J,8,0)</f>
        <v>140.0990217190021</v>
      </c>
      <c r="F42" s="6">
        <f>PCT!BG39</f>
        <v>120</v>
      </c>
      <c r="G42" s="28">
        <f t="shared" si="1"/>
        <v>0.8565370302205614</v>
      </c>
    </row>
    <row r="43" spans="1:7" ht="12.75">
      <c r="A43" s="22" t="str">
        <f>PCT!A40</f>
        <v>Q31</v>
      </c>
      <c r="B43" s="22" t="str">
        <f>PCT!B40</f>
        <v>5NE</v>
      </c>
      <c r="C43" s="22" t="str">
        <f aca="true" t="shared" si="2" ref="C43:C74">CONCATENATE(B43," Total")</f>
        <v>5NE Total</v>
      </c>
      <c r="D43" s="22" t="str">
        <f>PCT!C40</f>
        <v>CUMBRIA TEACHING PCT</v>
      </c>
      <c r="E43" s="6">
        <f>VLOOKUP(C43,'Commissioner Completeness Calc'!C:J,8,0)</f>
        <v>479.61046998986916</v>
      </c>
      <c r="F43" s="6">
        <f>PCT!BG40</f>
        <v>397</v>
      </c>
      <c r="G43" s="28">
        <f aca="true" t="shared" si="3" ref="G43:G74">IF(ISERROR(F43/E43),0,(F43/E43))</f>
        <v>0.8277550738381209</v>
      </c>
    </row>
    <row r="44" spans="1:7" ht="12.75">
      <c r="A44" s="22" t="str">
        <f>PCT!A41</f>
        <v>Q30</v>
      </c>
      <c r="B44" s="22" t="str">
        <f>PCT!B41</f>
        <v>5J9</v>
      </c>
      <c r="C44" s="22" t="str">
        <f t="shared" si="2"/>
        <v>5J9 Total</v>
      </c>
      <c r="D44" s="22" t="str">
        <f>PCT!C41</f>
        <v>DARLINGTON PCT</v>
      </c>
      <c r="E44" s="6">
        <f>VLOOKUP(C44,'Commissioner Completeness Calc'!C:J,8,0)</f>
        <v>60.966321495996034</v>
      </c>
      <c r="F44" s="6">
        <f>PCT!BG41</f>
        <v>59</v>
      </c>
      <c r="G44" s="28">
        <f t="shared" si="3"/>
        <v>0.9677474145110564</v>
      </c>
    </row>
    <row r="45" spans="1:7" ht="12.75">
      <c r="A45" s="22" t="str">
        <f>PCT!A42</f>
        <v>Q33</v>
      </c>
      <c r="B45" s="22" t="str">
        <f>PCT!B42</f>
        <v>5N7</v>
      </c>
      <c r="C45" s="22" t="str">
        <f t="shared" si="2"/>
        <v>5N7 Total</v>
      </c>
      <c r="D45" s="22" t="str">
        <f>PCT!C42</f>
        <v>DERBY CITY PCT</v>
      </c>
      <c r="E45" s="6">
        <f>VLOOKUP(C45,'Commissioner Completeness Calc'!C:J,8,0)</f>
        <v>135.36927877947295</v>
      </c>
      <c r="F45" s="6">
        <f>PCT!BG42</f>
        <v>97</v>
      </c>
      <c r="G45" s="28">
        <f t="shared" si="3"/>
        <v>0.7165584457166276</v>
      </c>
    </row>
    <row r="46" spans="1:7" ht="12.75">
      <c r="A46" s="22" t="str">
        <f>PCT!A43</f>
        <v>Q33</v>
      </c>
      <c r="B46" s="22" t="str">
        <f>PCT!B43</f>
        <v>5N6</v>
      </c>
      <c r="C46" s="22" t="str">
        <f t="shared" si="2"/>
        <v>5N6 Total</v>
      </c>
      <c r="D46" s="22" t="str">
        <f>PCT!C43</f>
        <v>DERBYSHIRE COUNTY PCT</v>
      </c>
      <c r="E46" s="6">
        <f>VLOOKUP(C46,'Commissioner Completeness Calc'!C:J,8,0)</f>
        <v>671.570138548471</v>
      </c>
      <c r="F46" s="6">
        <f>PCT!BG43</f>
        <v>554</v>
      </c>
      <c r="G46" s="28">
        <f t="shared" si="3"/>
        <v>0.8249324503877039</v>
      </c>
    </row>
    <row r="47" spans="1:7" ht="12.75">
      <c r="A47" s="22" t="str">
        <f>PCT!A44</f>
        <v>Q39</v>
      </c>
      <c r="B47" s="22" t="str">
        <f>PCT!B44</f>
        <v>5QQ</v>
      </c>
      <c r="C47" s="22" t="str">
        <f t="shared" si="2"/>
        <v>5QQ Total</v>
      </c>
      <c r="D47" s="22" t="str">
        <f>PCT!C44</f>
        <v>DEVON PCT</v>
      </c>
      <c r="E47" s="6">
        <f>VLOOKUP(C47,'Commissioner Completeness Calc'!C:J,8,0)</f>
        <v>954.9161491888289</v>
      </c>
      <c r="F47" s="6">
        <f>PCT!BG44</f>
        <v>1154</v>
      </c>
      <c r="G47" s="28">
        <f t="shared" si="3"/>
        <v>1.2084830704562768</v>
      </c>
    </row>
    <row r="48" spans="1:7" ht="12.75">
      <c r="A48" s="22" t="str">
        <f>PCT!A45</f>
        <v>Q32</v>
      </c>
      <c r="B48" s="22" t="str">
        <f>PCT!B45</f>
        <v>5N5</v>
      </c>
      <c r="C48" s="22" t="str">
        <f t="shared" si="2"/>
        <v>5N5 Total</v>
      </c>
      <c r="D48" s="22" t="str">
        <f>PCT!C45</f>
        <v>DONCASTER PCT</v>
      </c>
      <c r="E48" s="6">
        <f>VLOOKUP(C48,'Commissioner Completeness Calc'!C:J,8,0)</f>
        <v>352.2114529530653</v>
      </c>
      <c r="F48" s="6">
        <f>PCT!BG45</f>
        <v>369</v>
      </c>
      <c r="G48" s="28">
        <f t="shared" si="3"/>
        <v>1.0476661020139282</v>
      </c>
    </row>
    <row r="49" spans="1:7" ht="12.75">
      <c r="A49" s="22" t="str">
        <f>PCT!A46</f>
        <v>Q39</v>
      </c>
      <c r="B49" s="22" t="str">
        <f>PCT!B46</f>
        <v>5QM</v>
      </c>
      <c r="C49" s="22" t="str">
        <f t="shared" si="2"/>
        <v>5QM Total</v>
      </c>
      <c r="D49" s="22" t="str">
        <f>PCT!C46</f>
        <v>DORSET PCT</v>
      </c>
      <c r="E49" s="6">
        <f>VLOOKUP(C49,'Commissioner Completeness Calc'!C:J,8,0)</f>
        <v>420.3134329302294</v>
      </c>
      <c r="F49" s="6">
        <f>PCT!BG46</f>
        <v>394</v>
      </c>
      <c r="G49" s="28">
        <f t="shared" si="3"/>
        <v>0.9373956888629887</v>
      </c>
    </row>
    <row r="50" spans="1:7" ht="12.75">
      <c r="A50" s="22" t="str">
        <f>PCT!A47</f>
        <v>Q34</v>
      </c>
      <c r="B50" s="22" t="str">
        <f>PCT!B47</f>
        <v>5PE</v>
      </c>
      <c r="C50" s="22" t="str">
        <f t="shared" si="2"/>
        <v>5PE Total</v>
      </c>
      <c r="D50" s="22" t="str">
        <f>PCT!C47</f>
        <v>DUDLEY PCT</v>
      </c>
      <c r="E50" s="6">
        <f>VLOOKUP(C50,'Commissioner Completeness Calc'!C:J,8,0)</f>
        <v>272.0573893681377</v>
      </c>
      <c r="F50" s="6">
        <f>PCT!BG47</f>
        <v>183</v>
      </c>
      <c r="G50" s="28">
        <f t="shared" si="3"/>
        <v>0.672652194542569</v>
      </c>
    </row>
    <row r="51" spans="1:7" ht="12.75">
      <c r="A51" s="22" t="str">
        <f>PCT!A48</f>
        <v>Q36</v>
      </c>
      <c r="B51" s="22" t="str">
        <f>PCT!B48</f>
        <v>5HX</v>
      </c>
      <c r="C51" s="22" t="str">
        <f t="shared" si="2"/>
        <v>5HX Total</v>
      </c>
      <c r="D51" s="22" t="str">
        <f>PCT!C48</f>
        <v>EALING PCT</v>
      </c>
      <c r="E51" s="6">
        <f>VLOOKUP(C51,'Commissioner Completeness Calc'!C:J,8,0)</f>
        <v>84.2888172692126</v>
      </c>
      <c r="F51" s="6">
        <f>PCT!BG48</f>
        <v>105</v>
      </c>
      <c r="G51" s="28">
        <f t="shared" si="3"/>
        <v>1.2457168507257295</v>
      </c>
    </row>
    <row r="52" spans="1:7" ht="12.75" customHeight="1">
      <c r="A52" s="22" t="str">
        <f>PCT!A49</f>
        <v>Q35</v>
      </c>
      <c r="B52" s="22" t="str">
        <f>PCT!B49</f>
        <v>5P3</v>
      </c>
      <c r="C52" s="22" t="str">
        <f t="shared" si="2"/>
        <v>5P3 Total</v>
      </c>
      <c r="D52" s="22" t="str">
        <f>PCT!C49</f>
        <v>EAST AND NORTH HERTFORDSHIRE PCT</v>
      </c>
      <c r="E52" s="6">
        <f>VLOOKUP(C52,'Commissioner Completeness Calc'!C:J,8,0)</f>
        <v>56.93826830661226</v>
      </c>
      <c r="F52" s="6">
        <f>PCT!BG49</f>
        <v>49</v>
      </c>
      <c r="G52" s="28">
        <f t="shared" si="3"/>
        <v>0.86058114265322</v>
      </c>
    </row>
    <row r="53" spans="1:7" ht="12.75">
      <c r="A53" s="22" t="str">
        <f>PCT!A50</f>
        <v>Q31</v>
      </c>
      <c r="B53" s="22" t="str">
        <f>PCT!B50</f>
        <v>5NH</v>
      </c>
      <c r="C53" s="22" t="str">
        <f t="shared" si="2"/>
        <v>5NH Total</v>
      </c>
      <c r="D53" s="22" t="str">
        <f>PCT!C50</f>
        <v>EAST LANCASHIRE TEACHING PCT</v>
      </c>
      <c r="E53" s="6">
        <f>VLOOKUP(C53,'Commissioner Completeness Calc'!C:J,8,0)</f>
        <v>358.89254920237636</v>
      </c>
      <c r="F53" s="6">
        <f>PCT!BG50</f>
        <v>541</v>
      </c>
      <c r="G53" s="28">
        <f t="shared" si="3"/>
        <v>1.5074149664080512</v>
      </c>
    </row>
    <row r="54" spans="1:7" ht="12.75">
      <c r="A54" s="22" t="str">
        <f>PCT!A51</f>
        <v>Q32</v>
      </c>
      <c r="B54" s="22" t="str">
        <f>PCT!B51</f>
        <v>5NW</v>
      </c>
      <c r="C54" s="22" t="str">
        <f t="shared" si="2"/>
        <v>5NW Total</v>
      </c>
      <c r="D54" s="22" t="str">
        <f>PCT!C51</f>
        <v>EAST RIDING OF YORKSHIRE PCT</v>
      </c>
      <c r="E54" s="6">
        <f>VLOOKUP(C54,'Commissioner Completeness Calc'!C:J,8,0)</f>
        <v>314.64633699201585</v>
      </c>
      <c r="F54" s="6">
        <f>PCT!BG51</f>
        <v>301</v>
      </c>
      <c r="G54" s="28">
        <f t="shared" si="3"/>
        <v>0.9566296015950057</v>
      </c>
    </row>
    <row r="55" spans="1:7" ht="12.75">
      <c r="A55" s="22" t="str">
        <f>PCT!A52</f>
        <v>Q37</v>
      </c>
      <c r="B55" s="22" t="str">
        <f>PCT!B52</f>
        <v>5P7</v>
      </c>
      <c r="C55" s="22" t="str">
        <f t="shared" si="2"/>
        <v>5P7 Total</v>
      </c>
      <c r="D55" s="22" t="str">
        <f>PCT!C52</f>
        <v>EAST SUSSEX DOWNS AND WEALD PCT</v>
      </c>
      <c r="E55" s="6">
        <f>VLOOKUP(C55,'Commissioner Completeness Calc'!C:J,8,0)</f>
        <v>223.9948613000174</v>
      </c>
      <c r="F55" s="6">
        <f>PCT!BG52</f>
        <v>234</v>
      </c>
      <c r="G55" s="28">
        <f t="shared" si="3"/>
        <v>1.0446668224526</v>
      </c>
    </row>
    <row r="56" spans="1:7" ht="12.75">
      <c r="A56" s="22" t="str">
        <f>PCT!A53</f>
        <v>Q37</v>
      </c>
      <c r="B56" s="22" t="str">
        <f>PCT!B53</f>
        <v>5QA</v>
      </c>
      <c r="C56" s="22" t="str">
        <f t="shared" si="2"/>
        <v>5QA Total</v>
      </c>
      <c r="D56" s="22" t="str">
        <f>PCT!C53</f>
        <v>EASTERN AND COASTAL KENT PCT</v>
      </c>
      <c r="E56" s="6">
        <f>VLOOKUP(C56,'Commissioner Completeness Calc'!C:J,8,0)</f>
        <v>125.35916039005012</v>
      </c>
      <c r="F56" s="6">
        <f>PCT!BG53</f>
        <v>131</v>
      </c>
      <c r="G56" s="28">
        <f t="shared" si="3"/>
        <v>1.044997426533479</v>
      </c>
    </row>
    <row r="57" spans="1:7" ht="12.75">
      <c r="A57" s="22" t="str">
        <f>PCT!A54</f>
        <v>Q36</v>
      </c>
      <c r="B57" s="22" t="str">
        <f>PCT!B54</f>
        <v>5C1</v>
      </c>
      <c r="C57" s="22" t="str">
        <f t="shared" si="2"/>
        <v>5C1 Total</v>
      </c>
      <c r="D57" s="22" t="str">
        <f>PCT!C54</f>
        <v>ENFIELD PCT</v>
      </c>
      <c r="E57" s="6">
        <f>VLOOKUP(C57,'Commissioner Completeness Calc'!C:J,8,0)</f>
        <v>84.51657087378638</v>
      </c>
      <c r="F57" s="6">
        <f>PCT!BG54</f>
        <v>151</v>
      </c>
      <c r="G57" s="28">
        <f t="shared" si="3"/>
        <v>1.7866318810484785</v>
      </c>
    </row>
    <row r="58" spans="1:7" ht="12.75" customHeight="1">
      <c r="A58" s="22" t="str">
        <f>PCT!A55</f>
        <v>Q30</v>
      </c>
      <c r="B58" s="22" t="str">
        <f>PCT!B55</f>
        <v>5KF</v>
      </c>
      <c r="C58" s="22" t="str">
        <f t="shared" si="2"/>
        <v>5KF Total</v>
      </c>
      <c r="D58" s="22" t="str">
        <f>PCT!C55</f>
        <v>GATESHEAD PCT</v>
      </c>
      <c r="E58" s="6">
        <f>VLOOKUP(C58,'Commissioner Completeness Calc'!C:J,8,0)</f>
        <v>128.42354995368046</v>
      </c>
      <c r="F58" s="6">
        <f>PCT!BG55</f>
        <v>120</v>
      </c>
      <c r="G58" s="28">
        <f t="shared" si="3"/>
        <v>0.9344080586721154</v>
      </c>
    </row>
    <row r="59" spans="1:7" ht="12.75">
      <c r="A59" s="22" t="str">
        <f>PCT!A56</f>
        <v>Q39</v>
      </c>
      <c r="B59" s="22" t="str">
        <f>PCT!B56</f>
        <v>5QH</v>
      </c>
      <c r="C59" s="22" t="str">
        <f t="shared" si="2"/>
        <v>5QH Total</v>
      </c>
      <c r="D59" s="22" t="str">
        <f>PCT!C56</f>
        <v>GLOUCESTERSHIRE PCT</v>
      </c>
      <c r="E59" s="6">
        <f>VLOOKUP(C59,'Commissioner Completeness Calc'!C:J,8,0)</f>
        <v>332.75987753464733</v>
      </c>
      <c r="F59" s="6">
        <f>PCT!BG56</f>
        <v>309</v>
      </c>
      <c r="G59" s="28">
        <f t="shared" si="3"/>
        <v>0.9285975289128017</v>
      </c>
    </row>
    <row r="60" spans="1:7" ht="12.75">
      <c r="A60" s="22" t="str">
        <f>PCT!A57</f>
        <v>Q35</v>
      </c>
      <c r="B60" s="22" t="str">
        <f>PCT!B57</f>
        <v>5PR</v>
      </c>
      <c r="C60" s="22" t="str">
        <f t="shared" si="2"/>
        <v>5PR Total</v>
      </c>
      <c r="D60" s="22" t="str">
        <f>PCT!C57</f>
        <v>GREAT YARMOUTH AND WAVENEY PCT</v>
      </c>
      <c r="E60" s="6">
        <f>VLOOKUP(C60,'Commissioner Completeness Calc'!C:J,8,0)</f>
        <v>116.2537562446979</v>
      </c>
      <c r="F60" s="6">
        <f>PCT!BG57</f>
        <v>96</v>
      </c>
      <c r="G60" s="28">
        <f t="shared" si="3"/>
        <v>0.825779769196734</v>
      </c>
    </row>
    <row r="61" spans="1:7" ht="12.75">
      <c r="A61" s="22" t="str">
        <f>PCT!A58</f>
        <v>Q36</v>
      </c>
      <c r="B61" s="22" t="str">
        <f>PCT!B58</f>
        <v>5A8</v>
      </c>
      <c r="C61" s="22" t="str">
        <f t="shared" si="2"/>
        <v>5A8 Total</v>
      </c>
      <c r="D61" s="22" t="str">
        <f>PCT!C58</f>
        <v>GREENWICH TEACHING PCT</v>
      </c>
      <c r="E61" s="6">
        <f>VLOOKUP(C61,'Commissioner Completeness Calc'!C:J,8,0)</f>
        <v>18.87710079904584</v>
      </c>
      <c r="F61" s="6">
        <f>PCT!BG58</f>
        <v>19</v>
      </c>
      <c r="G61" s="28">
        <f t="shared" si="3"/>
        <v>1.0065104913229244</v>
      </c>
    </row>
    <row r="62" spans="1:7" ht="12.75">
      <c r="A62" s="22" t="str">
        <f>PCT!A59</f>
        <v>Q31</v>
      </c>
      <c r="B62" s="22" t="str">
        <f>PCT!B59</f>
        <v>5NM</v>
      </c>
      <c r="C62" s="22" t="str">
        <f t="shared" si="2"/>
        <v>5NM Total</v>
      </c>
      <c r="D62" s="22" t="str">
        <f>PCT!C59</f>
        <v>HALTON AND ST HELENS PCT</v>
      </c>
      <c r="E62" s="6">
        <f>VLOOKUP(C62,'Commissioner Completeness Calc'!C:J,8,0)</f>
        <v>185.41706644664475</v>
      </c>
      <c r="F62" s="6">
        <f>PCT!BG59</f>
        <v>255</v>
      </c>
      <c r="G62" s="28">
        <f t="shared" si="3"/>
        <v>1.3752779336166354</v>
      </c>
    </row>
    <row r="63" spans="1:7" ht="12.75">
      <c r="A63" s="22" t="str">
        <f>PCT!A60</f>
        <v>Q36</v>
      </c>
      <c r="B63" s="22" t="str">
        <f>PCT!B60</f>
        <v>5H1</v>
      </c>
      <c r="C63" s="22" t="str">
        <f t="shared" si="2"/>
        <v>5H1 Total</v>
      </c>
      <c r="D63" s="22" t="str">
        <f>PCT!C60</f>
        <v>HAMMERSMITH AND FULHAM PCT</v>
      </c>
      <c r="E63" s="6">
        <f>VLOOKUP(C63,'Commissioner Completeness Calc'!C:J,8,0)</f>
        <v>74.08584618306553</v>
      </c>
      <c r="F63" s="6">
        <f>PCT!BG60</f>
        <v>56</v>
      </c>
      <c r="G63" s="28">
        <f t="shared" si="3"/>
        <v>0.7558798729466416</v>
      </c>
    </row>
    <row r="64" spans="1:7" ht="12.75">
      <c r="A64" s="22" t="str">
        <f>PCT!A61</f>
        <v>Q38</v>
      </c>
      <c r="B64" s="22" t="str">
        <f>PCT!B61</f>
        <v>5QC</v>
      </c>
      <c r="C64" s="22" t="str">
        <f t="shared" si="2"/>
        <v>5QC Total</v>
      </c>
      <c r="D64" s="22" t="str">
        <f>PCT!C61</f>
        <v>HAMPSHIRE PCT</v>
      </c>
      <c r="E64" s="6">
        <f>VLOOKUP(C64,'Commissioner Completeness Calc'!C:J,8,0)</f>
        <v>1034.9393962585875</v>
      </c>
      <c r="F64" s="6">
        <f>PCT!BG61</f>
        <v>1066</v>
      </c>
      <c r="G64" s="28">
        <f t="shared" si="3"/>
        <v>1.030012002493769</v>
      </c>
    </row>
    <row r="65" spans="1:7" ht="12.75">
      <c r="A65" s="22" t="str">
        <f>PCT!A62</f>
        <v>Q36</v>
      </c>
      <c r="B65" s="22" t="str">
        <f>PCT!B62</f>
        <v>5C9</v>
      </c>
      <c r="C65" s="22" t="str">
        <f t="shared" si="2"/>
        <v>5C9 Total</v>
      </c>
      <c r="D65" s="22" t="str">
        <f>PCT!C62</f>
        <v>HARINGEY TEACHING PCT</v>
      </c>
      <c r="E65" s="6">
        <f>VLOOKUP(C65,'Commissioner Completeness Calc'!C:J,8,0)</f>
        <v>8.981646601941746</v>
      </c>
      <c r="F65" s="6">
        <f>PCT!BG62</f>
        <v>12</v>
      </c>
      <c r="G65" s="28">
        <f t="shared" si="3"/>
        <v>1.3360579114085511</v>
      </c>
    </row>
    <row r="66" spans="1:7" ht="12.75">
      <c r="A66" s="22" t="str">
        <f>PCT!A63</f>
        <v>Q36</v>
      </c>
      <c r="B66" s="22" t="str">
        <f>PCT!B63</f>
        <v>5K6</v>
      </c>
      <c r="C66" s="22" t="str">
        <f t="shared" si="2"/>
        <v>5K6 Total</v>
      </c>
      <c r="D66" s="22" t="str">
        <f>PCT!C63</f>
        <v>HARROW PCT</v>
      </c>
      <c r="E66" s="6">
        <f>VLOOKUP(C66,'Commissioner Completeness Calc'!C:J,8,0)</f>
        <v>59.45181425716315</v>
      </c>
      <c r="F66" s="6">
        <f>PCT!BG63</f>
        <v>68</v>
      </c>
      <c r="G66" s="28">
        <f t="shared" si="3"/>
        <v>1.1437834294822535</v>
      </c>
    </row>
    <row r="67" spans="1:7" ht="12.75" customHeight="1">
      <c r="A67" s="22" t="str">
        <f>PCT!A64</f>
        <v>Q30</v>
      </c>
      <c r="B67" s="22" t="str">
        <f>PCT!B64</f>
        <v>5D9</v>
      </c>
      <c r="C67" s="22" t="str">
        <f t="shared" si="2"/>
        <v>5D9 Total</v>
      </c>
      <c r="D67" s="22" t="str">
        <f>PCT!C64</f>
        <v>HARTLEPOOL PCT</v>
      </c>
      <c r="E67" s="6">
        <f>VLOOKUP(C67,'Commissioner Completeness Calc'!C:J,8,0)</f>
        <v>174.78254816908512</v>
      </c>
      <c r="F67" s="6">
        <f>PCT!BG64</f>
        <v>172</v>
      </c>
      <c r="G67" s="28">
        <f t="shared" si="3"/>
        <v>0.9840799427732724</v>
      </c>
    </row>
    <row r="68" spans="1:7" ht="12.75">
      <c r="A68" s="22" t="str">
        <f>PCT!A65</f>
        <v>Q37</v>
      </c>
      <c r="B68" s="22" t="str">
        <f>PCT!B65</f>
        <v>5P8</v>
      </c>
      <c r="C68" s="22" t="str">
        <f t="shared" si="2"/>
        <v>5P8 Total</v>
      </c>
      <c r="D68" s="22" t="str">
        <f>PCT!C65</f>
        <v>HASTINGS AND ROTHER PCT</v>
      </c>
      <c r="E68" s="6">
        <f>VLOOKUP(C68,'Commissioner Completeness Calc'!C:J,8,0)</f>
        <v>139.76662322518695</v>
      </c>
      <c r="F68" s="6">
        <f>PCT!BG65</f>
        <v>128</v>
      </c>
      <c r="G68" s="28">
        <f t="shared" si="3"/>
        <v>0.9158123523795163</v>
      </c>
    </row>
    <row r="69" spans="1:7" ht="12.75">
      <c r="A69" s="22" t="str">
        <f>PCT!A66</f>
        <v>Q36</v>
      </c>
      <c r="B69" s="22" t="str">
        <f>PCT!B66</f>
        <v>5A4</v>
      </c>
      <c r="C69" s="22" t="str">
        <f t="shared" si="2"/>
        <v>5A4 Total</v>
      </c>
      <c r="D69" s="22" t="str">
        <f>PCT!C66</f>
        <v>HAVERING PCT</v>
      </c>
      <c r="E69" s="6">
        <f>VLOOKUP(C69,'Commissioner Completeness Calc'!C:J,8,0)</f>
        <v>33.22862912621359</v>
      </c>
      <c r="F69" s="6">
        <f>PCT!BG66</f>
        <v>41</v>
      </c>
      <c r="G69" s="28">
        <f t="shared" si="3"/>
        <v>1.2338757594924579</v>
      </c>
    </row>
    <row r="70" spans="1:7" ht="12.75">
      <c r="A70" s="22" t="str">
        <f>PCT!A67</f>
        <v>Q34</v>
      </c>
      <c r="B70" s="22" t="str">
        <f>PCT!B67</f>
        <v>5MX</v>
      </c>
      <c r="C70" s="22" t="str">
        <f t="shared" si="2"/>
        <v>5MX Total</v>
      </c>
      <c r="D70" s="22" t="str">
        <f>PCT!C67</f>
        <v>HEART OF BIRMINGHAM TEACHING PCT</v>
      </c>
      <c r="E70" s="6">
        <f>VLOOKUP(C70,'Commissioner Completeness Calc'!C:J,8,0)</f>
        <v>105.10080632264577</v>
      </c>
      <c r="F70" s="6">
        <f>PCT!BG67</f>
        <v>110</v>
      </c>
      <c r="G70" s="28">
        <f t="shared" si="3"/>
        <v>1.0466142349309324</v>
      </c>
    </row>
    <row r="71" spans="1:7" ht="12.75">
      <c r="A71" s="22" t="str">
        <f>PCT!A68</f>
        <v>Q34</v>
      </c>
      <c r="B71" s="22" t="str">
        <f>PCT!B68</f>
        <v>5CN</v>
      </c>
      <c r="C71" s="22" t="str">
        <f t="shared" si="2"/>
        <v>5CN Total</v>
      </c>
      <c r="D71" s="22" t="str">
        <f>PCT!C68</f>
        <v>HEREFORDSHIRE PCT</v>
      </c>
      <c r="E71" s="6">
        <f>VLOOKUP(C71,'Commissioner Completeness Calc'!C:J,8,0)</f>
        <v>209.38780923147675</v>
      </c>
      <c r="F71" s="6">
        <f>PCT!BG68</f>
        <v>207</v>
      </c>
      <c r="G71" s="28">
        <f t="shared" si="3"/>
        <v>0.9885962356631897</v>
      </c>
    </row>
    <row r="72" spans="1:7" ht="12.75" customHeight="1">
      <c r="A72" s="22" t="str">
        <f>PCT!A69</f>
        <v>Q31</v>
      </c>
      <c r="B72" s="22" t="str">
        <f>PCT!B69</f>
        <v>5NQ</v>
      </c>
      <c r="C72" s="22" t="str">
        <f t="shared" si="2"/>
        <v>5NQ Total</v>
      </c>
      <c r="D72" s="22" t="str">
        <f>PCT!C69</f>
        <v>HEYWOOD, MIDDLETON AND ROCHDALE PCT</v>
      </c>
      <c r="E72" s="6">
        <f>VLOOKUP(C72,'Commissioner Completeness Calc'!C:J,8,0)</f>
        <v>463.06760603694397</v>
      </c>
      <c r="F72" s="6">
        <f>PCT!BG69</f>
        <v>484</v>
      </c>
      <c r="G72" s="28">
        <f t="shared" si="3"/>
        <v>1.0452037535991796</v>
      </c>
    </row>
    <row r="73" spans="1:7" ht="12.75">
      <c r="A73" s="22" t="str">
        <f>PCT!A70</f>
        <v>Q36</v>
      </c>
      <c r="B73" s="22" t="str">
        <f>PCT!B70</f>
        <v>5AT</v>
      </c>
      <c r="C73" s="22" t="str">
        <f t="shared" si="2"/>
        <v>5AT Total</v>
      </c>
      <c r="D73" s="22" t="str">
        <f>PCT!C70</f>
        <v>HILLINGDON PCT</v>
      </c>
      <c r="E73" s="6">
        <f>VLOOKUP(C73,'Commissioner Completeness Calc'!C:J,8,0)</f>
        <v>172.7133535098135</v>
      </c>
      <c r="F73" s="6">
        <f>PCT!BG70</f>
        <v>199</v>
      </c>
      <c r="G73" s="28">
        <f t="shared" si="3"/>
        <v>1.152198112977367</v>
      </c>
    </row>
    <row r="74" spans="1:7" ht="12.75">
      <c r="A74" s="22" t="str">
        <f>PCT!A71</f>
        <v>Q36</v>
      </c>
      <c r="B74" s="22" t="str">
        <f>PCT!B71</f>
        <v>5HY</v>
      </c>
      <c r="C74" s="22" t="str">
        <f t="shared" si="2"/>
        <v>5HY Total</v>
      </c>
      <c r="D74" s="22" t="str">
        <f>PCT!C71</f>
        <v>HOUNSLOW PCT</v>
      </c>
      <c r="E74" s="6">
        <f>VLOOKUP(C74,'Commissioner Completeness Calc'!C:J,8,0)</f>
        <v>112.5874787894511</v>
      </c>
      <c r="F74" s="6">
        <f>PCT!BG71</f>
        <v>100</v>
      </c>
      <c r="G74" s="28">
        <f t="shared" si="3"/>
        <v>0.8881982354983645</v>
      </c>
    </row>
    <row r="75" spans="1:7" ht="12.75">
      <c r="A75" s="22" t="str">
        <f>PCT!A72</f>
        <v>Q32</v>
      </c>
      <c r="B75" s="22" t="str">
        <f>PCT!B72</f>
        <v>5NX</v>
      </c>
      <c r="C75" s="22" t="str">
        <f aca="true" t="shared" si="4" ref="C75:C106">CONCATENATE(B75," Total")</f>
        <v>5NX Total</v>
      </c>
      <c r="D75" s="22" t="str">
        <f>PCT!C72</f>
        <v>HULL TEACHING PCT</v>
      </c>
      <c r="E75" s="6">
        <f>VLOOKUP(C75,'Commissioner Completeness Calc'!C:J,8,0)</f>
        <v>178.59612157469132</v>
      </c>
      <c r="F75" s="6">
        <f>PCT!BG72</f>
        <v>166</v>
      </c>
      <c r="G75" s="28">
        <f aca="true" t="shared" si="5" ref="G75:G106">IF(ISERROR(F75/E75),0,(F75/E75))</f>
        <v>0.9294714719243024</v>
      </c>
    </row>
    <row r="76" spans="1:7" ht="12.75">
      <c r="A76" s="22" t="str">
        <f>PCT!A73</f>
        <v>Q38</v>
      </c>
      <c r="B76" s="22" t="str">
        <f>PCT!B73</f>
        <v>5QT</v>
      </c>
      <c r="C76" s="22" t="str">
        <f t="shared" si="4"/>
        <v>5QT Total</v>
      </c>
      <c r="D76" s="22" t="str">
        <f>PCT!C73</f>
        <v>ISLE OF WIGHT NHS PCT</v>
      </c>
      <c r="E76" s="6">
        <f>VLOOKUP(C76,'Commissioner Completeness Calc'!C:J,8,0)</f>
        <v>178.2027510985289</v>
      </c>
      <c r="F76" s="6">
        <f>PCT!BG73</f>
        <v>167</v>
      </c>
      <c r="G76" s="28">
        <f t="shared" si="5"/>
        <v>0.937134802748725</v>
      </c>
    </row>
    <row r="77" spans="1:7" ht="12.75">
      <c r="A77" s="22" t="str">
        <f>PCT!A74</f>
        <v>Q36</v>
      </c>
      <c r="B77" s="22" t="str">
        <f>PCT!B74</f>
        <v>5K8</v>
      </c>
      <c r="C77" s="22" t="str">
        <f t="shared" si="4"/>
        <v>5K8 Total</v>
      </c>
      <c r="D77" s="22" t="str">
        <f>PCT!C74</f>
        <v>ISLINGTON PCT</v>
      </c>
      <c r="E77" s="6">
        <f>VLOOKUP(C77,'Commissioner Completeness Calc'!C:J,8,0)</f>
        <v>46.277766990291255</v>
      </c>
      <c r="F77" s="6">
        <f>PCT!BG74</f>
        <v>58</v>
      </c>
      <c r="G77" s="28">
        <f t="shared" si="5"/>
        <v>1.2533016126765146</v>
      </c>
    </row>
    <row r="78" spans="1:7" ht="12.75" customHeight="1">
      <c r="A78" s="22" t="str">
        <f>PCT!A75</f>
        <v>Q36</v>
      </c>
      <c r="B78" s="22" t="str">
        <f>PCT!B75</f>
        <v>5LA</v>
      </c>
      <c r="C78" s="22" t="str">
        <f t="shared" si="4"/>
        <v>5LA Total</v>
      </c>
      <c r="D78" s="22" t="str">
        <f>PCT!C75</f>
        <v>KENSINGTON AND CHELSEA PCT</v>
      </c>
      <c r="E78" s="6">
        <f>VLOOKUP(C78,'Commissioner Completeness Calc'!C:J,8,0)</f>
        <v>46.54174757281553</v>
      </c>
      <c r="F78" s="6">
        <f>PCT!BG75</f>
        <v>35</v>
      </c>
      <c r="G78" s="28">
        <f t="shared" si="5"/>
        <v>0.752013016813384</v>
      </c>
    </row>
    <row r="79" spans="1:7" ht="12.75">
      <c r="A79" s="22" t="str">
        <f>PCT!A76</f>
        <v>Q36</v>
      </c>
      <c r="B79" s="22" t="str">
        <f>PCT!B76</f>
        <v>5A5</v>
      </c>
      <c r="C79" s="22" t="str">
        <f t="shared" si="4"/>
        <v>5A5 Total</v>
      </c>
      <c r="D79" s="22" t="str">
        <f>PCT!C76</f>
        <v>KINGSTON PCT</v>
      </c>
      <c r="E79" s="6">
        <f>VLOOKUP(C79,'Commissioner Completeness Calc'!C:J,8,0)</f>
        <v>83.72062819441923</v>
      </c>
      <c r="F79" s="6">
        <f>PCT!BG76</f>
        <v>78</v>
      </c>
      <c r="G79" s="28">
        <f t="shared" si="5"/>
        <v>0.9316700278319153</v>
      </c>
    </row>
    <row r="80" spans="1:7" ht="12.75">
      <c r="A80" s="22" t="str">
        <f>PCT!A77</f>
        <v>Q32</v>
      </c>
      <c r="B80" s="22" t="str">
        <f>PCT!B77</f>
        <v>5N2</v>
      </c>
      <c r="C80" s="22" t="str">
        <f t="shared" si="4"/>
        <v>5N2 Total</v>
      </c>
      <c r="D80" s="22" t="str">
        <f>PCT!C77</f>
        <v>KIRKLEES PCT</v>
      </c>
      <c r="E80" s="6">
        <f>VLOOKUP(C80,'Commissioner Completeness Calc'!C:J,8,0)</f>
        <v>314.79091026940057</v>
      </c>
      <c r="F80" s="6">
        <f>PCT!BG77</f>
        <v>308</v>
      </c>
      <c r="G80" s="28">
        <f t="shared" si="5"/>
        <v>0.978427235196884</v>
      </c>
    </row>
    <row r="81" spans="1:7" ht="12.75">
      <c r="A81" s="22" t="str">
        <f>PCT!A78</f>
        <v>Q31</v>
      </c>
      <c r="B81" s="22" t="str">
        <f>PCT!B78</f>
        <v>5J4</v>
      </c>
      <c r="C81" s="22" t="str">
        <f t="shared" si="4"/>
        <v>5J4 Total</v>
      </c>
      <c r="D81" s="22" t="str">
        <f>PCT!C78</f>
        <v>KNOWSLEY PCT</v>
      </c>
      <c r="E81" s="6">
        <f>VLOOKUP(C81,'Commissioner Completeness Calc'!C:J,8,0)</f>
        <v>66.96469265848279</v>
      </c>
      <c r="F81" s="6">
        <f>PCT!BG78</f>
        <v>81</v>
      </c>
      <c r="G81" s="28">
        <f t="shared" si="5"/>
        <v>1.209592649265139</v>
      </c>
    </row>
    <row r="82" spans="1:7" ht="12.75">
      <c r="A82" s="22" t="str">
        <f>PCT!A79</f>
        <v>Q36</v>
      </c>
      <c r="B82" s="22" t="str">
        <f>PCT!B79</f>
        <v>5LD</v>
      </c>
      <c r="C82" s="22" t="str">
        <f t="shared" si="4"/>
        <v>5LD Total</v>
      </c>
      <c r="D82" s="22" t="str">
        <f>PCT!C79</f>
        <v>LAMBETH PCT</v>
      </c>
      <c r="E82" s="6">
        <f>VLOOKUP(C82,'Commissioner Completeness Calc'!C:J,8,0)</f>
        <v>61.53157157357771</v>
      </c>
      <c r="F82" s="6">
        <f>PCT!BG79</f>
        <v>75</v>
      </c>
      <c r="G82" s="28">
        <f t="shared" si="5"/>
        <v>1.2188864688807295</v>
      </c>
    </row>
    <row r="83" spans="1:7" ht="12.75">
      <c r="A83" s="22" t="str">
        <f>PCT!A80</f>
        <v>Q32</v>
      </c>
      <c r="B83" s="22" t="str">
        <f>PCT!B80</f>
        <v>5N1</v>
      </c>
      <c r="C83" s="22" t="str">
        <f t="shared" si="4"/>
        <v>5N1 Total</v>
      </c>
      <c r="D83" s="22" t="str">
        <f>PCT!C80</f>
        <v>LEEDS PCT</v>
      </c>
      <c r="E83" s="6">
        <f>VLOOKUP(C83,'Commissioner Completeness Calc'!C:J,8,0)</f>
        <v>492.85597803324043</v>
      </c>
      <c r="F83" s="6">
        <f>PCT!BG80</f>
        <v>545</v>
      </c>
      <c r="G83" s="28">
        <f t="shared" si="5"/>
        <v>1.1057997149082825</v>
      </c>
    </row>
    <row r="84" spans="1:7" ht="12.75" customHeight="1">
      <c r="A84" s="22" t="str">
        <f>PCT!A81</f>
        <v>Q33</v>
      </c>
      <c r="B84" s="22" t="str">
        <f>PCT!B81</f>
        <v>5PC</v>
      </c>
      <c r="C84" s="22" t="str">
        <f t="shared" si="4"/>
        <v>5PC Total</v>
      </c>
      <c r="D84" s="22" t="str">
        <f>PCT!C81</f>
        <v>LEICESTER CITY PCT</v>
      </c>
      <c r="E84" s="6">
        <f>VLOOKUP(C84,'Commissioner Completeness Calc'!C:J,8,0)</f>
        <v>156.04711695723282</v>
      </c>
      <c r="F84" s="6">
        <f>PCT!BG81</f>
        <v>185</v>
      </c>
      <c r="G84" s="28">
        <f t="shared" si="5"/>
        <v>1.1855393653360617</v>
      </c>
    </row>
    <row r="85" spans="1:7" ht="12.75">
      <c r="A85" s="22" t="str">
        <f>PCT!A82</f>
        <v>Q33</v>
      </c>
      <c r="B85" s="22" t="str">
        <f>PCT!B82</f>
        <v>5PA</v>
      </c>
      <c r="C85" s="22" t="str">
        <f t="shared" si="4"/>
        <v>5PA Total</v>
      </c>
      <c r="D85" s="22" t="str">
        <f>PCT!C82</f>
        <v>LEICESTERSHIRE COUNTY AND RUTLAND PCT</v>
      </c>
      <c r="E85" s="6">
        <f>VLOOKUP(C85,'Commissioner Completeness Calc'!C:J,8,0)</f>
        <v>345.5066185139684</v>
      </c>
      <c r="F85" s="6">
        <f>PCT!BG82</f>
        <v>402</v>
      </c>
      <c r="G85" s="28">
        <f t="shared" si="5"/>
        <v>1.1635088257614596</v>
      </c>
    </row>
    <row r="86" spans="1:7" ht="12.75">
      <c r="A86" s="22" t="str">
        <f>PCT!A83</f>
        <v>Q36</v>
      </c>
      <c r="B86" s="22" t="str">
        <f>PCT!B83</f>
        <v>5LF</v>
      </c>
      <c r="C86" s="22" t="str">
        <f t="shared" si="4"/>
        <v>5LF Total</v>
      </c>
      <c r="D86" s="22" t="str">
        <f>PCT!C83</f>
        <v>LEWISHAM PCT</v>
      </c>
      <c r="E86" s="6">
        <f>VLOOKUP(C86,'Commissioner Completeness Calc'!C:J,8,0)</f>
        <v>164.67788986989447</v>
      </c>
      <c r="F86" s="6">
        <f>PCT!BG83</f>
        <v>177</v>
      </c>
      <c r="G86" s="28">
        <f t="shared" si="5"/>
        <v>1.0748255284291093</v>
      </c>
    </row>
    <row r="87" spans="1:7" ht="12.75">
      <c r="A87" s="22" t="str">
        <f>PCT!A84</f>
        <v>Q33</v>
      </c>
      <c r="B87" s="22" t="str">
        <f>PCT!B84</f>
        <v>5N9</v>
      </c>
      <c r="C87" s="22" t="str">
        <f t="shared" si="4"/>
        <v>5N9 Total</v>
      </c>
      <c r="D87" s="22" t="str">
        <f>PCT!C84</f>
        <v>LINCOLNSHIRE TEACHING PCT</v>
      </c>
      <c r="E87" s="6">
        <f>VLOOKUP(C87,'Commissioner Completeness Calc'!C:J,8,0)</f>
        <v>474.1033469771072</v>
      </c>
      <c r="F87" s="6">
        <f>PCT!BG84</f>
        <v>388</v>
      </c>
      <c r="G87" s="28">
        <f t="shared" si="5"/>
        <v>0.8183869666263612</v>
      </c>
    </row>
    <row r="88" spans="1:7" ht="12.75">
      <c r="A88" s="22" t="str">
        <f>PCT!A85</f>
        <v>Q31</v>
      </c>
      <c r="B88" s="22" t="str">
        <f>PCT!B85</f>
        <v>5NL</v>
      </c>
      <c r="C88" s="22" t="str">
        <f t="shared" si="4"/>
        <v>5NL Total</v>
      </c>
      <c r="D88" s="22" t="str">
        <f>PCT!C85</f>
        <v>LIVERPOOL PCT</v>
      </c>
      <c r="E88" s="6">
        <f>VLOOKUP(C88,'Commissioner Completeness Calc'!C:J,8,0)</f>
        <v>149.3696450615819</v>
      </c>
      <c r="F88" s="6">
        <f>PCT!BG85</f>
        <v>134</v>
      </c>
      <c r="G88" s="28">
        <f t="shared" si="5"/>
        <v>0.8971032899271781</v>
      </c>
    </row>
    <row r="89" spans="1:7" ht="12.75">
      <c r="A89" s="22" t="str">
        <f>PCT!A86</f>
        <v>Q35</v>
      </c>
      <c r="B89" s="22" t="str">
        <f>PCT!B86</f>
        <v>5GC</v>
      </c>
      <c r="C89" s="22" t="str">
        <f t="shared" si="4"/>
        <v>5GC Total</v>
      </c>
      <c r="D89" s="22" t="str">
        <f>PCT!C86</f>
        <v>LUTON PCT</v>
      </c>
      <c r="E89" s="6">
        <f>VLOOKUP(C89,'Commissioner Completeness Calc'!C:J,8,0)</f>
        <v>36.05151175117375</v>
      </c>
      <c r="F89" s="6">
        <f>PCT!BG86</f>
        <v>32</v>
      </c>
      <c r="G89" s="28">
        <f t="shared" si="5"/>
        <v>0.8876188111295543</v>
      </c>
    </row>
    <row r="90" spans="1:7" ht="12.75">
      <c r="A90" s="22" t="str">
        <f>PCT!A87</f>
        <v>Q31</v>
      </c>
      <c r="B90" s="22" t="str">
        <f>PCT!B87</f>
        <v>5NT</v>
      </c>
      <c r="C90" s="22" t="str">
        <f t="shared" si="4"/>
        <v>5NT Total</v>
      </c>
      <c r="D90" s="22" t="str">
        <f>PCT!C87</f>
        <v>MANCHESTER PCT</v>
      </c>
      <c r="E90" s="6">
        <f>VLOOKUP(C90,'Commissioner Completeness Calc'!C:J,8,0)</f>
        <v>473.25516780319276</v>
      </c>
      <c r="F90" s="6">
        <f>PCT!BG87</f>
        <v>405</v>
      </c>
      <c r="G90" s="28">
        <f t="shared" si="5"/>
        <v>0.8557751241892888</v>
      </c>
    </row>
    <row r="91" spans="1:7" ht="12.75">
      <c r="A91" s="22" t="str">
        <f>PCT!A88</f>
        <v>Q37</v>
      </c>
      <c r="B91" s="22" t="str">
        <f>PCT!B88</f>
        <v>5L3</v>
      </c>
      <c r="C91" s="22" t="str">
        <f t="shared" si="4"/>
        <v>5L3 Total</v>
      </c>
      <c r="D91" s="22" t="str">
        <f>PCT!C88</f>
        <v>MEDWAY PCT</v>
      </c>
      <c r="E91" s="6">
        <f>VLOOKUP(C91,'Commissioner Completeness Calc'!C:J,8,0)</f>
        <v>116.67499566037336</v>
      </c>
      <c r="F91" s="6">
        <f>PCT!BG88</f>
        <v>139</v>
      </c>
      <c r="G91" s="28">
        <f t="shared" si="5"/>
        <v>1.1913435197770395</v>
      </c>
    </row>
    <row r="92" spans="1:7" ht="12.75">
      <c r="A92" s="22" t="str">
        <f>PCT!A89</f>
        <v>Q35</v>
      </c>
      <c r="B92" s="22" t="str">
        <f>PCT!B89</f>
        <v>5PX</v>
      </c>
      <c r="C92" s="22" t="str">
        <f t="shared" si="4"/>
        <v>5PX Total</v>
      </c>
      <c r="D92" s="22" t="str">
        <f>PCT!C89</f>
        <v>MID ESSEX PCT</v>
      </c>
      <c r="E92" s="6">
        <f>VLOOKUP(C92,'Commissioner Completeness Calc'!C:J,8,0)</f>
        <v>339.1841954229813</v>
      </c>
      <c r="F92" s="6">
        <f>PCT!BG89</f>
        <v>327</v>
      </c>
      <c r="G92" s="28">
        <f t="shared" si="5"/>
        <v>0.9640779388090682</v>
      </c>
    </row>
    <row r="93" spans="1:7" ht="12.75" customHeight="1">
      <c r="A93" s="22" t="str">
        <f>PCT!A90</f>
        <v>Q30</v>
      </c>
      <c r="B93" s="22" t="str">
        <f>PCT!B90</f>
        <v>5KM</v>
      </c>
      <c r="C93" s="22" t="str">
        <f t="shared" si="4"/>
        <v>5KM Total</v>
      </c>
      <c r="D93" s="22" t="str">
        <f>PCT!C90</f>
        <v>MIDDLESBROUGH PCT</v>
      </c>
      <c r="E93" s="6">
        <f>VLOOKUP(C93,'Commissioner Completeness Calc'!C:J,8,0)</f>
        <v>203.5103960215129</v>
      </c>
      <c r="F93" s="6">
        <f>PCT!BG90</f>
        <v>223</v>
      </c>
      <c r="G93" s="28">
        <f t="shared" si="5"/>
        <v>1.095767117353685</v>
      </c>
    </row>
    <row r="94" spans="1:7" ht="12.75">
      <c r="A94" s="22" t="str">
        <f>PCT!A91</f>
        <v>Q38</v>
      </c>
      <c r="B94" s="22" t="str">
        <f>PCT!B91</f>
        <v>5CQ</v>
      </c>
      <c r="C94" s="22" t="str">
        <f t="shared" si="4"/>
        <v>5CQ Total</v>
      </c>
      <c r="D94" s="22" t="str">
        <f>PCT!C91</f>
        <v>MILTON KEYNES PCT</v>
      </c>
      <c r="E94" s="6">
        <f>VLOOKUP(C94,'Commissioner Completeness Calc'!C:J,8,0)</f>
        <v>211.38679393826243</v>
      </c>
      <c r="F94" s="6">
        <f>PCT!BG91</f>
        <v>218</v>
      </c>
      <c r="G94" s="28">
        <f t="shared" si="5"/>
        <v>1.0312848590894899</v>
      </c>
    </row>
    <row r="95" spans="1:7" ht="12.75">
      <c r="A95" s="22" t="str">
        <f>PCT!A92</f>
        <v>Q30</v>
      </c>
      <c r="B95" s="22" t="str">
        <f>PCT!B92</f>
        <v>5D7</v>
      </c>
      <c r="C95" s="22" t="str">
        <f t="shared" si="4"/>
        <v>5D7 Total</v>
      </c>
      <c r="D95" s="22" t="str">
        <f>PCT!C92</f>
        <v>NEWCASTLE PCT</v>
      </c>
      <c r="E95" s="6">
        <f>VLOOKUP(C95,'Commissioner Completeness Calc'!C:J,8,0)</f>
        <v>145.52927980944375</v>
      </c>
      <c r="F95" s="6">
        <f>PCT!BG92</f>
        <v>139</v>
      </c>
      <c r="G95" s="28">
        <f t="shared" si="5"/>
        <v>0.9551342532719657</v>
      </c>
    </row>
    <row r="96" spans="1:7" ht="12.75">
      <c r="A96" s="22" t="str">
        <f>PCT!A93</f>
        <v>Q36</v>
      </c>
      <c r="B96" s="22" t="str">
        <f>PCT!B93</f>
        <v>5C5</v>
      </c>
      <c r="C96" s="22" t="str">
        <f t="shared" si="4"/>
        <v>5C5 Total</v>
      </c>
      <c r="D96" s="22" t="str">
        <f>PCT!C93</f>
        <v>NEWHAM PCT</v>
      </c>
      <c r="E96" s="6">
        <f>VLOOKUP(C96,'Commissioner Completeness Calc'!C:J,8,0)</f>
        <v>77.6684691362858</v>
      </c>
      <c r="F96" s="6">
        <f>PCT!BG93</f>
        <v>86</v>
      </c>
      <c r="G96" s="28">
        <f t="shared" si="5"/>
        <v>1.1072704400687332</v>
      </c>
    </row>
    <row r="97" spans="1:7" ht="12.75">
      <c r="A97" s="22" t="str">
        <f>PCT!A94</f>
        <v>Q35</v>
      </c>
      <c r="B97" s="22" t="str">
        <f>PCT!B94</f>
        <v>5PQ</v>
      </c>
      <c r="C97" s="22" t="str">
        <f t="shared" si="4"/>
        <v>5PQ Total</v>
      </c>
      <c r="D97" s="22" t="str">
        <f>PCT!C94</f>
        <v>NORFOLK PCT</v>
      </c>
      <c r="E97" s="6">
        <f>VLOOKUP(C97,'Commissioner Completeness Calc'!C:J,8,0)</f>
        <v>772.8636785838496</v>
      </c>
      <c r="F97" s="6">
        <f>PCT!BG94</f>
        <v>721</v>
      </c>
      <c r="G97" s="28">
        <f t="shared" si="5"/>
        <v>0.9328941441796287</v>
      </c>
    </row>
    <row r="98" spans="1:7" ht="12.75">
      <c r="A98" s="22" t="str">
        <f>PCT!A95</f>
        <v>Q35</v>
      </c>
      <c r="B98" s="22" t="str">
        <f>PCT!B95</f>
        <v>5PW</v>
      </c>
      <c r="C98" s="22" t="str">
        <f t="shared" si="4"/>
        <v>5PW Total</v>
      </c>
      <c r="D98" s="22" t="str">
        <f>PCT!C95</f>
        <v>NORTH EAST ESSEX PCT</v>
      </c>
      <c r="E98" s="6">
        <f>VLOOKUP(C98,'Commissioner Completeness Calc'!C:J,8,0)</f>
        <v>241.17903589975163</v>
      </c>
      <c r="F98" s="6">
        <f>PCT!BG95</f>
        <v>229</v>
      </c>
      <c r="G98" s="28">
        <f t="shared" si="5"/>
        <v>0.9495020955933584</v>
      </c>
    </row>
    <row r="99" spans="1:7" ht="12.75" customHeight="1">
      <c r="A99" s="22" t="str">
        <f>PCT!A96</f>
        <v>Q32</v>
      </c>
      <c r="B99" s="22" t="str">
        <f>PCT!B96</f>
        <v>TAN</v>
      </c>
      <c r="C99" s="22" t="str">
        <f t="shared" si="4"/>
        <v>TAN Total</v>
      </c>
      <c r="D99" s="22" t="str">
        <f>PCT!C96</f>
        <v>NORTH EAST LINCOLNSHIRE CARE TRUST PLUS</v>
      </c>
      <c r="E99" s="6">
        <f>VLOOKUP(C99,'Commissioner Completeness Calc'!C:J,8,0)</f>
        <v>105.42958260725251</v>
      </c>
      <c r="F99" s="6">
        <f>PCT!BG96</f>
        <v>95</v>
      </c>
      <c r="G99" s="28">
        <f t="shared" si="5"/>
        <v>0.9010753685129826</v>
      </c>
    </row>
    <row r="100" spans="1:7" ht="12.75">
      <c r="A100" s="22" t="str">
        <f>PCT!A97</f>
        <v>Q31</v>
      </c>
      <c r="B100" s="22" t="str">
        <f>PCT!B97</f>
        <v>5NF</v>
      </c>
      <c r="C100" s="22" t="str">
        <f t="shared" si="4"/>
        <v>5NF Total</v>
      </c>
      <c r="D100" s="22" t="str">
        <f>PCT!C97</f>
        <v>NORTH LANCASHIRE TEACHING PCT</v>
      </c>
      <c r="E100" s="6">
        <f>VLOOKUP(C100,'Commissioner Completeness Calc'!C:J,8,0)</f>
        <v>265.7202705817589</v>
      </c>
      <c r="F100" s="6">
        <f>PCT!BG97</f>
        <v>192</v>
      </c>
      <c r="G100" s="28">
        <f t="shared" si="5"/>
        <v>0.7225643703419455</v>
      </c>
    </row>
    <row r="101" spans="1:7" ht="12.75">
      <c r="A101" s="22" t="str">
        <f>PCT!A98</f>
        <v>Q32</v>
      </c>
      <c r="B101" s="22" t="str">
        <f>PCT!B98</f>
        <v>5EF</v>
      </c>
      <c r="C101" s="22" t="str">
        <f t="shared" si="4"/>
        <v>5EF Total</v>
      </c>
      <c r="D101" s="22" t="str">
        <f>PCT!C98</f>
        <v>NORTH LINCOLNSHIRE PCT</v>
      </c>
      <c r="E101" s="6">
        <f>VLOOKUP(C101,'Commissioner Completeness Calc'!C:J,8,0)</f>
        <v>96.41882706633643</v>
      </c>
      <c r="F101" s="6">
        <f>PCT!BG98</f>
        <v>88</v>
      </c>
      <c r="G101" s="28">
        <f t="shared" si="5"/>
        <v>0.9126848218082527</v>
      </c>
    </row>
    <row r="102" spans="1:7" ht="12.75">
      <c r="A102" s="22" t="str">
        <f>PCT!A99</f>
        <v>Q39</v>
      </c>
      <c r="B102" s="22" t="str">
        <f>PCT!B99</f>
        <v>5M8</v>
      </c>
      <c r="C102" s="22" t="str">
        <f t="shared" si="4"/>
        <v>5M8 Total</v>
      </c>
      <c r="D102" s="22" t="str">
        <f>PCT!C99</f>
        <v>NORTH SOMERSET PCT</v>
      </c>
      <c r="E102" s="6">
        <f>VLOOKUP(C102,'Commissioner Completeness Calc'!C:J,8,0)</f>
        <v>179.66322625336295</v>
      </c>
      <c r="F102" s="6">
        <f>PCT!BG99</f>
        <v>187</v>
      </c>
      <c r="G102" s="28">
        <f t="shared" si="5"/>
        <v>1.0408362573668284</v>
      </c>
    </row>
    <row r="103" spans="1:7" ht="12.75">
      <c r="A103" s="22" t="str">
        <f>PCT!A100</f>
        <v>Q34</v>
      </c>
      <c r="B103" s="22" t="str">
        <f>PCT!B100</f>
        <v>5PH</v>
      </c>
      <c r="C103" s="22" t="str">
        <f t="shared" si="4"/>
        <v>5PH Total</v>
      </c>
      <c r="D103" s="22" t="str">
        <f>PCT!C100</f>
        <v>NORTH STAFFORDSHIRE PCT</v>
      </c>
      <c r="E103" s="6">
        <f>VLOOKUP(C103,'Commissioner Completeness Calc'!C:J,8,0)</f>
        <v>44.867991449663315</v>
      </c>
      <c r="F103" s="6">
        <f>PCT!BG100</f>
        <v>50</v>
      </c>
      <c r="G103" s="28">
        <f t="shared" si="5"/>
        <v>1.1143801713543207</v>
      </c>
    </row>
    <row r="104" spans="1:7" ht="12.75">
      <c r="A104" s="22" t="str">
        <f>PCT!A101</f>
        <v>Q30</v>
      </c>
      <c r="B104" s="22" t="str">
        <f>PCT!B101</f>
        <v>5D8</v>
      </c>
      <c r="C104" s="22" t="str">
        <f t="shared" si="4"/>
        <v>5D8 Total</v>
      </c>
      <c r="D104" s="22" t="str">
        <f>PCT!C101</f>
        <v>NORTH TYNESIDE PCT</v>
      </c>
      <c r="E104" s="6">
        <f>VLOOKUP(C104,'Commissioner Completeness Calc'!C:J,8,0)</f>
        <v>144.18724333685623</v>
      </c>
      <c r="F104" s="6">
        <f>PCT!BG101</f>
        <v>138</v>
      </c>
      <c r="G104" s="28">
        <f t="shared" si="5"/>
        <v>0.9570888298183124</v>
      </c>
    </row>
    <row r="105" spans="1:7" ht="12.75" customHeight="1">
      <c r="A105" s="22" t="str">
        <f>PCT!A102</f>
        <v>Q32</v>
      </c>
      <c r="B105" s="22" t="str">
        <f>PCT!B102</f>
        <v>5NV</v>
      </c>
      <c r="C105" s="22" t="str">
        <f t="shared" si="4"/>
        <v>5NV Total</v>
      </c>
      <c r="D105" s="22" t="str">
        <f>PCT!C102</f>
        <v>NORTH YORKSHIRE AND YORK PCT</v>
      </c>
      <c r="E105" s="6">
        <f>VLOOKUP(C105,'Commissioner Completeness Calc'!C:J,8,0)</f>
        <v>646.0516504305821</v>
      </c>
      <c r="F105" s="6">
        <f>PCT!BG102</f>
        <v>655</v>
      </c>
      <c r="G105" s="28">
        <f t="shared" si="5"/>
        <v>1.0138508268858288</v>
      </c>
    </row>
    <row r="106" spans="1:7" ht="12.75">
      <c r="A106" s="22" t="str">
        <f>PCT!A103</f>
        <v>Q33</v>
      </c>
      <c r="B106" s="22" t="str">
        <f>PCT!B103</f>
        <v>5PD</v>
      </c>
      <c r="C106" s="22" t="str">
        <f t="shared" si="4"/>
        <v>5PD Total</v>
      </c>
      <c r="D106" s="22" t="str">
        <f>PCT!C103</f>
        <v>NORTHAMPTONSHIRE TEACHING PCT</v>
      </c>
      <c r="E106" s="6">
        <f>VLOOKUP(C106,'Commissioner Completeness Calc'!C:J,8,0)</f>
        <v>503.3871370829705</v>
      </c>
      <c r="F106" s="6">
        <f>PCT!BG103</f>
        <v>550</v>
      </c>
      <c r="G106" s="28">
        <f t="shared" si="5"/>
        <v>1.0925984386234855</v>
      </c>
    </row>
    <row r="107" spans="1:7" ht="12.75">
      <c r="A107" s="22" t="str">
        <f>PCT!A104</f>
        <v>Q30</v>
      </c>
      <c r="B107" s="22" t="str">
        <f>PCT!B104</f>
        <v>TAC</v>
      </c>
      <c r="C107" s="22" t="str">
        <f aca="true" t="shared" si="6" ref="C107:C138">CONCATENATE(B107," Total")</f>
        <v>TAC Total</v>
      </c>
      <c r="D107" s="22" t="str">
        <f>PCT!C104</f>
        <v>NORTHUMBERLAND CARE TRUST</v>
      </c>
      <c r="E107" s="6">
        <f>VLOOKUP(C107,'Commissioner Completeness Calc'!C:J,8,0)</f>
        <v>188.42459016393445</v>
      </c>
      <c r="F107" s="6">
        <f>PCT!BG104</f>
        <v>180</v>
      </c>
      <c r="G107" s="28">
        <f aca="true" t="shared" si="7" ref="G107:G138">IF(ISERROR(F107/E107),0,(F107/E107))</f>
        <v>0.9552893273823505</v>
      </c>
    </row>
    <row r="108" spans="1:7" ht="12.75">
      <c r="A108" s="22" t="str">
        <f>PCT!A105</f>
        <v>Q33</v>
      </c>
      <c r="B108" s="22" t="str">
        <f>PCT!B105</f>
        <v>5EM</v>
      </c>
      <c r="C108" s="22" t="str">
        <f t="shared" si="6"/>
        <v>5EM Total</v>
      </c>
      <c r="D108" s="22" t="str">
        <f>PCT!C105</f>
        <v>NOTTINGHAM CITY PCT</v>
      </c>
      <c r="E108" s="6">
        <f>VLOOKUP(C108,'Commissioner Completeness Calc'!C:J,8,0)</f>
        <v>355.17773925104024</v>
      </c>
      <c r="F108" s="6">
        <f>PCT!BG105</f>
        <v>373</v>
      </c>
      <c r="G108" s="28">
        <f t="shared" si="7"/>
        <v>1.0501784283737527</v>
      </c>
    </row>
    <row r="109" spans="1:7" ht="12.75" customHeight="1">
      <c r="A109" s="22" t="str">
        <f>PCT!A106</f>
        <v>Q33</v>
      </c>
      <c r="B109" s="22" t="str">
        <f>PCT!B106</f>
        <v>5N8</v>
      </c>
      <c r="C109" s="22" t="str">
        <f t="shared" si="6"/>
        <v>5N8 Total</v>
      </c>
      <c r="D109" s="22" t="str">
        <f>PCT!C106</f>
        <v>NOTTINGHAMSHIRE COUNTY TEACHING PCT</v>
      </c>
      <c r="E109" s="6">
        <f>VLOOKUP(C109,'Commissioner Completeness Calc'!C:J,8,0)</f>
        <v>605.1817695830455</v>
      </c>
      <c r="F109" s="6">
        <f>PCT!BG106</f>
        <v>599</v>
      </c>
      <c r="G109" s="28">
        <f t="shared" si="7"/>
        <v>0.9897852680074871</v>
      </c>
    </row>
    <row r="110" spans="1:7" ht="12.75">
      <c r="A110" s="22" t="str">
        <f>PCT!A107</f>
        <v>Q31</v>
      </c>
      <c r="B110" s="22" t="str">
        <f>PCT!B107</f>
        <v>5J5</v>
      </c>
      <c r="C110" s="22" t="str">
        <f t="shared" si="6"/>
        <v>5J5 Total</v>
      </c>
      <c r="D110" s="22" t="str">
        <f>PCT!C107</f>
        <v>OLDHAM PCT</v>
      </c>
      <c r="E110" s="6">
        <f>VLOOKUP(C110,'Commissioner Completeness Calc'!C:J,8,0)</f>
        <v>323.7516627491058</v>
      </c>
      <c r="F110" s="6">
        <f>PCT!BG107</f>
        <v>209</v>
      </c>
      <c r="G110" s="28">
        <f t="shared" si="7"/>
        <v>0.6455565300431102</v>
      </c>
    </row>
    <row r="111" spans="1:7" ht="12.75">
      <c r="A111" s="22" t="str">
        <f>PCT!A108</f>
        <v>Q38</v>
      </c>
      <c r="B111" s="22" t="str">
        <f>PCT!B108</f>
        <v>5QE</v>
      </c>
      <c r="C111" s="22" t="str">
        <f t="shared" si="6"/>
        <v>5QE Total</v>
      </c>
      <c r="D111" s="22" t="str">
        <f>PCT!C108</f>
        <v>OXFORDSHIRE PCT</v>
      </c>
      <c r="E111" s="6">
        <f>VLOOKUP(C111,'Commissioner Completeness Calc'!C:J,8,0)</f>
        <v>311.88536459191846</v>
      </c>
      <c r="F111" s="6">
        <f>PCT!BG108</f>
        <v>325</v>
      </c>
      <c r="G111" s="28">
        <f t="shared" si="7"/>
        <v>1.0420495377371786</v>
      </c>
    </row>
    <row r="112" spans="1:7" ht="12.75">
      <c r="A112" s="22" t="str">
        <f>PCT!A109</f>
        <v>Q35</v>
      </c>
      <c r="B112" s="22" t="str">
        <f>PCT!B109</f>
        <v>5PN</v>
      </c>
      <c r="C112" s="22" t="str">
        <f t="shared" si="6"/>
        <v>5PN Total</v>
      </c>
      <c r="D112" s="22" t="str">
        <f>PCT!C109</f>
        <v>PETERBOROUGH PCT</v>
      </c>
      <c r="E112" s="6">
        <f>VLOOKUP(C112,'Commissioner Completeness Calc'!C:J,8,0)</f>
        <v>76.95187582404411</v>
      </c>
      <c r="F112" s="6">
        <f>PCT!BG109</f>
        <v>113</v>
      </c>
      <c r="G112" s="28">
        <f t="shared" si="7"/>
        <v>1.46845023321306</v>
      </c>
    </row>
    <row r="113" spans="1:7" ht="12.75">
      <c r="A113" s="22" t="str">
        <f>PCT!A110</f>
        <v>Q39</v>
      </c>
      <c r="B113" s="22" t="str">
        <f>PCT!B110</f>
        <v>5F1</v>
      </c>
      <c r="C113" s="22" t="str">
        <f t="shared" si="6"/>
        <v>5F1 Total</v>
      </c>
      <c r="D113" s="22" t="str">
        <f>PCT!C110</f>
        <v>PLYMOUTH TEACHING PCT</v>
      </c>
      <c r="E113" s="6">
        <f>VLOOKUP(C113,'Commissioner Completeness Calc'!C:J,8,0)</f>
        <v>366.89459040457365</v>
      </c>
      <c r="F113" s="6">
        <f>PCT!BG110</f>
        <v>386</v>
      </c>
      <c r="G113" s="28">
        <f t="shared" si="7"/>
        <v>1.0520732932430508</v>
      </c>
    </row>
    <row r="114" spans="1:7" ht="12.75">
      <c r="A114" s="22" t="str">
        <f>PCT!A111</f>
        <v>Q38</v>
      </c>
      <c r="B114" s="22" t="str">
        <f>PCT!B111</f>
        <v>5FE</v>
      </c>
      <c r="C114" s="22" t="str">
        <f t="shared" si="6"/>
        <v>5FE Total</v>
      </c>
      <c r="D114" s="22" t="str">
        <f>PCT!C111</f>
        <v>PORTSMOUTH CITY TEACHING PCT</v>
      </c>
      <c r="E114" s="6">
        <f>VLOOKUP(C114,'Commissioner Completeness Calc'!C:J,8,0)</f>
        <v>259.30100908348817</v>
      </c>
      <c r="F114" s="6">
        <f>PCT!BG111</f>
        <v>243</v>
      </c>
      <c r="G114" s="28">
        <f t="shared" si="7"/>
        <v>0.9371348027487248</v>
      </c>
    </row>
    <row r="115" spans="1:7" ht="12.75" customHeight="1">
      <c r="A115" s="22" t="str">
        <f>PCT!A112</f>
        <v>Q36</v>
      </c>
      <c r="B115" s="22" t="str">
        <f>PCT!B112</f>
        <v>5NA</v>
      </c>
      <c r="C115" s="22" t="str">
        <f t="shared" si="6"/>
        <v>5NA Total</v>
      </c>
      <c r="D115" s="22" t="str">
        <f>PCT!C112</f>
        <v>REDBRIDGE PCT</v>
      </c>
      <c r="E115" s="6">
        <f>VLOOKUP(C115,'Commissioner Completeness Calc'!C:J,8,0)</f>
        <v>121.02598233370247</v>
      </c>
      <c r="F115" s="6">
        <f>PCT!BG112</f>
        <v>115</v>
      </c>
      <c r="G115" s="28">
        <f t="shared" si="7"/>
        <v>0.9502091846931913</v>
      </c>
    </row>
    <row r="116" spans="1:7" ht="12.75">
      <c r="A116" s="22" t="str">
        <f>PCT!A113</f>
        <v>Q30</v>
      </c>
      <c r="B116" s="22" t="str">
        <f>PCT!B113</f>
        <v>5QR</v>
      </c>
      <c r="C116" s="22" t="str">
        <f t="shared" si="6"/>
        <v>5QR Total</v>
      </c>
      <c r="D116" s="22" t="str">
        <f>PCT!C113</f>
        <v>REDCAR AND CLEVELAND PCT</v>
      </c>
      <c r="E116" s="6">
        <f>VLOOKUP(C116,'Commissioner Completeness Calc'!C:J,8,0)</f>
        <v>180.6933478466159</v>
      </c>
      <c r="F116" s="6">
        <f>PCT!BG113</f>
        <v>198</v>
      </c>
      <c r="G116" s="28">
        <f t="shared" si="7"/>
        <v>1.0957791327662771</v>
      </c>
    </row>
    <row r="117" spans="1:7" ht="12.75">
      <c r="A117" s="22" t="str">
        <f>PCT!A114</f>
        <v>Q36</v>
      </c>
      <c r="B117" s="22" t="str">
        <f>PCT!B114</f>
        <v>5M6</v>
      </c>
      <c r="C117" s="22" t="str">
        <f t="shared" si="6"/>
        <v>5M6 Total</v>
      </c>
      <c r="D117" s="22" t="str">
        <f>PCT!C114</f>
        <v>RICHMOND AND TWICKENHAM PCT</v>
      </c>
      <c r="E117" s="6">
        <f>VLOOKUP(C117,'Commissioner Completeness Calc'!C:J,8,0)</f>
        <v>198.51185694702232</v>
      </c>
      <c r="F117" s="6">
        <f>PCT!BG114</f>
        <v>196</v>
      </c>
      <c r="G117" s="28">
        <f t="shared" si="7"/>
        <v>0.9873465646553663</v>
      </c>
    </row>
    <row r="118" spans="1:7" ht="12.75">
      <c r="A118" s="22" t="str">
        <f>PCT!A115</f>
        <v>Q32</v>
      </c>
      <c r="B118" s="22" t="str">
        <f>PCT!B115</f>
        <v>5H8</v>
      </c>
      <c r="C118" s="22" t="str">
        <f t="shared" si="6"/>
        <v>5H8 Total</v>
      </c>
      <c r="D118" s="22" t="str">
        <f>PCT!C115</f>
        <v>ROTHERHAM PCT</v>
      </c>
      <c r="E118" s="6">
        <f>VLOOKUP(C118,'Commissioner Completeness Calc'!C:J,8,0)</f>
        <v>266.58175629200304</v>
      </c>
      <c r="F118" s="6">
        <f>PCT!BG115</f>
        <v>260</v>
      </c>
      <c r="G118" s="28">
        <f t="shared" si="7"/>
        <v>0.9753105524415795</v>
      </c>
    </row>
    <row r="119" spans="1:7" ht="12.75">
      <c r="A119" s="22" t="str">
        <f>PCT!A116</f>
        <v>Q31</v>
      </c>
      <c r="B119" s="22" t="str">
        <f>PCT!B116</f>
        <v>5F5</v>
      </c>
      <c r="C119" s="22" t="str">
        <f t="shared" si="6"/>
        <v>5F5 Total</v>
      </c>
      <c r="D119" s="22" t="str">
        <f>PCT!C116</f>
        <v>SALFORD PCT</v>
      </c>
      <c r="E119" s="6">
        <f>VLOOKUP(C119,'Commissioner Completeness Calc'!C:J,8,0)</f>
        <v>173.5167003821601</v>
      </c>
      <c r="F119" s="6">
        <f>PCT!BG116</f>
        <v>226</v>
      </c>
      <c r="G119" s="28">
        <f t="shared" si="7"/>
        <v>1.3024682898086961</v>
      </c>
    </row>
    <row r="120" spans="1:7" ht="12.75">
      <c r="A120" s="22" t="str">
        <f>PCT!A117</f>
        <v>Q34</v>
      </c>
      <c r="B120" s="22" t="str">
        <f>PCT!B117</f>
        <v>5PF</v>
      </c>
      <c r="C120" s="22" t="str">
        <f t="shared" si="6"/>
        <v>5PF Total</v>
      </c>
      <c r="D120" s="22" t="str">
        <f>PCT!C117</f>
        <v>SANDWELL PCT</v>
      </c>
      <c r="E120" s="6">
        <f>VLOOKUP(C120,'Commissioner Completeness Calc'!C:J,8,0)</f>
        <v>259.2045733364268</v>
      </c>
      <c r="F120" s="6">
        <f>PCT!BG117</f>
        <v>265</v>
      </c>
      <c r="G120" s="28">
        <f t="shared" si="7"/>
        <v>1.0223585046705608</v>
      </c>
    </row>
    <row r="121" spans="1:7" ht="12.75" customHeight="1">
      <c r="A121" s="22" t="str">
        <f>PCT!A118</f>
        <v>Q31</v>
      </c>
      <c r="B121" s="22" t="str">
        <f>PCT!B118</f>
        <v>5NJ</v>
      </c>
      <c r="C121" s="22" t="str">
        <f t="shared" si="6"/>
        <v>5NJ Total</v>
      </c>
      <c r="D121" s="22" t="str">
        <f>PCT!C118</f>
        <v>SEFTON PCT</v>
      </c>
      <c r="E121" s="6">
        <f>VLOOKUP(C121,'Commissioner Completeness Calc'!C:J,8,0)</f>
        <v>276.51368307297537</v>
      </c>
      <c r="F121" s="6">
        <f>PCT!BG118</f>
        <v>235</v>
      </c>
      <c r="G121" s="28">
        <f t="shared" si="7"/>
        <v>0.8498675269461461</v>
      </c>
    </row>
    <row r="122" spans="1:7" ht="12.75">
      <c r="A122" s="22" t="str">
        <f>PCT!A119</f>
        <v>Q32</v>
      </c>
      <c r="B122" s="22" t="str">
        <f>PCT!B119</f>
        <v>5N4</v>
      </c>
      <c r="C122" s="22" t="str">
        <f t="shared" si="6"/>
        <v>5N4 Total</v>
      </c>
      <c r="D122" s="22" t="str">
        <f>PCT!C119</f>
        <v>SHEFFIELD PCT</v>
      </c>
      <c r="E122" s="6">
        <f>VLOOKUP(C122,'Commissioner Completeness Calc'!C:J,8,0)</f>
        <v>346.8794757241441</v>
      </c>
      <c r="F122" s="6">
        <f>PCT!BG119</f>
        <v>317</v>
      </c>
      <c r="G122" s="28">
        <f t="shared" si="7"/>
        <v>0.9138620823219137</v>
      </c>
    </row>
    <row r="123" spans="1:7" ht="12.75">
      <c r="A123" s="22" t="str">
        <f>PCT!A120</f>
        <v>Q34</v>
      </c>
      <c r="B123" s="22" t="str">
        <f>PCT!B120</f>
        <v>5M2</v>
      </c>
      <c r="C123" s="22" t="str">
        <f t="shared" si="6"/>
        <v>5M2 Total</v>
      </c>
      <c r="D123" s="22" t="str">
        <f>PCT!C120</f>
        <v>SHROPSHIRE COUNTY PCT</v>
      </c>
      <c r="E123" s="6">
        <f>VLOOKUP(C123,'Commissioner Completeness Calc'!C:J,8,0)</f>
        <v>212.47017129773238</v>
      </c>
      <c r="F123" s="6">
        <f>PCT!BG120</f>
        <v>194</v>
      </c>
      <c r="G123" s="28">
        <f t="shared" si="7"/>
        <v>0.9130693443464575</v>
      </c>
    </row>
    <row r="124" spans="1:7" ht="12.75">
      <c r="A124" s="22" t="str">
        <f>PCT!A121</f>
        <v>Q34</v>
      </c>
      <c r="B124" s="22" t="str">
        <f>PCT!B121</f>
        <v>TAM</v>
      </c>
      <c r="C124" s="22" t="str">
        <f t="shared" si="6"/>
        <v>TAM Total</v>
      </c>
      <c r="D124" s="22" t="str">
        <f>PCT!C121</f>
        <v>SOLIHULL CARE TRUST</v>
      </c>
      <c r="E124" s="6">
        <f>VLOOKUP(C124,'Commissioner Completeness Calc'!C:J,8,0)</f>
        <v>62.420499326989734</v>
      </c>
      <c r="F124" s="6">
        <f>PCT!BG121</f>
        <v>71</v>
      </c>
      <c r="G124" s="28">
        <f t="shared" si="7"/>
        <v>1.1374468446345896</v>
      </c>
    </row>
    <row r="125" spans="1:7" ht="12.75">
      <c r="A125" s="22" t="str">
        <f>PCT!A122</f>
        <v>Q39</v>
      </c>
      <c r="B125" s="22" t="str">
        <f>PCT!B122</f>
        <v>5QL</v>
      </c>
      <c r="C125" s="22" t="str">
        <f t="shared" si="6"/>
        <v>5QL Total</v>
      </c>
      <c r="D125" s="22" t="str">
        <f>PCT!C122</f>
        <v>SOMERSET PCT</v>
      </c>
      <c r="E125" s="6">
        <f>VLOOKUP(C125,'Commissioner Completeness Calc'!C:J,8,0)</f>
        <v>549.1766671779452</v>
      </c>
      <c r="F125" s="6">
        <f>PCT!BG122</f>
        <v>474</v>
      </c>
      <c r="G125" s="28">
        <f t="shared" si="7"/>
        <v>0.8631102308766037</v>
      </c>
    </row>
    <row r="126" spans="1:7" ht="12.75">
      <c r="A126" s="22" t="str">
        <f>PCT!A123</f>
        <v>Q34</v>
      </c>
      <c r="B126" s="22" t="str">
        <f>PCT!B123</f>
        <v>5M1</v>
      </c>
      <c r="C126" s="22" t="str">
        <f t="shared" si="6"/>
        <v>5M1 Total</v>
      </c>
      <c r="D126" s="22" t="str">
        <f>PCT!C123</f>
        <v>SOUTH BIRMINGHAM PCT</v>
      </c>
      <c r="E126" s="6">
        <f>VLOOKUP(C126,'Commissioner Completeness Calc'!C:J,8,0)</f>
        <v>100.48758318016048</v>
      </c>
      <c r="F126" s="6">
        <f>PCT!BG123</f>
        <v>117</v>
      </c>
      <c r="G126" s="28">
        <f t="shared" si="7"/>
        <v>1.1643229570984408</v>
      </c>
    </row>
    <row r="127" spans="1:7" ht="12.75" customHeight="1">
      <c r="A127" s="22" t="str">
        <f>PCT!A124</f>
        <v>Q35</v>
      </c>
      <c r="B127" s="22" t="str">
        <f>PCT!B124</f>
        <v>5P1</v>
      </c>
      <c r="C127" s="22" t="str">
        <f t="shared" si="6"/>
        <v>5P1 Total</v>
      </c>
      <c r="D127" s="22" t="str">
        <f>PCT!C124</f>
        <v>SOUTH EAST ESSEX PCT</v>
      </c>
      <c r="E127" s="6">
        <f>VLOOKUP(C127,'Commissioner Completeness Calc'!C:J,8,0)</f>
        <v>256.60777066880445</v>
      </c>
      <c r="F127" s="6">
        <f>PCT!BG124</f>
        <v>282</v>
      </c>
      <c r="G127" s="28">
        <f t="shared" si="7"/>
        <v>1.0989534699787735</v>
      </c>
    </row>
    <row r="128" spans="1:7" ht="12.75">
      <c r="A128" s="22" t="str">
        <f>PCT!A125</f>
        <v>Q39</v>
      </c>
      <c r="B128" s="22" t="str">
        <f>PCT!B125</f>
        <v>5A3</v>
      </c>
      <c r="C128" s="22" t="str">
        <f t="shared" si="6"/>
        <v>5A3 Total</v>
      </c>
      <c r="D128" s="22" t="str">
        <f>PCT!C125</f>
        <v>SOUTH GLOUCESTERSHIRE PCT</v>
      </c>
      <c r="E128" s="6">
        <f>VLOOKUP(C128,'Commissioner Completeness Calc'!C:J,8,0)</f>
        <v>124.87603138038844</v>
      </c>
      <c r="F128" s="6">
        <f>PCT!BG125</f>
        <v>127</v>
      </c>
      <c r="G128" s="28">
        <f t="shared" si="7"/>
        <v>1.0170086172352937</v>
      </c>
    </row>
    <row r="129" spans="1:7" ht="12.75">
      <c r="A129" s="22" t="str">
        <f>PCT!A126</f>
        <v>Q34</v>
      </c>
      <c r="B129" s="22" t="str">
        <f>PCT!B126</f>
        <v>5PK</v>
      </c>
      <c r="C129" s="22" t="str">
        <f t="shared" si="6"/>
        <v>5PK Total</v>
      </c>
      <c r="D129" s="22" t="str">
        <f>PCT!C126</f>
        <v>SOUTH STAFFORDSHIRE PCT</v>
      </c>
      <c r="E129" s="6">
        <f>VLOOKUP(C129,'Commissioner Completeness Calc'!C:J,8,0)</f>
        <v>293.3551246280587</v>
      </c>
      <c r="F129" s="6">
        <f>PCT!BG126</f>
        <v>236</v>
      </c>
      <c r="G129" s="28">
        <f t="shared" si="7"/>
        <v>0.8044856905064176</v>
      </c>
    </row>
    <row r="130" spans="1:7" ht="12.75">
      <c r="A130" s="22" t="str">
        <f>PCT!A127</f>
        <v>Q30</v>
      </c>
      <c r="B130" s="22" t="str">
        <f>PCT!B127</f>
        <v>5KG</v>
      </c>
      <c r="C130" s="22" t="str">
        <f t="shared" si="6"/>
        <v>5KG Total</v>
      </c>
      <c r="D130" s="22" t="str">
        <f>PCT!C127</f>
        <v>SOUTH TYNESIDE PCT</v>
      </c>
      <c r="E130" s="6">
        <f>VLOOKUP(C130,'Commissioner Completeness Calc'!C:J,8,0)</f>
        <v>29.050894766657077</v>
      </c>
      <c r="F130" s="6">
        <f>PCT!BG127</f>
        <v>28</v>
      </c>
      <c r="G130" s="28">
        <f t="shared" si="7"/>
        <v>0.9638257349696769</v>
      </c>
    </row>
    <row r="131" spans="1:7" ht="12.75">
      <c r="A131" s="22" t="str">
        <f>PCT!A128</f>
        <v>Q35</v>
      </c>
      <c r="B131" s="22" t="str">
        <f>PCT!B128</f>
        <v>5PY</v>
      </c>
      <c r="C131" s="22" t="str">
        <f t="shared" si="6"/>
        <v>5PY Total</v>
      </c>
      <c r="D131" s="22" t="str">
        <f>PCT!C128</f>
        <v>SOUTH WEST ESSEX PCT</v>
      </c>
      <c r="E131" s="6">
        <f>VLOOKUP(C131,'Commissioner Completeness Calc'!C:J,8,0)</f>
        <v>318.6920187264101</v>
      </c>
      <c r="F131" s="6">
        <f>PCT!BG128</f>
        <v>277</v>
      </c>
      <c r="G131" s="28">
        <f t="shared" si="7"/>
        <v>0.8691777130377346</v>
      </c>
    </row>
    <row r="132" spans="1:7" ht="12.75">
      <c r="A132" s="22" t="str">
        <f>PCT!A129</f>
        <v>Q38</v>
      </c>
      <c r="B132" s="22" t="str">
        <f>PCT!B129</f>
        <v>5L1</v>
      </c>
      <c r="C132" s="22" t="str">
        <f t="shared" si="6"/>
        <v>5L1 Total</v>
      </c>
      <c r="D132" s="22" t="str">
        <f>PCT!C129</f>
        <v>SOUTHAMPTON CITY PCT</v>
      </c>
      <c r="E132" s="6">
        <f>VLOOKUP(C132,'Commissioner Completeness Calc'!C:J,8,0)</f>
        <v>91.0922983499673</v>
      </c>
      <c r="F132" s="6">
        <f>PCT!BG129</f>
        <v>122</v>
      </c>
      <c r="G132" s="28">
        <f t="shared" si="7"/>
        <v>1.3393009311422628</v>
      </c>
    </row>
    <row r="133" spans="1:7" ht="12.75" customHeight="1">
      <c r="A133" s="22" t="str">
        <f>PCT!A130</f>
        <v>Q36</v>
      </c>
      <c r="B133" s="22" t="str">
        <f>PCT!B130</f>
        <v>5LE</v>
      </c>
      <c r="C133" s="22" t="str">
        <f t="shared" si="6"/>
        <v>5LE Total</v>
      </c>
      <c r="D133" s="22" t="str">
        <f>PCT!C130</f>
        <v>SOUTHWARK PCT</v>
      </c>
      <c r="E133" s="6">
        <f>VLOOKUP(C133,'Commissioner Completeness Calc'!C:J,8,0)</f>
        <v>179.17656700416455</v>
      </c>
      <c r="F133" s="6">
        <f>PCT!BG130</f>
        <v>240</v>
      </c>
      <c r="G133" s="28">
        <f t="shared" si="7"/>
        <v>1.3394608681972444</v>
      </c>
    </row>
    <row r="134" spans="1:7" ht="12.75">
      <c r="A134" s="22" t="str">
        <f>PCT!A131</f>
        <v>Q31</v>
      </c>
      <c r="B134" s="22" t="str">
        <f>PCT!B131</f>
        <v>5F7</v>
      </c>
      <c r="C134" s="22" t="str">
        <f t="shared" si="6"/>
        <v>5F7 Total</v>
      </c>
      <c r="D134" s="22" t="str">
        <f>PCT!C131</f>
        <v>STOCKPORT PCT</v>
      </c>
      <c r="E134" s="6">
        <f>VLOOKUP(C134,'Commissioner Completeness Calc'!C:J,8,0)</f>
        <v>192.51710655511772</v>
      </c>
      <c r="F134" s="6">
        <f>PCT!BG131</f>
        <v>175</v>
      </c>
      <c r="G134" s="28">
        <f t="shared" si="7"/>
        <v>0.9090101297044865</v>
      </c>
    </row>
    <row r="135" spans="1:7" ht="12.75">
      <c r="A135" s="22" t="str">
        <f>PCT!A132</f>
        <v>Q30</v>
      </c>
      <c r="B135" s="22" t="str">
        <f>PCT!B132</f>
        <v>5E1</v>
      </c>
      <c r="C135" s="22" t="str">
        <f t="shared" si="6"/>
        <v>5E1 Total</v>
      </c>
      <c r="D135" s="22" t="str">
        <f>PCT!C132</f>
        <v>STOCKTON-ON-TEES TEACHING PCT</v>
      </c>
      <c r="E135" s="6">
        <f>VLOOKUP(C135,'Commissioner Completeness Calc'!C:J,8,0)</f>
        <v>172.11184616465638</v>
      </c>
      <c r="F135" s="6">
        <f>PCT!BG132</f>
        <v>188</v>
      </c>
      <c r="G135" s="28">
        <f t="shared" si="7"/>
        <v>1.0923129592145777</v>
      </c>
    </row>
    <row r="136" spans="1:7" ht="12.75">
      <c r="A136" s="22" t="str">
        <f>PCT!A133</f>
        <v>Q34</v>
      </c>
      <c r="B136" s="22" t="str">
        <f>PCT!B133</f>
        <v>5PJ</v>
      </c>
      <c r="C136" s="22" t="str">
        <f t="shared" si="6"/>
        <v>5PJ Total</v>
      </c>
      <c r="D136" s="22" t="str">
        <f>PCT!C133</f>
        <v>STOKE ON TRENT PCT</v>
      </c>
      <c r="E136" s="6">
        <f>VLOOKUP(C136,'Commissioner Completeness Calc'!C:J,8,0)</f>
        <v>306.43245022214904</v>
      </c>
      <c r="F136" s="6">
        <f>PCT!BG133</f>
        <v>342</v>
      </c>
      <c r="G136" s="28">
        <f t="shared" si="7"/>
        <v>1.1160697887970616</v>
      </c>
    </row>
    <row r="137" spans="1:7" ht="12.75">
      <c r="A137" s="22" t="str">
        <f>PCT!A134</f>
        <v>Q35</v>
      </c>
      <c r="B137" s="22" t="str">
        <f>PCT!B134</f>
        <v>5PT</v>
      </c>
      <c r="C137" s="22" t="str">
        <f t="shared" si="6"/>
        <v>5PT Total</v>
      </c>
      <c r="D137" s="22" t="str">
        <f>PCT!C134</f>
        <v>SUFFOLK PCT</v>
      </c>
      <c r="E137" s="6">
        <f>VLOOKUP(C137,'Commissioner Completeness Calc'!C:J,8,0)</f>
        <v>470.48994515094876</v>
      </c>
      <c r="F137" s="6">
        <f>PCT!BG134</f>
        <v>406</v>
      </c>
      <c r="G137" s="28">
        <f t="shared" si="7"/>
        <v>0.8629302372652018</v>
      </c>
    </row>
    <row r="138" spans="1:7" ht="12.75" customHeight="1">
      <c r="A138" s="22" t="str">
        <f>PCT!A135</f>
        <v>Q30</v>
      </c>
      <c r="B138" s="22" t="str">
        <f>PCT!B135</f>
        <v>5KL</v>
      </c>
      <c r="C138" s="22" t="str">
        <f t="shared" si="6"/>
        <v>5KL Total</v>
      </c>
      <c r="D138" s="22" t="str">
        <f>PCT!C135</f>
        <v>SUNDERLAND TEACHING PCT</v>
      </c>
      <c r="E138" s="6">
        <f>VLOOKUP(C138,'Commissioner Completeness Calc'!C:J,8,0)</f>
        <v>45.517717292490126</v>
      </c>
      <c r="F138" s="6">
        <f>PCT!BG135</f>
        <v>38</v>
      </c>
      <c r="G138" s="28">
        <f t="shared" si="7"/>
        <v>0.8348397560408756</v>
      </c>
    </row>
    <row r="139" spans="1:7" ht="12.75">
      <c r="A139" s="22" t="str">
        <f>PCT!A136</f>
        <v>Q37</v>
      </c>
      <c r="B139" s="22" t="str">
        <f>PCT!B136</f>
        <v>5P5</v>
      </c>
      <c r="C139" s="22" t="str">
        <f aca="true" t="shared" si="8" ref="C139:C162">CONCATENATE(B139," Total")</f>
        <v>5P5 Total</v>
      </c>
      <c r="D139" s="22" t="str">
        <f>PCT!C136</f>
        <v>SURREY PCT</v>
      </c>
      <c r="E139" s="6">
        <f>VLOOKUP(C139,'Commissioner Completeness Calc'!C:J,8,0)</f>
        <v>557.0724284823482</v>
      </c>
      <c r="F139" s="6">
        <f>PCT!BG136</f>
        <v>604</v>
      </c>
      <c r="G139" s="28">
        <f aca="true" t="shared" si="9" ref="G139:G162">IF(ISERROR(F139/E139),0,(F139/E139))</f>
        <v>1.0842396232847105</v>
      </c>
    </row>
    <row r="140" spans="1:7" ht="12.75">
      <c r="A140" s="22" t="str">
        <f>PCT!A137</f>
        <v>Q36</v>
      </c>
      <c r="B140" s="22" t="str">
        <f>PCT!B137</f>
        <v>5M7</v>
      </c>
      <c r="C140" s="22" t="str">
        <f t="shared" si="8"/>
        <v>5M7 Total</v>
      </c>
      <c r="D140" s="22" t="str">
        <f>PCT!C137</f>
        <v>SUTTON AND MERTON PCT</v>
      </c>
      <c r="E140" s="6">
        <f>VLOOKUP(C140,'Commissioner Completeness Calc'!C:J,8,0)</f>
        <v>116.91326572105591</v>
      </c>
      <c r="F140" s="6">
        <f>PCT!BG137</f>
        <v>97</v>
      </c>
      <c r="G140" s="28">
        <f t="shared" si="9"/>
        <v>0.8296748825016393</v>
      </c>
    </row>
    <row r="141" spans="1:7" ht="12.75">
      <c r="A141" s="22" t="str">
        <f>PCT!A138</f>
        <v>Q39</v>
      </c>
      <c r="B141" s="22" t="str">
        <f>PCT!B138</f>
        <v>5K3</v>
      </c>
      <c r="C141" s="22" t="str">
        <f t="shared" si="8"/>
        <v>5K3 Total</v>
      </c>
      <c r="D141" s="22" t="str">
        <f>PCT!C138</f>
        <v>SWINDON PCT</v>
      </c>
      <c r="E141" s="6">
        <f>VLOOKUP(C141,'Commissioner Completeness Calc'!C:J,8,0)</f>
        <v>280.63853232639525</v>
      </c>
      <c r="F141" s="6">
        <f>PCT!BG138</f>
        <v>296</v>
      </c>
      <c r="G141" s="28">
        <f t="shared" si="9"/>
        <v>1.054737557049859</v>
      </c>
    </row>
    <row r="142" spans="1:7" ht="12.75">
      <c r="A142" s="22" t="str">
        <f>PCT!A139</f>
        <v>Q31</v>
      </c>
      <c r="B142" s="22" t="str">
        <f>PCT!B139</f>
        <v>5LH</v>
      </c>
      <c r="C142" s="22" t="str">
        <f t="shared" si="8"/>
        <v>5LH Total</v>
      </c>
      <c r="D142" s="22" t="str">
        <f>PCT!C139</f>
        <v>TAMESIDE AND GLOSSOP PCT</v>
      </c>
      <c r="E142" s="6">
        <f>VLOOKUP(C142,'Commissioner Completeness Calc'!C:J,8,0)</f>
        <v>168.12860469121705</v>
      </c>
      <c r="F142" s="6">
        <f>PCT!BG139</f>
        <v>174</v>
      </c>
      <c r="G142" s="28">
        <f t="shared" si="9"/>
        <v>1.0349220486279909</v>
      </c>
    </row>
    <row r="143" spans="1:7" ht="12.75" customHeight="1">
      <c r="A143" s="22" t="str">
        <f>PCT!A140</f>
        <v>Q34</v>
      </c>
      <c r="B143" s="22" t="str">
        <f>PCT!B140</f>
        <v>5MK</v>
      </c>
      <c r="C143" s="22" t="str">
        <f t="shared" si="8"/>
        <v>5MK Total</v>
      </c>
      <c r="D143" s="22" t="str">
        <f>PCT!C140</f>
        <v>TELFORD AND WREKIN PCT</v>
      </c>
      <c r="E143" s="6">
        <f>VLOOKUP(C143,'Commissioner Completeness Calc'!C:J,8,0)</f>
        <v>87.90720337442275</v>
      </c>
      <c r="F143" s="6">
        <f>PCT!BG140</f>
        <v>80</v>
      </c>
      <c r="G143" s="28">
        <f t="shared" si="9"/>
        <v>0.9100505638799173</v>
      </c>
    </row>
    <row r="144" spans="1:7" ht="12.75">
      <c r="A144" s="22" t="str">
        <f>PCT!A141</f>
        <v>Q39</v>
      </c>
      <c r="B144" s="22" t="str">
        <f>PCT!B141</f>
        <v>TAL</v>
      </c>
      <c r="C144" s="22" t="str">
        <f t="shared" si="8"/>
        <v>TAL Total</v>
      </c>
      <c r="D144" s="22" t="str">
        <f>PCT!C141</f>
        <v>TORBAY CARE TRUST</v>
      </c>
      <c r="E144" s="6">
        <f>VLOOKUP(C144,'Commissioner Completeness Calc'!C:J,8,0)</f>
        <v>180.0281987435751</v>
      </c>
      <c r="F144" s="6">
        <f>PCT!BG141</f>
        <v>235</v>
      </c>
      <c r="G144" s="28">
        <f t="shared" si="9"/>
        <v>1.3053510596677385</v>
      </c>
    </row>
    <row r="145" spans="1:7" ht="12.75">
      <c r="A145" s="22" t="str">
        <f>PCT!A142</f>
        <v>Q36</v>
      </c>
      <c r="B145" s="22" t="str">
        <f>PCT!B142</f>
        <v>5C4</v>
      </c>
      <c r="C145" s="22" t="str">
        <f t="shared" si="8"/>
        <v>5C4 Total</v>
      </c>
      <c r="D145" s="22" t="str">
        <f>PCT!C142</f>
        <v>TOWER HAMLETS PCT</v>
      </c>
      <c r="E145" s="6">
        <f>VLOOKUP(C145,'Commissioner Completeness Calc'!C:J,8,0)</f>
        <v>212.657772836</v>
      </c>
      <c r="F145" s="6">
        <f>PCT!BG142</f>
        <v>232</v>
      </c>
      <c r="G145" s="28">
        <f t="shared" si="9"/>
        <v>1.0909547152029875</v>
      </c>
    </row>
    <row r="146" spans="1:7" ht="12.75">
      <c r="A146" s="22" t="str">
        <f>PCT!A143</f>
        <v>Q31</v>
      </c>
      <c r="B146" s="22" t="str">
        <f>PCT!B143</f>
        <v>5NR</v>
      </c>
      <c r="C146" s="22" t="str">
        <f t="shared" si="8"/>
        <v>5NR Total</v>
      </c>
      <c r="D146" s="22" t="str">
        <f>PCT!C143</f>
        <v>TRAFFORD PCT</v>
      </c>
      <c r="E146" s="6">
        <f>VLOOKUP(C146,'Commissioner Completeness Calc'!C:J,8,0)</f>
        <v>207.5486015963689</v>
      </c>
      <c r="F146" s="6">
        <f>PCT!BG143</f>
        <v>166</v>
      </c>
      <c r="G146" s="28">
        <f t="shared" si="9"/>
        <v>0.7998126642299872</v>
      </c>
    </row>
    <row r="147" spans="1:7" ht="12.75">
      <c r="A147" s="22" t="str">
        <f>PCT!A144</f>
        <v>Q32</v>
      </c>
      <c r="B147" s="22" t="str">
        <f>PCT!B144</f>
        <v>5N3</v>
      </c>
      <c r="C147" s="22" t="str">
        <f t="shared" si="8"/>
        <v>5N3 Total</v>
      </c>
      <c r="D147" s="22" t="str">
        <f>PCT!C144</f>
        <v>WAKEFIELD DISTRICT PCT</v>
      </c>
      <c r="E147" s="6">
        <f>VLOOKUP(C147,'Commissioner Completeness Calc'!C:J,8,0)</f>
        <v>306.70934382282076</v>
      </c>
      <c r="F147" s="6">
        <f>PCT!BG144</f>
        <v>296</v>
      </c>
      <c r="G147" s="28">
        <f t="shared" si="9"/>
        <v>0.9650830858644877</v>
      </c>
    </row>
    <row r="148" spans="1:7" ht="12.75">
      <c r="A148" s="22" t="str">
        <f>PCT!A145</f>
        <v>Q34</v>
      </c>
      <c r="B148" s="22" t="str">
        <f>PCT!B145</f>
        <v>5M3</v>
      </c>
      <c r="C148" s="22" t="str">
        <f t="shared" si="8"/>
        <v>5M3 Total</v>
      </c>
      <c r="D148" s="22" t="str">
        <f>PCT!C145</f>
        <v>WALSALL TEACHING PCT</v>
      </c>
      <c r="E148" s="6">
        <f>VLOOKUP(C148,'Commissioner Completeness Calc'!C:J,8,0)</f>
        <v>116.35557550040912</v>
      </c>
      <c r="F148" s="6">
        <f>PCT!BG145</f>
        <v>116</v>
      </c>
      <c r="G148" s="28">
        <f t="shared" si="9"/>
        <v>0.9969440613491884</v>
      </c>
    </row>
    <row r="149" spans="1:7" ht="12.75" customHeight="1">
      <c r="A149" s="22" t="str">
        <f>PCT!A146</f>
        <v>Q36</v>
      </c>
      <c r="B149" s="22" t="str">
        <f>PCT!B146</f>
        <v>5NC</v>
      </c>
      <c r="C149" s="29" t="str">
        <f t="shared" si="8"/>
        <v>5NC Total</v>
      </c>
      <c r="D149" s="22" t="str">
        <f>PCT!C146</f>
        <v>WALTHAM FOREST PCT</v>
      </c>
      <c r="E149" s="6">
        <f>VLOOKUP(C149,'Commissioner Completeness Calc'!C:J,8,0)</f>
        <v>86.36026885735625</v>
      </c>
      <c r="F149" s="6">
        <f>PCT!BG146</f>
        <v>82</v>
      </c>
      <c r="G149" s="30">
        <f t="shared" si="9"/>
        <v>0.9495107077010352</v>
      </c>
    </row>
    <row r="150" spans="1:7" ht="12.75">
      <c r="A150" s="22" t="str">
        <f>PCT!A147</f>
        <v>Q36</v>
      </c>
      <c r="B150" s="22" t="str">
        <f>PCT!B147</f>
        <v>5LG</v>
      </c>
      <c r="C150" s="31" t="str">
        <f t="shared" si="8"/>
        <v>5LG Total</v>
      </c>
      <c r="D150" s="22" t="str">
        <f>PCT!C147</f>
        <v>WANDSWORTH PCT</v>
      </c>
      <c r="E150" s="6">
        <f>VLOOKUP(C150,'Commissioner Completeness Calc'!C:J,8,0)</f>
        <v>110.12104962638547</v>
      </c>
      <c r="F150" s="6">
        <f>PCT!BG147</f>
        <v>118</v>
      </c>
      <c r="G150" s="28">
        <f t="shared" si="9"/>
        <v>1.0715480864044244</v>
      </c>
    </row>
    <row r="151" spans="1:7" ht="12.75">
      <c r="A151" s="22" t="str">
        <f>PCT!A148</f>
        <v>Q31</v>
      </c>
      <c r="B151" s="22" t="str">
        <f>PCT!B148</f>
        <v>5J2</v>
      </c>
      <c r="C151" s="31" t="str">
        <f t="shared" si="8"/>
        <v>5J2 Total</v>
      </c>
      <c r="D151" s="22" t="str">
        <f>PCT!C148</f>
        <v>WARRINGTON PCT</v>
      </c>
      <c r="E151" s="6">
        <f>VLOOKUP(C151,'Commissioner Completeness Calc'!C:J,8,0)</f>
        <v>143.11739461718082</v>
      </c>
      <c r="F151" s="6">
        <f>PCT!BG148</f>
        <v>150</v>
      </c>
      <c r="G151" s="28">
        <f t="shared" si="9"/>
        <v>1.048090627985712</v>
      </c>
    </row>
    <row r="152" spans="1:7" ht="12.75">
      <c r="A152" s="22" t="str">
        <f>PCT!A149</f>
        <v>Q34</v>
      </c>
      <c r="B152" s="22" t="str">
        <f>PCT!B149</f>
        <v>5PM</v>
      </c>
      <c r="C152" s="31" t="str">
        <f t="shared" si="8"/>
        <v>5PM Total</v>
      </c>
      <c r="D152" s="22" t="str">
        <f>PCT!C149</f>
        <v>WARWICKSHIRE PCT</v>
      </c>
      <c r="E152" s="6">
        <f>VLOOKUP(C152,'Commissioner Completeness Calc'!C:J,8,0)</f>
        <v>328.687119846413</v>
      </c>
      <c r="F152" s="6">
        <f>PCT!BG149</f>
        <v>369</v>
      </c>
      <c r="G152" s="28">
        <f t="shared" si="9"/>
        <v>1.1226481894770448</v>
      </c>
    </row>
    <row r="153" spans="1:7" ht="12.75" customHeight="1">
      <c r="A153" s="22" t="str">
        <f>PCT!A150</f>
        <v>Q35</v>
      </c>
      <c r="B153" s="22" t="str">
        <f>PCT!B150</f>
        <v>5PV</v>
      </c>
      <c r="C153" s="31" t="str">
        <f t="shared" si="8"/>
        <v>5PV Total</v>
      </c>
      <c r="D153" s="22" t="str">
        <f>PCT!C150</f>
        <v>WEST ESSEX PCT</v>
      </c>
      <c r="E153" s="6">
        <f>VLOOKUP(C153,'Commissioner Completeness Calc'!C:J,8,0)</f>
        <v>213.3729162676039</v>
      </c>
      <c r="F153" s="6">
        <f>PCT!BG150</f>
        <v>182</v>
      </c>
      <c r="G153" s="28">
        <f t="shared" si="9"/>
        <v>0.852966736283169</v>
      </c>
    </row>
    <row r="154" spans="1:7" ht="12.75">
      <c r="A154" s="22" t="str">
        <f>PCT!A151</f>
        <v>Q35</v>
      </c>
      <c r="B154" s="22" t="str">
        <f>PCT!B151</f>
        <v>5P4</v>
      </c>
      <c r="C154" s="31" t="str">
        <f t="shared" si="8"/>
        <v>5P4 Total</v>
      </c>
      <c r="D154" s="22" t="str">
        <f>PCT!C151</f>
        <v>WEST HERTFORDSHIRE PCT</v>
      </c>
      <c r="E154" s="6">
        <f>VLOOKUP(C154,'Commissioner Completeness Calc'!C:J,8,0)</f>
        <v>196.6416084302741</v>
      </c>
      <c r="F154" s="6">
        <f>PCT!BG151</f>
        <v>208</v>
      </c>
      <c r="G154" s="28">
        <f t="shared" si="9"/>
        <v>1.0577618931232116</v>
      </c>
    </row>
    <row r="155" spans="1:7" ht="12.75">
      <c r="A155" s="22" t="str">
        <f>PCT!A152</f>
        <v>Q37</v>
      </c>
      <c r="B155" s="22" t="str">
        <f>PCT!B152</f>
        <v>5P9</v>
      </c>
      <c r="C155" s="31" t="str">
        <f t="shared" si="8"/>
        <v>5P9 Total</v>
      </c>
      <c r="D155" s="22" t="str">
        <f>PCT!C152</f>
        <v>WEST KENT PCT</v>
      </c>
      <c r="E155" s="6">
        <f>VLOOKUP(C155,'Commissioner Completeness Calc'!C:J,8,0)</f>
        <v>511.67849192445857</v>
      </c>
      <c r="F155" s="6">
        <f>PCT!BG152</f>
        <v>570</v>
      </c>
      <c r="G155" s="28">
        <f t="shared" si="9"/>
        <v>1.1139807691665722</v>
      </c>
    </row>
    <row r="156" spans="1:7" ht="12.75">
      <c r="A156" s="22" t="str">
        <f>PCT!A153</f>
        <v>Q37</v>
      </c>
      <c r="B156" s="22" t="str">
        <f>PCT!B153</f>
        <v>5P6</v>
      </c>
      <c r="C156" s="31" t="str">
        <f t="shared" si="8"/>
        <v>5P6 Total</v>
      </c>
      <c r="D156" s="22" t="str">
        <f>PCT!C153</f>
        <v>WEST SUSSEX PCT</v>
      </c>
      <c r="E156" s="6">
        <f>VLOOKUP(C156,'Commissioner Completeness Calc'!C:J,8,0)</f>
        <v>835.0125889946323</v>
      </c>
      <c r="F156" s="6">
        <f>PCT!BG153</f>
        <v>833</v>
      </c>
      <c r="G156" s="28">
        <f t="shared" si="9"/>
        <v>0.997589750117354</v>
      </c>
    </row>
    <row r="157" spans="1:7" ht="12.75">
      <c r="A157" s="22" t="str">
        <f>PCT!A154</f>
        <v>Q31</v>
      </c>
      <c r="B157" s="22" t="str">
        <f>PCT!B154</f>
        <v>5NN</v>
      </c>
      <c r="C157" s="31" t="str">
        <f t="shared" si="8"/>
        <v>5NN Total</v>
      </c>
      <c r="D157" s="22" t="str">
        <f>PCT!C154</f>
        <v>WESTERN CHESHIRE PCT</v>
      </c>
      <c r="E157" s="6">
        <f>VLOOKUP(C157,'Commissioner Completeness Calc'!C:J,8,0)</f>
        <v>139.27954487293073</v>
      </c>
      <c r="F157" s="6">
        <f>PCT!BG154</f>
        <v>132</v>
      </c>
      <c r="G157" s="28">
        <f t="shared" si="9"/>
        <v>0.9477342858955198</v>
      </c>
    </row>
    <row r="158" spans="1:7" ht="12.75">
      <c r="A158" s="22" t="str">
        <f>PCT!A155</f>
        <v>Q36</v>
      </c>
      <c r="B158" s="22" t="str">
        <f>PCT!B155</f>
        <v>5LC</v>
      </c>
      <c r="C158" s="31" t="str">
        <f t="shared" si="8"/>
        <v>5LC Total</v>
      </c>
      <c r="D158" s="22" t="str">
        <f>PCT!C155</f>
        <v>WESTMINSTER PCT</v>
      </c>
      <c r="E158" s="6">
        <f>VLOOKUP(C158,'Commissioner Completeness Calc'!C:J,8,0)</f>
        <v>30.058309519026896</v>
      </c>
      <c r="F158" s="6">
        <f>PCT!BG155</f>
        <v>24</v>
      </c>
      <c r="G158" s="28">
        <f t="shared" si="9"/>
        <v>0.7984480958520974</v>
      </c>
    </row>
    <row r="159" spans="1:7" ht="12.75">
      <c r="A159" s="22" t="str">
        <f>PCT!A156</f>
        <v>Q39</v>
      </c>
      <c r="B159" s="22" t="str">
        <f>PCT!B156</f>
        <v>5QK</v>
      </c>
      <c r="C159" s="31" t="str">
        <f t="shared" si="8"/>
        <v>5QK Total</v>
      </c>
      <c r="D159" s="22" t="str">
        <f>PCT!C156</f>
        <v>WILTSHIRE PCT</v>
      </c>
      <c r="E159" s="6">
        <f>VLOOKUP(C159,'Commissioner Completeness Calc'!C:J,8,0)</f>
        <v>455.56158820377544</v>
      </c>
      <c r="F159" s="6">
        <f>PCT!BG156</f>
        <v>397</v>
      </c>
      <c r="G159" s="28">
        <f t="shared" si="9"/>
        <v>0.8714518745211229</v>
      </c>
    </row>
    <row r="160" spans="1:7" ht="12.75">
      <c r="A160" s="22" t="str">
        <f>PCT!A157</f>
        <v>Q31</v>
      </c>
      <c r="B160" s="22" t="str">
        <f>PCT!B157</f>
        <v>5NK</v>
      </c>
      <c r="C160" s="31" t="str">
        <f t="shared" si="8"/>
        <v>5NK Total</v>
      </c>
      <c r="D160" s="22" t="str">
        <f>PCT!C157</f>
        <v>WIRRAL PCT</v>
      </c>
      <c r="E160" s="6">
        <f>VLOOKUP(C160,'Commissioner Completeness Calc'!C:J,8,0)</f>
        <v>266.26428042049776</v>
      </c>
      <c r="F160" s="6">
        <f>PCT!BG157</f>
        <v>248</v>
      </c>
      <c r="G160" s="28">
        <f t="shared" si="9"/>
        <v>0.9314054427741719</v>
      </c>
    </row>
    <row r="161" spans="1:7" ht="12.75">
      <c r="A161" s="22" t="str">
        <f>PCT!A158</f>
        <v>Q34</v>
      </c>
      <c r="B161" s="22" t="str">
        <f>PCT!B158</f>
        <v>5MV</v>
      </c>
      <c r="C161" s="31" t="str">
        <f t="shared" si="8"/>
        <v>5MV Total</v>
      </c>
      <c r="D161" s="22" t="str">
        <f>PCT!C158</f>
        <v>WOLVERHAMPTON CITY PCT</v>
      </c>
      <c r="E161" s="6">
        <f>VLOOKUP(C161,'Commissioner Completeness Calc'!C:J,8,0)</f>
        <v>203.83388923468056</v>
      </c>
      <c r="F161" s="6">
        <f>PCT!BG158</f>
        <v>192</v>
      </c>
      <c r="G161" s="28">
        <f t="shared" si="9"/>
        <v>0.9419434654408433</v>
      </c>
    </row>
    <row r="162" spans="1:7" ht="12.75">
      <c r="A162" s="22" t="str">
        <f>PCT!A159</f>
        <v>Q34</v>
      </c>
      <c r="B162" s="22" t="str">
        <f>PCT!B159</f>
        <v>5PL</v>
      </c>
      <c r="C162" s="31" t="str">
        <f t="shared" si="8"/>
        <v>5PL Total</v>
      </c>
      <c r="D162" s="22" t="str">
        <f>PCT!C159</f>
        <v>WORCESTERSHIRE PCT</v>
      </c>
      <c r="E162" s="6">
        <f>VLOOKUP(C162,'Commissioner Completeness Calc'!C:J,8,0)</f>
        <v>517.0728786398707</v>
      </c>
      <c r="F162" s="6">
        <f>PCT!BG159</f>
        <v>487</v>
      </c>
      <c r="G162" s="28">
        <f t="shared" si="9"/>
        <v>0.9418401546819171</v>
      </c>
    </row>
    <row r="163" spans="1:11" ht="12.75">
      <c r="A163" s="32"/>
      <c r="B163" s="32"/>
      <c r="C163" s="32"/>
      <c r="D163" s="32"/>
      <c r="E163" s="33"/>
      <c r="F163" s="33"/>
      <c r="G163" s="46"/>
      <c r="H163" s="34"/>
      <c r="I163" s="35"/>
      <c r="J163" s="34"/>
      <c r="K163" s="34"/>
    </row>
    <row r="164" ht="14.25">
      <c r="A164" s="36" t="s">
        <v>669</v>
      </c>
    </row>
    <row r="165" ht="12.75">
      <c r="A165" s="13" t="s">
        <v>402</v>
      </c>
    </row>
    <row r="166" spans="5:7" ht="12.75">
      <c r="E166" s="9"/>
      <c r="F166" s="9"/>
      <c r="G166" s="52"/>
    </row>
  </sheetData>
  <sheetProtection/>
  <conditionalFormatting sqref="D11:D163">
    <cfRule type="cellIs" priority="1" dxfId="0" operator="equal" stopIfTrue="1">
      <formula>"No"</formula>
    </cfRule>
  </conditionalFormatting>
  <conditionalFormatting sqref="I11:I163"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L824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13.57421875" style="0" bestFit="1" customWidth="1"/>
    <col min="2" max="2" width="18.421875" style="0" bestFit="1" customWidth="1"/>
    <col min="3" max="3" width="31.57421875" style="0" bestFit="1" customWidth="1"/>
    <col min="4" max="4" width="51.57421875" style="0" bestFit="1" customWidth="1"/>
    <col min="5" max="5" width="25.28125" style="0" bestFit="1" customWidth="1"/>
    <col min="6" max="6" width="82.7109375" style="0" bestFit="1" customWidth="1"/>
    <col min="7" max="7" width="15.57421875" style="0" bestFit="1" customWidth="1"/>
    <col min="8" max="8" width="7.421875" style="0" customWidth="1"/>
    <col min="9" max="9" width="16.7109375" style="77" customWidth="1"/>
    <col min="10" max="10" width="13.28125" style="77" customWidth="1"/>
    <col min="11" max="16384" width="9.140625" style="76" customWidth="1"/>
  </cols>
  <sheetData>
    <row r="1" spans="1:10" s="64" customFormat="1" ht="14.25">
      <c r="A1" t="s">
        <v>670</v>
      </c>
      <c r="B1"/>
      <c r="C1"/>
      <c r="D1"/>
      <c r="E1"/>
      <c r="F1"/>
      <c r="G1"/>
      <c r="H1"/>
      <c r="I1" s="63"/>
      <c r="J1" s="63"/>
    </row>
    <row r="2" spans="1:10" s="64" customFormat="1" ht="14.25">
      <c r="A2"/>
      <c r="B2"/>
      <c r="C2"/>
      <c r="D2"/>
      <c r="E2"/>
      <c r="F2"/>
      <c r="G2"/>
      <c r="H2"/>
      <c r="I2" s="63"/>
      <c r="J2" s="63"/>
    </row>
    <row r="3" spans="1:10" s="64" customFormat="1" ht="14.25">
      <c r="A3" s="65" t="s">
        <v>671</v>
      </c>
      <c r="B3" s="65" t="s">
        <v>849</v>
      </c>
      <c r="C3" s="65" t="s">
        <v>672</v>
      </c>
      <c r="D3" s="65" t="s">
        <v>673</v>
      </c>
      <c r="E3" s="65" t="s">
        <v>674</v>
      </c>
      <c r="F3" s="65" t="s">
        <v>675</v>
      </c>
      <c r="G3" s="62"/>
      <c r="H3" s="62"/>
      <c r="I3" s="66"/>
      <c r="J3" s="66"/>
    </row>
    <row r="4" spans="1:10" s="64" customFormat="1" ht="14.25">
      <c r="A4" s="62"/>
      <c r="B4" s="62"/>
      <c r="C4" s="62"/>
      <c r="D4" s="62"/>
      <c r="E4" s="62"/>
      <c r="F4" s="62"/>
      <c r="G4" s="62"/>
      <c r="H4" s="62"/>
      <c r="I4" s="67"/>
      <c r="J4" s="68"/>
    </row>
    <row r="5" spans="1:10" s="64" customFormat="1" ht="42.75">
      <c r="A5" s="65" t="s">
        <v>676</v>
      </c>
      <c r="B5" s="65" t="s">
        <v>677</v>
      </c>
      <c r="C5" s="65" t="s">
        <v>678</v>
      </c>
      <c r="D5" s="65" t="s">
        <v>679</v>
      </c>
      <c r="E5" s="65" t="s">
        <v>680</v>
      </c>
      <c r="F5" s="65" t="s">
        <v>681</v>
      </c>
      <c r="G5" s="65" t="s">
        <v>682</v>
      </c>
      <c r="H5" s="69" t="s">
        <v>850</v>
      </c>
      <c r="I5" s="70" t="s">
        <v>683</v>
      </c>
      <c r="J5" s="71" t="s">
        <v>684</v>
      </c>
    </row>
    <row r="6" spans="1:10" s="64" customFormat="1" ht="14.25" outlineLevel="2">
      <c r="A6" s="78" t="s">
        <v>685</v>
      </c>
      <c r="B6" s="78" t="s">
        <v>851</v>
      </c>
      <c r="C6" s="78" t="s">
        <v>340</v>
      </c>
      <c r="D6" s="78" t="s">
        <v>341</v>
      </c>
      <c r="E6" s="78" t="s">
        <v>644</v>
      </c>
      <c r="F6" s="78" t="s">
        <v>645</v>
      </c>
      <c r="G6" s="78" t="s">
        <v>686</v>
      </c>
      <c r="H6" s="79">
        <v>2</v>
      </c>
      <c r="I6" s="72">
        <v>0.8356230212573497</v>
      </c>
      <c r="J6" s="73">
        <f>IF(ISERROR(H6/I6),0,(H6/I6))</f>
        <v>2.3934237678021715</v>
      </c>
    </row>
    <row r="7" spans="1:10" s="64" customFormat="1" ht="14.25" outlineLevel="2">
      <c r="A7" s="78" t="s">
        <v>685</v>
      </c>
      <c r="B7" s="78" t="s">
        <v>851</v>
      </c>
      <c r="C7" s="78" t="s">
        <v>340</v>
      </c>
      <c r="D7" s="78" t="s">
        <v>341</v>
      </c>
      <c r="E7" s="78" t="s">
        <v>646</v>
      </c>
      <c r="F7" s="78" t="s">
        <v>647</v>
      </c>
      <c r="G7" s="78" t="s">
        <v>686</v>
      </c>
      <c r="H7" s="79">
        <v>66</v>
      </c>
      <c r="I7" s="72">
        <v>0.952890570416948</v>
      </c>
      <c r="J7" s="73">
        <f>IF(ISERROR(H7/I7),0,(H7/I7))</f>
        <v>69.26293747572815</v>
      </c>
    </row>
    <row r="8" spans="1:10" s="64" customFormat="1" ht="14.25" outlineLevel="2">
      <c r="A8" s="78" t="s">
        <v>685</v>
      </c>
      <c r="B8" s="78" t="s">
        <v>851</v>
      </c>
      <c r="C8" s="78" t="s">
        <v>340</v>
      </c>
      <c r="D8" s="78" t="s">
        <v>341</v>
      </c>
      <c r="E8" s="78" t="s">
        <v>522</v>
      </c>
      <c r="F8" s="78" t="s">
        <v>523</v>
      </c>
      <c r="G8" s="78" t="s">
        <v>686</v>
      </c>
      <c r="H8" s="79">
        <v>59</v>
      </c>
      <c r="I8" s="72">
        <v>1.1086126585955414</v>
      </c>
      <c r="J8" s="73">
        <f>IF(ISERROR(H8/I8),0,(H8/I8))</f>
        <v>53.219670136858106</v>
      </c>
    </row>
    <row r="9" spans="1:12" s="64" customFormat="1" ht="14.25" outlineLevel="2">
      <c r="A9" s="78" t="s">
        <v>685</v>
      </c>
      <c r="B9" s="78" t="s">
        <v>851</v>
      </c>
      <c r="C9" s="78" t="s">
        <v>340</v>
      </c>
      <c r="D9" s="78" t="s">
        <v>341</v>
      </c>
      <c r="E9" s="78" t="s">
        <v>554</v>
      </c>
      <c r="F9" s="78" t="s">
        <v>555</v>
      </c>
      <c r="G9" s="78" t="s">
        <v>686</v>
      </c>
      <c r="H9" s="79">
        <v>0</v>
      </c>
      <c r="I9" s="72">
        <v>0.9184395632038475</v>
      </c>
      <c r="J9" s="73">
        <f>IF(ISERROR(H9/I9),0,(H9/I9))</f>
        <v>0</v>
      </c>
      <c r="K9" s="74"/>
      <c r="L9" s="75"/>
    </row>
    <row r="10" spans="1:12" s="64" customFormat="1" ht="15" outlineLevel="1">
      <c r="A10" s="78"/>
      <c r="B10" s="78"/>
      <c r="C10" s="80" t="s">
        <v>687</v>
      </c>
      <c r="D10" s="78"/>
      <c r="E10" s="78"/>
      <c r="F10" s="78"/>
      <c r="G10" s="78"/>
      <c r="H10" s="79">
        <f>SUBTOTAL(9,H6:H9)</f>
        <v>127</v>
      </c>
      <c r="I10" s="72"/>
      <c r="J10" s="73">
        <f>SUBTOTAL(9,J6:J9)</f>
        <v>124.87603138038844</v>
      </c>
      <c r="K10" s="74"/>
      <c r="L10" s="75"/>
    </row>
    <row r="11" spans="1:12" s="64" customFormat="1" ht="14.25" outlineLevel="2">
      <c r="A11" s="78" t="s">
        <v>685</v>
      </c>
      <c r="B11" s="78" t="s">
        <v>851</v>
      </c>
      <c r="C11" s="78" t="s">
        <v>253</v>
      </c>
      <c r="D11" s="78" t="s">
        <v>254</v>
      </c>
      <c r="E11" s="78" t="s">
        <v>566</v>
      </c>
      <c r="F11" s="78" t="s">
        <v>567</v>
      </c>
      <c r="G11" s="78" t="s">
        <v>686</v>
      </c>
      <c r="H11" s="79">
        <v>0</v>
      </c>
      <c r="I11" s="72">
        <v>1.0995693843035181</v>
      </c>
      <c r="J11" s="73">
        <f>IF(ISERROR(H11/I11),0,(H11/I11))</f>
        <v>0</v>
      </c>
      <c r="K11" s="74"/>
      <c r="L11" s="75"/>
    </row>
    <row r="12" spans="1:12" s="64" customFormat="1" ht="14.25" outlineLevel="2">
      <c r="A12" s="78" t="s">
        <v>685</v>
      </c>
      <c r="B12" s="78" t="s">
        <v>851</v>
      </c>
      <c r="C12" s="78" t="s">
        <v>253</v>
      </c>
      <c r="D12" s="78" t="s">
        <v>254</v>
      </c>
      <c r="E12" s="78" t="s">
        <v>596</v>
      </c>
      <c r="F12" s="78" t="s">
        <v>597</v>
      </c>
      <c r="G12" s="78" t="s">
        <v>686</v>
      </c>
      <c r="H12" s="79">
        <v>41</v>
      </c>
      <c r="I12" s="72">
        <v>1.2338757594924579</v>
      </c>
      <c r="J12" s="73">
        <f>IF(ISERROR(H12/I12),0,(H12/I12))</f>
        <v>33.22862912621359</v>
      </c>
      <c r="K12" s="74"/>
      <c r="L12" s="75"/>
    </row>
    <row r="13" spans="1:12" s="64" customFormat="1" ht="15" outlineLevel="1">
      <c r="A13" s="78"/>
      <c r="B13" s="78"/>
      <c r="C13" s="81" t="s">
        <v>688</v>
      </c>
      <c r="D13" s="78"/>
      <c r="E13" s="78"/>
      <c r="F13" s="78"/>
      <c r="G13" s="78"/>
      <c r="H13" s="79">
        <f>SUBTOTAL(9,H11:H12)</f>
        <v>41</v>
      </c>
      <c r="I13" s="72"/>
      <c r="J13" s="73">
        <f>SUBTOTAL(9,J11:J12)</f>
        <v>33.22862912621359</v>
      </c>
      <c r="K13" s="74"/>
      <c r="L13" s="75"/>
    </row>
    <row r="14" spans="1:12" s="64" customFormat="1" ht="14.25" outlineLevel="2">
      <c r="A14" s="78" t="s">
        <v>685</v>
      </c>
      <c r="B14" s="78" t="s">
        <v>851</v>
      </c>
      <c r="C14" s="78" t="s">
        <v>255</v>
      </c>
      <c r="D14" s="78" t="s">
        <v>256</v>
      </c>
      <c r="E14" s="78" t="s">
        <v>606</v>
      </c>
      <c r="F14" s="78" t="s">
        <v>607</v>
      </c>
      <c r="G14" s="78" t="s">
        <v>686</v>
      </c>
      <c r="H14" s="79">
        <v>1</v>
      </c>
      <c r="I14" s="72">
        <v>0.7650029708853241</v>
      </c>
      <c r="J14" s="73">
        <f aca="true" t="shared" si="0" ref="J14:J19">IF(ISERROR(H14/I14),0,(H14/I14))</f>
        <v>1.307184466019417</v>
      </c>
      <c r="K14" s="74"/>
      <c r="L14" s="75"/>
    </row>
    <row r="15" spans="1:12" s="64" customFormat="1" ht="14.25" outlineLevel="2">
      <c r="A15" s="78" t="s">
        <v>685</v>
      </c>
      <c r="B15" s="78" t="s">
        <v>851</v>
      </c>
      <c r="C15" s="78" t="s">
        <v>255</v>
      </c>
      <c r="D15" s="78" t="s">
        <v>256</v>
      </c>
      <c r="E15" s="78" t="s">
        <v>301</v>
      </c>
      <c r="F15" s="78" t="s">
        <v>302</v>
      </c>
      <c r="G15" s="78" t="s">
        <v>686</v>
      </c>
      <c r="H15" s="79">
        <v>40</v>
      </c>
      <c r="I15" s="72">
        <v>1.10662689041716</v>
      </c>
      <c r="J15" s="73">
        <f t="shared" si="0"/>
        <v>36.14587748262776</v>
      </c>
      <c r="K15" s="74"/>
      <c r="L15" s="75"/>
    </row>
    <row r="16" spans="1:12" s="64" customFormat="1" ht="14.25" outlineLevel="2">
      <c r="A16" s="78" t="s">
        <v>685</v>
      </c>
      <c r="B16" s="78" t="s">
        <v>851</v>
      </c>
      <c r="C16" s="78" t="s">
        <v>255</v>
      </c>
      <c r="D16" s="78" t="s">
        <v>256</v>
      </c>
      <c r="E16" s="78" t="s">
        <v>600</v>
      </c>
      <c r="F16" s="78" t="s">
        <v>601</v>
      </c>
      <c r="G16" s="78" t="s">
        <v>686</v>
      </c>
      <c r="H16" s="79">
        <v>0</v>
      </c>
      <c r="I16" s="72">
        <v>0.752013016813384</v>
      </c>
      <c r="J16" s="73">
        <f t="shared" si="0"/>
        <v>0</v>
      </c>
      <c r="K16" s="74"/>
      <c r="L16" s="75"/>
    </row>
    <row r="17" spans="1:12" s="64" customFormat="1" ht="14.25" outlineLevel="2">
      <c r="A17" s="78" t="s">
        <v>685</v>
      </c>
      <c r="B17" s="78" t="s">
        <v>851</v>
      </c>
      <c r="C17" s="78" t="s">
        <v>255</v>
      </c>
      <c r="D17" s="78" t="s">
        <v>256</v>
      </c>
      <c r="E17" s="78" t="s">
        <v>604</v>
      </c>
      <c r="F17" s="78" t="s">
        <v>605</v>
      </c>
      <c r="G17" s="78" t="s">
        <v>686</v>
      </c>
      <c r="H17" s="79">
        <v>2</v>
      </c>
      <c r="I17" s="72">
        <v>1.0429070172454296</v>
      </c>
      <c r="J17" s="73">
        <f t="shared" si="0"/>
        <v>1.9177165048543687</v>
      </c>
      <c r="K17" s="74"/>
      <c r="L17" s="75"/>
    </row>
    <row r="18" spans="1:12" s="64" customFormat="1" ht="14.25" outlineLevel="2">
      <c r="A18" s="78" t="s">
        <v>685</v>
      </c>
      <c r="B18" s="78" t="s">
        <v>851</v>
      </c>
      <c r="C18" s="78" t="s">
        <v>255</v>
      </c>
      <c r="D18" s="78" t="s">
        <v>256</v>
      </c>
      <c r="E18" s="78" t="s">
        <v>602</v>
      </c>
      <c r="F18" s="78" t="s">
        <v>603</v>
      </c>
      <c r="G18" s="78" t="s">
        <v>686</v>
      </c>
      <c r="H18" s="79">
        <v>34</v>
      </c>
      <c r="I18" s="72">
        <v>0.7796708647370273</v>
      </c>
      <c r="J18" s="73">
        <f t="shared" si="0"/>
        <v>43.608144843873</v>
      </c>
      <c r="K18" s="74"/>
      <c r="L18" s="75"/>
    </row>
    <row r="19" spans="1:12" s="64" customFormat="1" ht="14.25" outlineLevel="2">
      <c r="A19" s="78" t="s">
        <v>685</v>
      </c>
      <c r="B19" s="78" t="s">
        <v>851</v>
      </c>
      <c r="C19" s="78" t="s">
        <v>255</v>
      </c>
      <c r="D19" s="78" t="s">
        <v>256</v>
      </c>
      <c r="E19" s="78" t="s">
        <v>598</v>
      </c>
      <c r="F19" s="78" t="s">
        <v>599</v>
      </c>
      <c r="G19" s="78" t="s">
        <v>686</v>
      </c>
      <c r="H19" s="79">
        <v>1</v>
      </c>
      <c r="I19" s="72">
        <v>1.3482451093210588</v>
      </c>
      <c r="J19" s="73">
        <f t="shared" si="0"/>
        <v>0.7417048970447028</v>
      </c>
      <c r="K19" s="74"/>
      <c r="L19" s="75"/>
    </row>
    <row r="20" spans="1:12" s="64" customFormat="1" ht="15" outlineLevel="1">
      <c r="A20" s="78"/>
      <c r="B20" s="78"/>
      <c r="C20" s="81" t="s">
        <v>689</v>
      </c>
      <c r="D20" s="78"/>
      <c r="E20" s="78"/>
      <c r="F20" s="78"/>
      <c r="G20" s="78"/>
      <c r="H20" s="79">
        <f>SUBTOTAL(9,H14:H19)</f>
        <v>78</v>
      </c>
      <c r="I20" s="72"/>
      <c r="J20" s="73">
        <f>SUBTOTAL(9,J14:J19)</f>
        <v>83.72062819441923</v>
      </c>
      <c r="K20" s="74"/>
      <c r="L20" s="75"/>
    </row>
    <row r="21" spans="1:12" s="64" customFormat="1" ht="14.25" outlineLevel="2">
      <c r="A21" s="78" t="s">
        <v>685</v>
      </c>
      <c r="B21" s="78" t="s">
        <v>851</v>
      </c>
      <c r="C21" s="78" t="s">
        <v>257</v>
      </c>
      <c r="D21" s="78" t="s">
        <v>258</v>
      </c>
      <c r="E21" s="78" t="s">
        <v>690</v>
      </c>
      <c r="F21" s="78" t="s">
        <v>691</v>
      </c>
      <c r="G21" s="78" t="s">
        <v>686</v>
      </c>
      <c r="H21" s="79">
        <v>223</v>
      </c>
      <c r="I21" s="72">
        <v>1.2476169410475981</v>
      </c>
      <c r="J21" s="73">
        <f>IF(ISERROR(H21/I21),0,(H21/I21))</f>
        <v>178.7407598142676</v>
      </c>
      <c r="K21" s="74"/>
      <c r="L21" s="75"/>
    </row>
    <row r="22" spans="1:12" s="64" customFormat="1" ht="14.25" outlineLevel="2">
      <c r="A22" s="78" t="s">
        <v>685</v>
      </c>
      <c r="B22" s="78" t="s">
        <v>851</v>
      </c>
      <c r="C22" s="78" t="s">
        <v>257</v>
      </c>
      <c r="D22" s="78" t="s">
        <v>258</v>
      </c>
      <c r="E22" s="78" t="s">
        <v>600</v>
      </c>
      <c r="F22" s="78" t="s">
        <v>601</v>
      </c>
      <c r="G22" s="78" t="s">
        <v>686</v>
      </c>
      <c r="H22" s="79">
        <v>0</v>
      </c>
      <c r="I22" s="72">
        <v>0.752013016813384</v>
      </c>
      <c r="J22" s="73">
        <f>IF(ISERROR(H22/I22),0,(H22/I22))</f>
        <v>0</v>
      </c>
      <c r="K22" s="74"/>
      <c r="L22" s="75"/>
    </row>
    <row r="23" spans="1:12" s="64" customFormat="1" ht="14.25" outlineLevel="2">
      <c r="A23" s="78" t="s">
        <v>685</v>
      </c>
      <c r="B23" s="78" t="s">
        <v>851</v>
      </c>
      <c r="C23" s="78" t="s">
        <v>257</v>
      </c>
      <c r="D23" s="78" t="s">
        <v>258</v>
      </c>
      <c r="E23" s="78" t="s">
        <v>624</v>
      </c>
      <c r="F23" s="78" t="s">
        <v>625</v>
      </c>
      <c r="G23" s="78" t="s">
        <v>686</v>
      </c>
      <c r="H23" s="79">
        <v>0</v>
      </c>
      <c r="I23" s="72">
        <v>1.1026985159884304</v>
      </c>
      <c r="J23" s="73">
        <f>IF(ISERROR(H23/I23),0,(H23/I23))</f>
        <v>0</v>
      </c>
      <c r="K23" s="74"/>
      <c r="L23" s="75"/>
    </row>
    <row r="24" spans="1:12" s="64" customFormat="1" ht="14.25" outlineLevel="2">
      <c r="A24" s="78" t="s">
        <v>685</v>
      </c>
      <c r="B24" s="78" t="s">
        <v>851</v>
      </c>
      <c r="C24" s="78" t="s">
        <v>257</v>
      </c>
      <c r="D24" s="78" t="s">
        <v>258</v>
      </c>
      <c r="E24" s="78" t="s">
        <v>508</v>
      </c>
      <c r="F24" s="78" t="s">
        <v>509</v>
      </c>
      <c r="G24" s="78" t="s">
        <v>686</v>
      </c>
      <c r="H24" s="79">
        <v>3</v>
      </c>
      <c r="I24" s="72">
        <v>0.9561908582989385</v>
      </c>
      <c r="J24" s="73">
        <f>IF(ISERROR(H24/I24),0,(H24/I24))</f>
        <v>3.1374489454301977</v>
      </c>
      <c r="K24" s="74"/>
      <c r="L24" s="75"/>
    </row>
    <row r="25" spans="1:12" s="64" customFormat="1" ht="14.25" outlineLevel="2">
      <c r="A25" s="78" t="s">
        <v>685</v>
      </c>
      <c r="B25" s="78" t="s">
        <v>851</v>
      </c>
      <c r="C25" s="78" t="s">
        <v>257</v>
      </c>
      <c r="D25" s="78" t="s">
        <v>258</v>
      </c>
      <c r="E25" s="78" t="s">
        <v>297</v>
      </c>
      <c r="F25" s="78" t="s">
        <v>298</v>
      </c>
      <c r="G25" s="78" t="s">
        <v>686</v>
      </c>
      <c r="H25" s="79">
        <v>9</v>
      </c>
      <c r="I25" s="72">
        <v>1.39922778509735</v>
      </c>
      <c r="J25" s="73">
        <f>IF(ISERROR(H25/I25),0,(H25/I25))</f>
        <v>6.432119270254366</v>
      </c>
      <c r="K25" s="74"/>
      <c r="L25" s="75"/>
    </row>
    <row r="26" spans="1:12" s="64" customFormat="1" ht="15" outlineLevel="1">
      <c r="A26" s="78"/>
      <c r="B26" s="78"/>
      <c r="C26" s="81" t="s">
        <v>692</v>
      </c>
      <c r="D26" s="78"/>
      <c r="E26" s="78"/>
      <c r="F26" s="78"/>
      <c r="G26" s="78"/>
      <c r="H26" s="79">
        <f>SUBTOTAL(9,H21:H25)</f>
        <v>235</v>
      </c>
      <c r="I26" s="72"/>
      <c r="J26" s="73">
        <f>SUBTOTAL(9,J21:J25)</f>
        <v>188.31032802995216</v>
      </c>
      <c r="K26" s="74"/>
      <c r="L26" s="75"/>
    </row>
    <row r="27" spans="1:12" s="64" customFormat="1" ht="14.25" outlineLevel="2">
      <c r="A27" s="78" t="s">
        <v>685</v>
      </c>
      <c r="B27" s="78" t="s">
        <v>851</v>
      </c>
      <c r="C27" s="78" t="s">
        <v>259</v>
      </c>
      <c r="D27" s="78" t="s">
        <v>260</v>
      </c>
      <c r="E27" s="78" t="s">
        <v>508</v>
      </c>
      <c r="F27" s="78" t="s">
        <v>509</v>
      </c>
      <c r="G27" s="78" t="s">
        <v>686</v>
      </c>
      <c r="H27" s="79">
        <v>16</v>
      </c>
      <c r="I27" s="72">
        <v>0.9561908582989385</v>
      </c>
      <c r="J27" s="73">
        <f>IF(ISERROR(H27/I27),0,(H27/I27))</f>
        <v>16.733061042294388</v>
      </c>
      <c r="K27" s="74"/>
      <c r="L27" s="75"/>
    </row>
    <row r="28" spans="1:12" s="64" customFormat="1" ht="14.25" outlineLevel="2">
      <c r="A28" s="78" t="s">
        <v>685</v>
      </c>
      <c r="B28" s="78" t="s">
        <v>851</v>
      </c>
      <c r="C28" s="78" t="s">
        <v>259</v>
      </c>
      <c r="D28" s="78" t="s">
        <v>260</v>
      </c>
      <c r="E28" s="78" t="s">
        <v>297</v>
      </c>
      <c r="F28" s="78" t="s">
        <v>298</v>
      </c>
      <c r="G28" s="78" t="s">
        <v>686</v>
      </c>
      <c r="H28" s="79">
        <v>3</v>
      </c>
      <c r="I28" s="72">
        <v>1.39922778509735</v>
      </c>
      <c r="J28" s="73">
        <f>IF(ISERROR(H28/I28),0,(H28/I28))</f>
        <v>2.1440397567514555</v>
      </c>
      <c r="K28" s="74"/>
      <c r="L28" s="75"/>
    </row>
    <row r="29" spans="1:12" s="64" customFormat="1" ht="15" outlineLevel="1">
      <c r="A29" s="78"/>
      <c r="B29" s="78"/>
      <c r="C29" s="81" t="s">
        <v>693</v>
      </c>
      <c r="D29" s="78"/>
      <c r="E29" s="78"/>
      <c r="F29" s="78"/>
      <c r="G29" s="78"/>
      <c r="H29" s="79">
        <f>SUBTOTAL(9,H27:H28)</f>
        <v>19</v>
      </c>
      <c r="I29" s="72"/>
      <c r="J29" s="73">
        <f>SUBTOTAL(9,J27:J28)</f>
        <v>18.87710079904584</v>
      </c>
      <c r="K29" s="74"/>
      <c r="L29" s="75"/>
    </row>
    <row r="30" spans="1:12" s="64" customFormat="1" ht="14.25" outlineLevel="2">
      <c r="A30" s="78" t="s">
        <v>685</v>
      </c>
      <c r="B30" s="78" t="s">
        <v>851</v>
      </c>
      <c r="C30" s="78" t="s">
        <v>261</v>
      </c>
      <c r="D30" s="78" t="s">
        <v>262</v>
      </c>
      <c r="E30" s="78" t="s">
        <v>580</v>
      </c>
      <c r="F30" s="78" t="s">
        <v>581</v>
      </c>
      <c r="G30" s="78" t="s">
        <v>686</v>
      </c>
      <c r="H30" s="79">
        <v>0</v>
      </c>
      <c r="I30" s="72">
        <v>1.0539470347297861</v>
      </c>
      <c r="J30" s="73">
        <f>IF(ISERROR(H30/I30),0,(H30/I30))</f>
        <v>0</v>
      </c>
      <c r="K30" s="74"/>
      <c r="L30" s="75"/>
    </row>
    <row r="31" spans="1:12" s="64" customFormat="1" ht="14.25" outlineLevel="2">
      <c r="A31" s="78" t="s">
        <v>685</v>
      </c>
      <c r="B31" s="78" t="s">
        <v>851</v>
      </c>
      <c r="C31" s="78" t="s">
        <v>261</v>
      </c>
      <c r="D31" s="78" t="s">
        <v>262</v>
      </c>
      <c r="E31" s="78" t="s">
        <v>600</v>
      </c>
      <c r="F31" s="78" t="s">
        <v>601</v>
      </c>
      <c r="G31" s="78" t="s">
        <v>686</v>
      </c>
      <c r="H31" s="79">
        <v>2</v>
      </c>
      <c r="I31" s="72">
        <v>0.752013016813384</v>
      </c>
      <c r="J31" s="73">
        <f>IF(ISERROR(H31/I31),0,(H31/I31))</f>
        <v>2.659528432732316</v>
      </c>
      <c r="K31" s="74"/>
      <c r="L31" s="75"/>
    </row>
    <row r="32" spans="1:12" s="64" customFormat="1" ht="14.25" outlineLevel="2">
      <c r="A32" s="78" t="s">
        <v>685</v>
      </c>
      <c r="B32" s="78" t="s">
        <v>851</v>
      </c>
      <c r="C32" s="78" t="s">
        <v>261</v>
      </c>
      <c r="D32" s="78" t="s">
        <v>262</v>
      </c>
      <c r="E32" s="78" t="s">
        <v>496</v>
      </c>
      <c r="F32" s="78" t="s">
        <v>497</v>
      </c>
      <c r="G32" s="78" t="s">
        <v>686</v>
      </c>
      <c r="H32" s="79">
        <v>59</v>
      </c>
      <c r="I32" s="72">
        <v>4.226542688081149</v>
      </c>
      <c r="J32" s="73">
        <f>IF(ISERROR(H32/I32),0,(H32/I32))</f>
        <v>13.959400000000002</v>
      </c>
      <c r="K32" s="74"/>
      <c r="L32" s="75"/>
    </row>
    <row r="33" spans="1:12" s="64" customFormat="1" ht="14.25" outlineLevel="2">
      <c r="A33" s="78" t="s">
        <v>685</v>
      </c>
      <c r="B33" s="78" t="s">
        <v>851</v>
      </c>
      <c r="C33" s="78" t="s">
        <v>261</v>
      </c>
      <c r="D33" s="78" t="s">
        <v>262</v>
      </c>
      <c r="E33" s="78" t="s">
        <v>578</v>
      </c>
      <c r="F33" s="78" t="s">
        <v>579</v>
      </c>
      <c r="G33" s="78" t="s">
        <v>686</v>
      </c>
      <c r="H33" s="79">
        <v>4</v>
      </c>
      <c r="I33" s="72">
        <v>1.1753026689640222</v>
      </c>
      <c r="J33" s="73">
        <f>IF(ISERROR(H33/I33),0,(H33/I33))</f>
        <v>3.4033786407766984</v>
      </c>
      <c r="K33" s="74"/>
      <c r="L33" s="75"/>
    </row>
    <row r="34" spans="1:12" s="64" customFormat="1" ht="15" outlineLevel="1">
      <c r="A34" s="78"/>
      <c r="B34" s="78"/>
      <c r="C34" s="81" t="s">
        <v>694</v>
      </c>
      <c r="D34" s="78"/>
      <c r="E34" s="78"/>
      <c r="F34" s="78"/>
      <c r="G34" s="78"/>
      <c r="H34" s="79">
        <f>SUBTOTAL(9,H30:H33)</f>
        <v>65</v>
      </c>
      <c r="I34" s="72"/>
      <c r="J34" s="73">
        <f>SUBTOTAL(9,J30:J33)</f>
        <v>20.022307073509015</v>
      </c>
      <c r="K34" s="74"/>
      <c r="L34" s="75"/>
    </row>
    <row r="35" spans="1:12" s="64" customFormat="1" ht="14.25" outlineLevel="2">
      <c r="A35" s="78" t="s">
        <v>685</v>
      </c>
      <c r="B35" s="78" t="s">
        <v>851</v>
      </c>
      <c r="C35" s="78" t="s">
        <v>263</v>
      </c>
      <c r="D35" s="78" t="s">
        <v>264</v>
      </c>
      <c r="E35" s="78" t="s">
        <v>578</v>
      </c>
      <c r="F35" s="78" t="s">
        <v>579</v>
      </c>
      <c r="G35" s="78" t="s">
        <v>686</v>
      </c>
      <c r="H35" s="79">
        <v>1</v>
      </c>
      <c r="I35" s="72">
        <v>1.1753026689640222</v>
      </c>
      <c r="J35" s="73">
        <f>IF(ISERROR(H35/I35),0,(H35/I35))</f>
        <v>0.8508446601941746</v>
      </c>
      <c r="K35" s="74"/>
      <c r="L35" s="75"/>
    </row>
    <row r="36" spans="1:12" s="64" customFormat="1" ht="14.25" outlineLevel="2">
      <c r="A36" s="78" t="s">
        <v>685</v>
      </c>
      <c r="B36" s="78" t="s">
        <v>851</v>
      </c>
      <c r="C36" s="78" t="s">
        <v>263</v>
      </c>
      <c r="D36" s="78" t="s">
        <v>264</v>
      </c>
      <c r="E36" s="78" t="s">
        <v>532</v>
      </c>
      <c r="F36" s="78" t="s">
        <v>533</v>
      </c>
      <c r="G36" s="78" t="s">
        <v>686</v>
      </c>
      <c r="H36" s="79">
        <v>0</v>
      </c>
      <c r="I36" s="72">
        <v>1.46845023321306</v>
      </c>
      <c r="J36" s="73">
        <f>IF(ISERROR(H36/I36),0,(H36/I36))</f>
        <v>0</v>
      </c>
      <c r="K36" s="74"/>
      <c r="L36" s="75"/>
    </row>
    <row r="37" spans="1:12" s="64" customFormat="1" ht="14.25" outlineLevel="2">
      <c r="A37" s="78" t="s">
        <v>685</v>
      </c>
      <c r="B37" s="78" t="s">
        <v>851</v>
      </c>
      <c r="C37" s="78" t="s">
        <v>263</v>
      </c>
      <c r="D37" s="78" t="s">
        <v>264</v>
      </c>
      <c r="E37" s="78" t="s">
        <v>580</v>
      </c>
      <c r="F37" s="78" t="s">
        <v>581</v>
      </c>
      <c r="G37" s="78" t="s">
        <v>686</v>
      </c>
      <c r="H37" s="79">
        <v>0</v>
      </c>
      <c r="I37" s="72">
        <v>1.0539470347297861</v>
      </c>
      <c r="J37" s="73">
        <f>IF(ISERROR(H37/I37),0,(H37/I37))</f>
        <v>0</v>
      </c>
      <c r="K37" s="74"/>
      <c r="L37" s="75"/>
    </row>
    <row r="38" spans="1:12" s="64" customFormat="1" ht="14.25" outlineLevel="2">
      <c r="A38" s="78" t="s">
        <v>685</v>
      </c>
      <c r="B38" s="78" t="s">
        <v>851</v>
      </c>
      <c r="C38" s="78" t="s">
        <v>263</v>
      </c>
      <c r="D38" s="78" t="s">
        <v>264</v>
      </c>
      <c r="E38" s="78" t="s">
        <v>576</v>
      </c>
      <c r="F38" s="78" t="s">
        <v>577</v>
      </c>
      <c r="G38" s="78" t="s">
        <v>686</v>
      </c>
      <c r="H38" s="79">
        <v>197</v>
      </c>
      <c r="I38" s="72">
        <v>1.1537255253371568</v>
      </c>
      <c r="J38" s="73">
        <f>IF(ISERROR(H38/I38),0,(H38/I38))</f>
        <v>170.7511844660194</v>
      </c>
      <c r="K38" s="74"/>
      <c r="L38" s="75"/>
    </row>
    <row r="39" spans="1:12" s="64" customFormat="1" ht="14.25" outlineLevel="2">
      <c r="A39" s="78" t="s">
        <v>685</v>
      </c>
      <c r="B39" s="78" t="s">
        <v>851</v>
      </c>
      <c r="C39" s="78" t="s">
        <v>263</v>
      </c>
      <c r="D39" s="78" t="s">
        <v>264</v>
      </c>
      <c r="E39" s="78" t="s">
        <v>612</v>
      </c>
      <c r="F39" s="78" t="s">
        <v>613</v>
      </c>
      <c r="G39" s="78" t="s">
        <v>686</v>
      </c>
      <c r="H39" s="79">
        <v>1</v>
      </c>
      <c r="I39" s="72">
        <v>0.8998272824363821</v>
      </c>
      <c r="J39" s="73">
        <f>IF(ISERROR(H39/I39),0,(H39/I39))</f>
        <v>1.1113243835999163</v>
      </c>
      <c r="K39" s="74"/>
      <c r="L39" s="75"/>
    </row>
    <row r="40" spans="1:12" s="64" customFormat="1" ht="15" outlineLevel="1">
      <c r="A40" s="78"/>
      <c r="B40" s="78"/>
      <c r="C40" s="81" t="s">
        <v>695</v>
      </c>
      <c r="D40" s="78"/>
      <c r="E40" s="78"/>
      <c r="F40" s="78"/>
      <c r="G40" s="78"/>
      <c r="H40" s="79">
        <f>SUBTOTAL(9,H35:H39)</f>
        <v>199</v>
      </c>
      <c r="I40" s="72"/>
      <c r="J40" s="73">
        <f>SUBTOTAL(9,J35:J39)</f>
        <v>172.7133535098135</v>
      </c>
      <c r="K40" s="74"/>
      <c r="L40" s="75"/>
    </row>
    <row r="41" spans="1:12" s="64" customFormat="1" ht="14.25" outlineLevel="2">
      <c r="A41" s="78" t="s">
        <v>685</v>
      </c>
      <c r="B41" s="78" t="s">
        <v>851</v>
      </c>
      <c r="C41" s="78" t="s">
        <v>265</v>
      </c>
      <c r="D41" s="78" t="s">
        <v>266</v>
      </c>
      <c r="E41" s="78" t="s">
        <v>578</v>
      </c>
      <c r="F41" s="78" t="s">
        <v>579</v>
      </c>
      <c r="G41" s="78" t="s">
        <v>686</v>
      </c>
      <c r="H41" s="79">
        <v>1</v>
      </c>
      <c r="I41" s="72">
        <v>1.1753026689640222</v>
      </c>
      <c r="J41" s="73">
        <f>IF(ISERROR(H41/I41),0,(H41/I41))</f>
        <v>0.8508446601941746</v>
      </c>
      <c r="K41" s="74"/>
      <c r="L41" s="75"/>
    </row>
    <row r="42" spans="1:12" s="64" customFormat="1" ht="14.25" outlineLevel="2">
      <c r="A42" s="78" t="s">
        <v>685</v>
      </c>
      <c r="B42" s="78" t="s">
        <v>851</v>
      </c>
      <c r="C42" s="78" t="s">
        <v>265</v>
      </c>
      <c r="D42" s="78" t="s">
        <v>266</v>
      </c>
      <c r="E42" s="78" t="s">
        <v>610</v>
      </c>
      <c r="F42" s="78" t="s">
        <v>611</v>
      </c>
      <c r="G42" s="78" t="s">
        <v>686</v>
      </c>
      <c r="H42" s="79">
        <v>149</v>
      </c>
      <c r="I42" s="72">
        <v>1.7859470278825123</v>
      </c>
      <c r="J42" s="73">
        <f>IF(ISERROR(H42/I42),0,(H42/I42))</f>
        <v>83.42912621359221</v>
      </c>
      <c r="K42" s="74"/>
      <c r="L42" s="75"/>
    </row>
    <row r="43" spans="1:12" s="64" customFormat="1" ht="14.25" outlineLevel="2">
      <c r="A43" s="78" t="s">
        <v>685</v>
      </c>
      <c r="B43" s="78" t="s">
        <v>851</v>
      </c>
      <c r="C43" s="78" t="s">
        <v>265</v>
      </c>
      <c r="D43" s="78" t="s">
        <v>266</v>
      </c>
      <c r="E43" s="78" t="s">
        <v>496</v>
      </c>
      <c r="F43" s="78" t="s">
        <v>497</v>
      </c>
      <c r="G43" s="78" t="s">
        <v>686</v>
      </c>
      <c r="H43" s="79">
        <v>1</v>
      </c>
      <c r="I43" s="72">
        <v>4.226542688081149</v>
      </c>
      <c r="J43" s="73">
        <f>IF(ISERROR(H43/I43),0,(H43/I43))</f>
        <v>0.23660000000000006</v>
      </c>
      <c r="K43" s="74"/>
      <c r="L43" s="75"/>
    </row>
    <row r="44" spans="1:12" s="64" customFormat="1" ht="15" outlineLevel="1">
      <c r="A44" s="78"/>
      <c r="B44" s="78"/>
      <c r="C44" s="81" t="s">
        <v>696</v>
      </c>
      <c r="D44" s="78"/>
      <c r="E44" s="78"/>
      <c r="F44" s="78"/>
      <c r="G44" s="78"/>
      <c r="H44" s="79">
        <f>SUBTOTAL(9,H41:H43)</f>
        <v>151</v>
      </c>
      <c r="I44" s="72"/>
      <c r="J44" s="73">
        <f>SUBTOTAL(9,J41:J43)</f>
        <v>84.51657087378638</v>
      </c>
      <c r="K44" s="74"/>
      <c r="L44" s="75"/>
    </row>
    <row r="45" spans="1:12" s="64" customFormat="1" ht="14.25" outlineLevel="2">
      <c r="A45" s="78" t="s">
        <v>685</v>
      </c>
      <c r="B45" s="78" t="s">
        <v>851</v>
      </c>
      <c r="C45" s="78" t="s">
        <v>267</v>
      </c>
      <c r="D45" s="78" t="s">
        <v>268</v>
      </c>
      <c r="E45" s="78" t="s">
        <v>594</v>
      </c>
      <c r="F45" s="78" t="s">
        <v>595</v>
      </c>
      <c r="G45" s="78" t="s">
        <v>686</v>
      </c>
      <c r="H45" s="79">
        <v>1</v>
      </c>
      <c r="I45" s="72">
        <v>0.9495107077010352</v>
      </c>
      <c r="J45" s="73">
        <f>IF(ISERROR(H45/I45),0,(H45/I45))</f>
        <v>1.053174010455564</v>
      </c>
      <c r="K45" s="74"/>
      <c r="L45" s="75"/>
    </row>
    <row r="46" spans="1:12" s="64" customFormat="1" ht="14.25" outlineLevel="2">
      <c r="A46" s="78" t="s">
        <v>685</v>
      </c>
      <c r="B46" s="78" t="s">
        <v>851</v>
      </c>
      <c r="C46" s="78" t="s">
        <v>267</v>
      </c>
      <c r="D46" s="78" t="s">
        <v>268</v>
      </c>
      <c r="E46" s="78" t="s">
        <v>496</v>
      </c>
      <c r="F46" s="78" t="s">
        <v>497</v>
      </c>
      <c r="G46" s="78" t="s">
        <v>686</v>
      </c>
      <c r="H46" s="79">
        <v>0</v>
      </c>
      <c r="I46" s="72">
        <v>4.226542688081149</v>
      </c>
      <c r="J46" s="73">
        <f>IF(ISERROR(H46/I46),0,(H46/I46))</f>
        <v>0</v>
      </c>
      <c r="K46" s="74"/>
      <c r="L46" s="75"/>
    </row>
    <row r="47" spans="1:12" s="64" customFormat="1" ht="14.25" outlineLevel="2">
      <c r="A47" s="78" t="s">
        <v>685</v>
      </c>
      <c r="B47" s="78" t="s">
        <v>851</v>
      </c>
      <c r="C47" s="78" t="s">
        <v>267</v>
      </c>
      <c r="D47" s="78" t="s">
        <v>268</v>
      </c>
      <c r="E47" s="78" t="s">
        <v>596</v>
      </c>
      <c r="F47" s="78" t="s">
        <v>597</v>
      </c>
      <c r="G47" s="78" t="s">
        <v>686</v>
      </c>
      <c r="H47" s="79">
        <v>14</v>
      </c>
      <c r="I47" s="72">
        <v>1.2338757594924579</v>
      </c>
      <c r="J47" s="73">
        <f>IF(ISERROR(H47/I47),0,(H47/I47))</f>
        <v>11.346361165048544</v>
      </c>
      <c r="K47" s="74"/>
      <c r="L47" s="75"/>
    </row>
    <row r="48" spans="1:12" s="64" customFormat="1" ht="14.25" outlineLevel="2">
      <c r="A48" s="78" t="s">
        <v>685</v>
      </c>
      <c r="B48" s="78" t="s">
        <v>851</v>
      </c>
      <c r="C48" s="78" t="s">
        <v>267</v>
      </c>
      <c r="D48" s="78" t="s">
        <v>268</v>
      </c>
      <c r="E48" s="78" t="s">
        <v>508</v>
      </c>
      <c r="F48" s="78" t="s">
        <v>509</v>
      </c>
      <c r="G48" s="78" t="s">
        <v>686</v>
      </c>
      <c r="H48" s="79">
        <v>1</v>
      </c>
      <c r="I48" s="72">
        <v>0.9561908582989385</v>
      </c>
      <c r="J48" s="73">
        <f>IF(ISERROR(H48/I48),0,(H48/I48))</f>
        <v>1.0458163151433992</v>
      </c>
      <c r="K48" s="74"/>
      <c r="L48" s="75"/>
    </row>
    <row r="49" spans="1:12" s="64" customFormat="1" ht="15" outlineLevel="1">
      <c r="A49" s="78"/>
      <c r="B49" s="78"/>
      <c r="C49" s="81" t="s">
        <v>697</v>
      </c>
      <c r="D49" s="78"/>
      <c r="E49" s="78"/>
      <c r="F49" s="78"/>
      <c r="G49" s="78"/>
      <c r="H49" s="79">
        <f>SUBTOTAL(9,H45:H48)</f>
        <v>16</v>
      </c>
      <c r="I49" s="72"/>
      <c r="J49" s="73">
        <f>SUBTOTAL(9,J45:J48)</f>
        <v>13.445351490647507</v>
      </c>
      <c r="K49" s="74"/>
      <c r="L49" s="75"/>
    </row>
    <row r="50" spans="1:12" s="64" customFormat="1" ht="14.25" outlineLevel="2">
      <c r="A50" s="78" t="s">
        <v>685</v>
      </c>
      <c r="B50" s="78" t="s">
        <v>851</v>
      </c>
      <c r="C50" s="78" t="s">
        <v>269</v>
      </c>
      <c r="D50" s="78" t="s">
        <v>270</v>
      </c>
      <c r="E50" s="78" t="s">
        <v>81</v>
      </c>
      <c r="F50" s="78" t="s">
        <v>82</v>
      </c>
      <c r="G50" s="78" t="s">
        <v>686</v>
      </c>
      <c r="H50" s="79">
        <v>21</v>
      </c>
      <c r="I50" s="72">
        <v>1.0881495840334552</v>
      </c>
      <c r="J50" s="73">
        <f>IF(ISERROR(H50/I50),0,(H50/I50))</f>
        <v>19.298817284071447</v>
      </c>
      <c r="K50" s="74"/>
      <c r="L50" s="75"/>
    </row>
    <row r="51" spans="1:12" s="64" customFormat="1" ht="14.25" outlineLevel="2">
      <c r="A51" s="78" t="s">
        <v>685</v>
      </c>
      <c r="B51" s="78" t="s">
        <v>851</v>
      </c>
      <c r="C51" s="78" t="s">
        <v>269</v>
      </c>
      <c r="D51" s="78" t="s">
        <v>270</v>
      </c>
      <c r="E51" s="78" t="s">
        <v>578</v>
      </c>
      <c r="F51" s="78" t="s">
        <v>579</v>
      </c>
      <c r="G51" s="78" t="s">
        <v>686</v>
      </c>
      <c r="H51" s="79">
        <v>0</v>
      </c>
      <c r="I51" s="72">
        <v>1.1753026689640222</v>
      </c>
      <c r="J51" s="73">
        <f>IF(ISERROR(H51/I51),0,(H51/I51))</f>
        <v>0</v>
      </c>
      <c r="K51" s="74"/>
      <c r="L51" s="75"/>
    </row>
    <row r="52" spans="1:12" s="64" customFormat="1" ht="14.25" outlineLevel="2">
      <c r="A52" s="78" t="s">
        <v>685</v>
      </c>
      <c r="B52" s="78" t="s">
        <v>851</v>
      </c>
      <c r="C52" s="78" t="s">
        <v>269</v>
      </c>
      <c r="D52" s="78" t="s">
        <v>270</v>
      </c>
      <c r="E52" s="78" t="s">
        <v>496</v>
      </c>
      <c r="F52" s="78" t="s">
        <v>497</v>
      </c>
      <c r="G52" s="78" t="s">
        <v>686</v>
      </c>
      <c r="H52" s="79">
        <v>1</v>
      </c>
      <c r="I52" s="72">
        <v>4.226542688081149</v>
      </c>
      <c r="J52" s="73">
        <f>IF(ISERROR(H52/I52),0,(H52/I52))</f>
        <v>0.23660000000000006</v>
      </c>
      <c r="K52" s="74"/>
      <c r="L52" s="75"/>
    </row>
    <row r="53" spans="1:12" s="64" customFormat="1" ht="14.25" outlineLevel="2">
      <c r="A53" s="78" t="s">
        <v>685</v>
      </c>
      <c r="B53" s="78" t="s">
        <v>851</v>
      </c>
      <c r="C53" s="78" t="s">
        <v>269</v>
      </c>
      <c r="D53" s="78" t="s">
        <v>270</v>
      </c>
      <c r="E53" s="78" t="s">
        <v>600</v>
      </c>
      <c r="F53" s="78" t="s">
        <v>601</v>
      </c>
      <c r="G53" s="78" t="s">
        <v>686</v>
      </c>
      <c r="H53" s="79">
        <v>0</v>
      </c>
      <c r="I53" s="72">
        <v>0.752013016813384</v>
      </c>
      <c r="J53" s="73">
        <f>IF(ISERROR(H53/I53),0,(H53/I53))</f>
        <v>0</v>
      </c>
      <c r="K53" s="74"/>
      <c r="L53" s="75"/>
    </row>
    <row r="54" spans="1:12" s="64" customFormat="1" ht="15" outlineLevel="1">
      <c r="A54" s="78"/>
      <c r="B54" s="78"/>
      <c r="C54" s="81" t="s">
        <v>698</v>
      </c>
      <c r="D54" s="78"/>
      <c r="E54" s="78"/>
      <c r="F54" s="78"/>
      <c r="G54" s="78"/>
      <c r="H54" s="79">
        <f>SUBTOTAL(9,H50:H53)</f>
        <v>22</v>
      </c>
      <c r="I54" s="72"/>
      <c r="J54" s="73">
        <f>SUBTOTAL(9,J50:J53)</f>
        <v>19.535417284071446</v>
      </c>
      <c r="K54" s="74"/>
      <c r="L54" s="75"/>
    </row>
    <row r="55" spans="1:12" s="64" customFormat="1" ht="14.25" outlineLevel="2">
      <c r="A55" s="78" t="s">
        <v>685</v>
      </c>
      <c r="B55" s="78" t="s">
        <v>851</v>
      </c>
      <c r="C55" s="78" t="s">
        <v>81</v>
      </c>
      <c r="D55" s="78" t="s">
        <v>82</v>
      </c>
      <c r="E55" s="78" t="s">
        <v>594</v>
      </c>
      <c r="F55" s="78" t="s">
        <v>595</v>
      </c>
      <c r="G55" s="78" t="s">
        <v>686</v>
      </c>
      <c r="H55" s="79">
        <v>1</v>
      </c>
      <c r="I55" s="72">
        <v>0.9495107077010352</v>
      </c>
      <c r="J55" s="73">
        <f>IF(ISERROR(H55/I55),0,(H55/I55))</f>
        <v>1.053174010455564</v>
      </c>
      <c r="K55" s="74"/>
      <c r="L55" s="75"/>
    </row>
    <row r="56" spans="1:12" s="64" customFormat="1" ht="14.25" outlineLevel="2">
      <c r="A56" s="78" t="s">
        <v>685</v>
      </c>
      <c r="B56" s="78" t="s">
        <v>851</v>
      </c>
      <c r="C56" s="78" t="s">
        <v>81</v>
      </c>
      <c r="D56" s="78" t="s">
        <v>82</v>
      </c>
      <c r="E56" s="78" t="s">
        <v>81</v>
      </c>
      <c r="F56" s="78" t="s">
        <v>82</v>
      </c>
      <c r="G56" s="78" t="s">
        <v>686</v>
      </c>
      <c r="H56" s="79">
        <v>230</v>
      </c>
      <c r="I56" s="72">
        <v>1.0881495840334552</v>
      </c>
      <c r="J56" s="73">
        <f>IF(ISERROR(H56/I56),0,(H56/I56))</f>
        <v>211.36799882554442</v>
      </c>
      <c r="K56" s="74"/>
      <c r="L56" s="75"/>
    </row>
    <row r="57" spans="1:12" s="64" customFormat="1" ht="14.25" outlineLevel="2">
      <c r="A57" s="78" t="s">
        <v>685</v>
      </c>
      <c r="B57" s="78" t="s">
        <v>851</v>
      </c>
      <c r="C57" s="78" t="s">
        <v>81</v>
      </c>
      <c r="D57" s="78" t="s">
        <v>82</v>
      </c>
      <c r="E57" s="78" t="s">
        <v>496</v>
      </c>
      <c r="F57" s="78" t="s">
        <v>497</v>
      </c>
      <c r="G57" s="78" t="s">
        <v>686</v>
      </c>
      <c r="H57" s="79">
        <v>1</v>
      </c>
      <c r="I57" s="72">
        <v>4.226542688081149</v>
      </c>
      <c r="J57" s="73">
        <f>IF(ISERROR(H57/I57),0,(H57/I57))</f>
        <v>0.23660000000000006</v>
      </c>
      <c r="K57" s="74"/>
      <c r="L57" s="75"/>
    </row>
    <row r="58" spans="1:12" s="64" customFormat="1" ht="15" outlineLevel="1">
      <c r="A58" s="78"/>
      <c r="B58" s="78"/>
      <c r="C58" s="81" t="s">
        <v>699</v>
      </c>
      <c r="D58" s="78"/>
      <c r="E58" s="78"/>
      <c r="F58" s="78"/>
      <c r="G58" s="78"/>
      <c r="H58" s="79">
        <f>SUBTOTAL(9,H55:H57)</f>
        <v>232</v>
      </c>
      <c r="I58" s="72"/>
      <c r="J58" s="73">
        <f>SUBTOTAL(9,J55:J57)</f>
        <v>212.657772836</v>
      </c>
      <c r="K58" s="74"/>
      <c r="L58" s="75"/>
    </row>
    <row r="59" spans="1:12" s="64" customFormat="1" ht="14.25" outlineLevel="2">
      <c r="A59" s="78" t="s">
        <v>685</v>
      </c>
      <c r="B59" s="78" t="s">
        <v>851</v>
      </c>
      <c r="C59" s="78" t="s">
        <v>271</v>
      </c>
      <c r="D59" s="78" t="s">
        <v>272</v>
      </c>
      <c r="E59" s="78" t="s">
        <v>81</v>
      </c>
      <c r="F59" s="78" t="s">
        <v>82</v>
      </c>
      <c r="G59" s="78" t="s">
        <v>686</v>
      </c>
      <c r="H59" s="79">
        <v>84</v>
      </c>
      <c r="I59" s="72">
        <v>1.0881495840334552</v>
      </c>
      <c r="J59" s="73">
        <f>IF(ISERROR(H59/I59),0,(H59/I59))</f>
        <v>77.19526913628579</v>
      </c>
      <c r="K59" s="74"/>
      <c r="L59" s="75"/>
    </row>
    <row r="60" spans="1:12" s="64" customFormat="1" ht="14.25" outlineLevel="2">
      <c r="A60" s="78" t="s">
        <v>685</v>
      </c>
      <c r="B60" s="78" t="s">
        <v>851</v>
      </c>
      <c r="C60" s="78" t="s">
        <v>271</v>
      </c>
      <c r="D60" s="78" t="s">
        <v>272</v>
      </c>
      <c r="E60" s="78" t="s">
        <v>496</v>
      </c>
      <c r="F60" s="78" t="s">
        <v>497</v>
      </c>
      <c r="G60" s="78" t="s">
        <v>686</v>
      </c>
      <c r="H60" s="79">
        <v>2</v>
      </c>
      <c r="I60" s="72">
        <v>4.226542688081149</v>
      </c>
      <c r="J60" s="73">
        <f>IF(ISERROR(H60/I60),0,(H60/I60))</f>
        <v>0.4732000000000001</v>
      </c>
      <c r="K60" s="74"/>
      <c r="L60" s="75"/>
    </row>
    <row r="61" spans="1:12" s="64" customFormat="1" ht="15" outlineLevel="1">
      <c r="A61" s="78"/>
      <c r="B61" s="78"/>
      <c r="C61" s="81" t="s">
        <v>700</v>
      </c>
      <c r="D61" s="78"/>
      <c r="E61" s="78"/>
      <c r="F61" s="78"/>
      <c r="G61" s="78"/>
      <c r="H61" s="79">
        <f>SUBTOTAL(9,H59:H60)</f>
        <v>86</v>
      </c>
      <c r="I61" s="72"/>
      <c r="J61" s="73">
        <f>SUBTOTAL(9,J59:J60)</f>
        <v>77.6684691362858</v>
      </c>
      <c r="K61" s="74"/>
      <c r="L61" s="75"/>
    </row>
    <row r="62" spans="1:12" s="64" customFormat="1" ht="14.25" outlineLevel="2">
      <c r="A62" s="78" t="s">
        <v>685</v>
      </c>
      <c r="B62" s="78" t="s">
        <v>851</v>
      </c>
      <c r="C62" s="78" t="s">
        <v>273</v>
      </c>
      <c r="D62" s="78" t="s">
        <v>274</v>
      </c>
      <c r="E62" s="78" t="s">
        <v>578</v>
      </c>
      <c r="F62" s="78" t="s">
        <v>579</v>
      </c>
      <c r="G62" s="78" t="s">
        <v>686</v>
      </c>
      <c r="H62" s="79">
        <v>10</v>
      </c>
      <c r="I62" s="72">
        <v>1.1753026689640222</v>
      </c>
      <c r="J62" s="73">
        <f>IF(ISERROR(H62/I62),0,(H62/I62))</f>
        <v>8.508446601941746</v>
      </c>
      <c r="K62" s="74"/>
      <c r="L62" s="75"/>
    </row>
    <row r="63" spans="1:12" s="64" customFormat="1" ht="14.25" outlineLevel="2">
      <c r="A63" s="78" t="s">
        <v>685</v>
      </c>
      <c r="B63" s="78" t="s">
        <v>851</v>
      </c>
      <c r="C63" s="78" t="s">
        <v>273</v>
      </c>
      <c r="D63" s="78" t="s">
        <v>274</v>
      </c>
      <c r="E63" s="78" t="s">
        <v>496</v>
      </c>
      <c r="F63" s="78" t="s">
        <v>497</v>
      </c>
      <c r="G63" s="78" t="s">
        <v>686</v>
      </c>
      <c r="H63" s="79">
        <v>2</v>
      </c>
      <c r="I63" s="72">
        <v>4.226542688081149</v>
      </c>
      <c r="J63" s="73">
        <f>IF(ISERROR(H63/I63),0,(H63/I63))</f>
        <v>0.4732000000000001</v>
      </c>
      <c r="K63" s="74"/>
      <c r="L63" s="75"/>
    </row>
    <row r="64" spans="1:12" s="64" customFormat="1" ht="15" outlineLevel="1">
      <c r="A64" s="78"/>
      <c r="B64" s="78"/>
      <c r="C64" s="81" t="s">
        <v>701</v>
      </c>
      <c r="D64" s="78"/>
      <c r="E64" s="78"/>
      <c r="F64" s="78"/>
      <c r="G64" s="78"/>
      <c r="H64" s="79">
        <f>SUBTOTAL(9,H62:H63)</f>
        <v>12</v>
      </c>
      <c r="I64" s="72"/>
      <c r="J64" s="73">
        <f>SUBTOTAL(9,J62:J63)</f>
        <v>8.981646601941746</v>
      </c>
      <c r="K64" s="74"/>
      <c r="L64" s="75"/>
    </row>
    <row r="65" spans="1:12" s="64" customFormat="1" ht="14.25" outlineLevel="2">
      <c r="A65" s="78" t="s">
        <v>685</v>
      </c>
      <c r="B65" s="78" t="s">
        <v>851</v>
      </c>
      <c r="C65" s="78" t="s">
        <v>123</v>
      </c>
      <c r="D65" s="78" t="s">
        <v>124</v>
      </c>
      <c r="E65" s="78" t="s">
        <v>426</v>
      </c>
      <c r="F65" s="78" t="s">
        <v>427</v>
      </c>
      <c r="G65" s="78" t="s">
        <v>686</v>
      </c>
      <c r="H65" s="79">
        <v>250</v>
      </c>
      <c r="I65" s="72">
        <v>1.531519070507279</v>
      </c>
      <c r="J65" s="73">
        <f>IF(ISERROR(H65/I65),0,(H65/I65))</f>
        <v>163.2366222623617</v>
      </c>
      <c r="K65" s="74"/>
      <c r="L65" s="75"/>
    </row>
    <row r="66" spans="1:12" s="64" customFormat="1" ht="14.25" outlineLevel="2">
      <c r="A66" s="78" t="s">
        <v>685</v>
      </c>
      <c r="B66" s="78" t="s">
        <v>851</v>
      </c>
      <c r="C66" s="78" t="s">
        <v>123</v>
      </c>
      <c r="D66" s="78" t="s">
        <v>124</v>
      </c>
      <c r="E66" s="78" t="s">
        <v>444</v>
      </c>
      <c r="F66" s="78" t="s">
        <v>445</v>
      </c>
      <c r="G66" s="78" t="s">
        <v>686</v>
      </c>
      <c r="H66" s="79">
        <v>1</v>
      </c>
      <c r="I66" s="72">
        <v>1.2992312943341349</v>
      </c>
      <c r="J66" s="73">
        <f>IF(ISERROR(H66/I66),0,(H66/I66))</f>
        <v>0.7696858937749856</v>
      </c>
      <c r="K66" s="74"/>
      <c r="L66" s="75"/>
    </row>
    <row r="67" spans="1:12" s="64" customFormat="1" ht="15" outlineLevel="1">
      <c r="A67" s="78"/>
      <c r="B67" s="78"/>
      <c r="C67" s="81" t="s">
        <v>702</v>
      </c>
      <c r="D67" s="78"/>
      <c r="E67" s="78"/>
      <c r="F67" s="78"/>
      <c r="G67" s="78"/>
      <c r="H67" s="79">
        <f>SUBTOTAL(9,H65:H66)</f>
        <v>251</v>
      </c>
      <c r="I67" s="72"/>
      <c r="J67" s="73">
        <f>SUBTOTAL(9,J65:J66)</f>
        <v>164.00630815613667</v>
      </c>
      <c r="K67" s="74"/>
      <c r="L67" s="75"/>
    </row>
    <row r="68" spans="1:12" s="64" customFormat="1" ht="14.25" outlineLevel="2">
      <c r="A68" s="78" t="s">
        <v>685</v>
      </c>
      <c r="B68" s="78" t="s">
        <v>851</v>
      </c>
      <c r="C68" s="78" t="s">
        <v>69</v>
      </c>
      <c r="D68" s="78" t="s">
        <v>70</v>
      </c>
      <c r="E68" s="78" t="s">
        <v>552</v>
      </c>
      <c r="F68" s="78" t="s">
        <v>553</v>
      </c>
      <c r="G68" s="78" t="s">
        <v>686</v>
      </c>
      <c r="H68" s="79">
        <v>1</v>
      </c>
      <c r="I68" s="72">
        <v>0.9386831923513476</v>
      </c>
      <c r="J68" s="73">
        <f>IF(ISERROR(H68/I68),0,(H68/I68))</f>
        <v>1.0653221535745807</v>
      </c>
      <c r="K68" s="74"/>
      <c r="L68" s="75"/>
    </row>
    <row r="69" spans="1:12" s="64" customFormat="1" ht="14.25" outlineLevel="2">
      <c r="A69" s="78" t="s">
        <v>685</v>
      </c>
      <c r="B69" s="78" t="s">
        <v>851</v>
      </c>
      <c r="C69" s="78" t="s">
        <v>69</v>
      </c>
      <c r="D69" s="78" t="s">
        <v>70</v>
      </c>
      <c r="E69" s="78" t="s">
        <v>548</v>
      </c>
      <c r="F69" s="78" t="s">
        <v>549</v>
      </c>
      <c r="G69" s="78" t="s">
        <v>686</v>
      </c>
      <c r="H69" s="79">
        <v>115</v>
      </c>
      <c r="I69" s="72">
        <v>0.9821996185632549</v>
      </c>
      <c r="J69" s="73">
        <f>IF(ISERROR(H69/I69),0,(H69/I69))</f>
        <v>117.08414239482201</v>
      </c>
      <c r="K69" s="74"/>
      <c r="L69" s="75"/>
    </row>
    <row r="70" spans="1:12" s="64" customFormat="1" ht="14.25" outlineLevel="2">
      <c r="A70" s="78" t="s">
        <v>685</v>
      </c>
      <c r="B70" s="78" t="s">
        <v>851</v>
      </c>
      <c r="C70" s="78" t="s">
        <v>69</v>
      </c>
      <c r="D70" s="78" t="s">
        <v>70</v>
      </c>
      <c r="E70" s="78" t="s">
        <v>69</v>
      </c>
      <c r="F70" s="78" t="s">
        <v>70</v>
      </c>
      <c r="G70" s="78" t="s">
        <v>686</v>
      </c>
      <c r="H70" s="79">
        <v>91</v>
      </c>
      <c r="I70" s="72">
        <v>0.9973876698014628</v>
      </c>
      <c r="J70" s="73">
        <f>IF(ISERROR(H70/I70),0,(H70/I70))</f>
        <v>91.23834468308016</v>
      </c>
      <c r="K70" s="74"/>
      <c r="L70" s="75"/>
    </row>
    <row r="71" spans="1:12" s="64" customFormat="1" ht="15" outlineLevel="1">
      <c r="A71" s="78"/>
      <c r="B71" s="78"/>
      <c r="C71" s="81" t="s">
        <v>703</v>
      </c>
      <c r="D71" s="78"/>
      <c r="E71" s="78"/>
      <c r="F71" s="78"/>
      <c r="G71" s="78"/>
      <c r="H71" s="79">
        <f>SUBTOTAL(9,H68:H70)</f>
        <v>207</v>
      </c>
      <c r="I71" s="72"/>
      <c r="J71" s="73">
        <f>SUBTOTAL(9,J68:J70)</f>
        <v>209.38780923147675</v>
      </c>
      <c r="K71" s="74"/>
      <c r="L71" s="75"/>
    </row>
    <row r="72" spans="1:12" s="64" customFormat="1" ht="14.25" outlineLevel="2">
      <c r="A72" s="78" t="s">
        <v>685</v>
      </c>
      <c r="B72" s="78" t="s">
        <v>851</v>
      </c>
      <c r="C72" s="78" t="s">
        <v>326</v>
      </c>
      <c r="D72" s="78" t="s">
        <v>327</v>
      </c>
      <c r="E72" s="78" t="s">
        <v>550</v>
      </c>
      <c r="F72" s="78" t="s">
        <v>551</v>
      </c>
      <c r="G72" s="78" t="s">
        <v>686</v>
      </c>
      <c r="H72" s="79">
        <v>0</v>
      </c>
      <c r="I72" s="72">
        <v>1.1995789379381399</v>
      </c>
      <c r="J72" s="73">
        <f aca="true" t="shared" si="1" ref="J72:J77">IF(ISERROR(H72/I72),0,(H72/I72))</f>
        <v>0</v>
      </c>
      <c r="K72" s="74"/>
      <c r="L72" s="75"/>
    </row>
    <row r="73" spans="1:12" s="64" customFormat="1" ht="14.25" outlineLevel="2">
      <c r="A73" s="78" t="s">
        <v>685</v>
      </c>
      <c r="B73" s="78" t="s">
        <v>851</v>
      </c>
      <c r="C73" s="78" t="s">
        <v>326</v>
      </c>
      <c r="D73" s="78" t="s">
        <v>327</v>
      </c>
      <c r="E73" s="78" t="s">
        <v>546</v>
      </c>
      <c r="F73" s="78" t="s">
        <v>547</v>
      </c>
      <c r="G73" s="78" t="s">
        <v>686</v>
      </c>
      <c r="H73" s="79">
        <v>1</v>
      </c>
      <c r="I73" s="72">
        <v>1.094977435001048</v>
      </c>
      <c r="J73" s="73">
        <f t="shared" si="1"/>
        <v>0.9132608289768482</v>
      </c>
      <c r="K73" s="74"/>
      <c r="L73" s="75"/>
    </row>
    <row r="74" spans="1:12" s="64" customFormat="1" ht="14.25" outlineLevel="2">
      <c r="A74" s="78" t="s">
        <v>685</v>
      </c>
      <c r="B74" s="78" t="s">
        <v>851</v>
      </c>
      <c r="C74" s="78" t="s">
        <v>326</v>
      </c>
      <c r="D74" s="78" t="s">
        <v>327</v>
      </c>
      <c r="E74" s="78" t="s">
        <v>542</v>
      </c>
      <c r="F74" s="78" t="s">
        <v>543</v>
      </c>
      <c r="G74" s="78" t="s">
        <v>686</v>
      </c>
      <c r="H74" s="79">
        <v>1</v>
      </c>
      <c r="I74" s="72">
        <v>1.2885738115095913</v>
      </c>
      <c r="J74" s="73">
        <f t="shared" si="1"/>
        <v>0.7760517799352751</v>
      </c>
      <c r="K74" s="74"/>
      <c r="L74" s="75"/>
    </row>
    <row r="75" spans="1:12" s="64" customFormat="1" ht="14.25" outlineLevel="2">
      <c r="A75" s="78" t="s">
        <v>685</v>
      </c>
      <c r="B75" s="78" t="s">
        <v>851</v>
      </c>
      <c r="C75" s="78" t="s">
        <v>326</v>
      </c>
      <c r="D75" s="78" t="s">
        <v>327</v>
      </c>
      <c r="E75" s="78" t="s">
        <v>326</v>
      </c>
      <c r="F75" s="78" t="s">
        <v>327</v>
      </c>
      <c r="G75" s="78" t="s">
        <v>686</v>
      </c>
      <c r="H75" s="79">
        <v>100</v>
      </c>
      <c r="I75" s="72">
        <v>1.3531266421439831</v>
      </c>
      <c r="J75" s="73">
        <f t="shared" si="1"/>
        <v>73.90291262135922</v>
      </c>
      <c r="K75" s="74"/>
      <c r="L75" s="75"/>
    </row>
    <row r="76" spans="1:12" s="64" customFormat="1" ht="14.25" outlineLevel="2">
      <c r="A76" s="78" t="s">
        <v>685</v>
      </c>
      <c r="B76" s="78" t="s">
        <v>851</v>
      </c>
      <c r="C76" s="78" t="s">
        <v>326</v>
      </c>
      <c r="D76" s="78" t="s">
        <v>327</v>
      </c>
      <c r="E76" s="78" t="s">
        <v>514</v>
      </c>
      <c r="F76" s="78" t="s">
        <v>515</v>
      </c>
      <c r="G76" s="78" t="s">
        <v>686</v>
      </c>
      <c r="H76" s="79">
        <v>1</v>
      </c>
      <c r="I76" s="72">
        <v>1.0394933731327063</v>
      </c>
      <c r="J76" s="73">
        <f t="shared" si="1"/>
        <v>0.9620070948469006</v>
      </c>
      <c r="K76" s="74"/>
      <c r="L76" s="75"/>
    </row>
    <row r="77" spans="1:12" s="64" customFormat="1" ht="14.25" outlineLevel="2">
      <c r="A77" s="78" t="s">
        <v>685</v>
      </c>
      <c r="B77" s="78" t="s">
        <v>851</v>
      </c>
      <c r="C77" s="78" t="s">
        <v>326</v>
      </c>
      <c r="D77" s="78" t="s">
        <v>327</v>
      </c>
      <c r="E77" s="78" t="s">
        <v>544</v>
      </c>
      <c r="F77" s="78" t="s">
        <v>545</v>
      </c>
      <c r="G77" s="78" t="s">
        <v>686</v>
      </c>
      <c r="H77" s="79">
        <v>115</v>
      </c>
      <c r="I77" s="72">
        <v>0.8529097024052179</v>
      </c>
      <c r="J77" s="73">
        <f t="shared" si="1"/>
        <v>134.83256161314418</v>
      </c>
      <c r="K77" s="74"/>
      <c r="L77" s="75"/>
    </row>
    <row r="78" spans="1:12" s="64" customFormat="1" ht="15" outlineLevel="1">
      <c r="A78" s="78"/>
      <c r="B78" s="78"/>
      <c r="C78" s="81" t="s">
        <v>704</v>
      </c>
      <c r="D78" s="78"/>
      <c r="E78" s="78"/>
      <c r="F78" s="78"/>
      <c r="G78" s="78"/>
      <c r="H78" s="79">
        <f>SUBTOTAL(9,H72:H77)</f>
        <v>218</v>
      </c>
      <c r="I78" s="72"/>
      <c r="J78" s="73">
        <f>SUBTOTAL(9,J72:J77)</f>
        <v>211.38679393826243</v>
      </c>
      <c r="K78" s="74"/>
      <c r="L78" s="75"/>
    </row>
    <row r="79" spans="1:12" s="64" customFormat="1" ht="14.25" outlineLevel="2">
      <c r="A79" s="78" t="s">
        <v>685</v>
      </c>
      <c r="B79" s="78" t="s">
        <v>851</v>
      </c>
      <c r="C79" s="78" t="s">
        <v>102</v>
      </c>
      <c r="D79" s="78" t="s">
        <v>103</v>
      </c>
      <c r="E79" s="78" t="s">
        <v>406</v>
      </c>
      <c r="F79" s="78" t="s">
        <v>407</v>
      </c>
      <c r="G79" s="78" t="s">
        <v>686</v>
      </c>
      <c r="H79" s="79">
        <v>138</v>
      </c>
      <c r="I79" s="72">
        <v>0.9552893273823505</v>
      </c>
      <c r="J79" s="73">
        <f>IF(ISERROR(H79/I79),0,(H79/I79))</f>
        <v>144.4588524590164</v>
      </c>
      <c r="K79" s="74"/>
      <c r="L79" s="75"/>
    </row>
    <row r="80" spans="1:12" s="64" customFormat="1" ht="14.25" outlineLevel="2">
      <c r="A80" s="78" t="s">
        <v>685</v>
      </c>
      <c r="B80" s="78" t="s">
        <v>851</v>
      </c>
      <c r="C80" s="78" t="s">
        <v>102</v>
      </c>
      <c r="D80" s="78" t="s">
        <v>103</v>
      </c>
      <c r="E80" s="78" t="s">
        <v>404</v>
      </c>
      <c r="F80" s="78" t="s">
        <v>405</v>
      </c>
      <c r="G80" s="78" t="s">
        <v>686</v>
      </c>
      <c r="H80" s="79">
        <v>1</v>
      </c>
      <c r="I80" s="72">
        <v>0.9342063238581924</v>
      </c>
      <c r="J80" s="73">
        <f>IF(ISERROR(H80/I80),0,(H80/I80))</f>
        <v>1.0704273504273503</v>
      </c>
      <c r="K80" s="74"/>
      <c r="L80" s="75"/>
    </row>
    <row r="81" spans="1:12" s="64" customFormat="1" ht="14.25" outlineLevel="2">
      <c r="A81" s="78" t="s">
        <v>685</v>
      </c>
      <c r="B81" s="78" t="s">
        <v>851</v>
      </c>
      <c r="C81" s="78" t="s">
        <v>102</v>
      </c>
      <c r="D81" s="78" t="s">
        <v>103</v>
      </c>
      <c r="E81" s="78" t="s">
        <v>408</v>
      </c>
      <c r="F81" s="78" t="s">
        <v>705</v>
      </c>
      <c r="G81" s="78" t="s">
        <v>686</v>
      </c>
      <c r="H81" s="79">
        <v>0</v>
      </c>
      <c r="I81" s="72">
        <v>1.0976963860335716</v>
      </c>
      <c r="J81" s="73">
        <f>IF(ISERROR(H81/I81),0,(H81/I81))</f>
        <v>0</v>
      </c>
      <c r="K81" s="74"/>
      <c r="L81" s="75"/>
    </row>
    <row r="82" spans="1:12" s="64" customFormat="1" ht="15" outlineLevel="1">
      <c r="A82" s="78"/>
      <c r="B82" s="78"/>
      <c r="C82" s="81" t="s">
        <v>706</v>
      </c>
      <c r="D82" s="78"/>
      <c r="E82" s="78"/>
      <c r="F82" s="78"/>
      <c r="G82" s="78"/>
      <c r="H82" s="79">
        <f>SUBTOTAL(9,H79:H81)</f>
        <v>139</v>
      </c>
      <c r="I82" s="72"/>
      <c r="J82" s="73">
        <f>SUBTOTAL(9,J79:J81)</f>
        <v>145.52927980944375</v>
      </c>
      <c r="K82" s="74"/>
      <c r="L82" s="75"/>
    </row>
    <row r="83" spans="1:12" s="64" customFormat="1" ht="14.25" outlineLevel="2">
      <c r="A83" s="78" t="s">
        <v>685</v>
      </c>
      <c r="B83" s="78" t="s">
        <v>851</v>
      </c>
      <c r="C83" s="78" t="s">
        <v>104</v>
      </c>
      <c r="D83" s="78" t="s">
        <v>105</v>
      </c>
      <c r="E83" s="78" t="s">
        <v>406</v>
      </c>
      <c r="F83" s="78" t="s">
        <v>407</v>
      </c>
      <c r="G83" s="78" t="s">
        <v>686</v>
      </c>
      <c r="H83" s="79">
        <v>136</v>
      </c>
      <c r="I83" s="72">
        <v>0.9552893273823505</v>
      </c>
      <c r="J83" s="73">
        <f>IF(ISERROR(H83/I83),0,(H83/I83))</f>
        <v>142.36524590163935</v>
      </c>
      <c r="K83" s="74"/>
      <c r="L83" s="75"/>
    </row>
    <row r="84" spans="1:12" s="64" customFormat="1" ht="14.25" outlineLevel="2">
      <c r="A84" s="78" t="s">
        <v>685</v>
      </c>
      <c r="B84" s="78" t="s">
        <v>851</v>
      </c>
      <c r="C84" s="78" t="s">
        <v>104</v>
      </c>
      <c r="D84" s="78" t="s">
        <v>105</v>
      </c>
      <c r="E84" s="78" t="s">
        <v>404</v>
      </c>
      <c r="F84" s="78" t="s">
        <v>405</v>
      </c>
      <c r="G84" s="78" t="s">
        <v>686</v>
      </c>
      <c r="H84" s="79">
        <v>0</v>
      </c>
      <c r="I84" s="72">
        <v>0.9342063238581924</v>
      </c>
      <c r="J84" s="73">
        <f>IF(ISERROR(H84/I84),0,(H84/I84))</f>
        <v>0</v>
      </c>
      <c r="K84" s="74"/>
      <c r="L84" s="75"/>
    </row>
    <row r="85" spans="1:12" s="64" customFormat="1" ht="14.25" outlineLevel="2">
      <c r="A85" s="78" t="s">
        <v>685</v>
      </c>
      <c r="B85" s="78" t="s">
        <v>851</v>
      </c>
      <c r="C85" s="78" t="s">
        <v>104</v>
      </c>
      <c r="D85" s="78" t="s">
        <v>105</v>
      </c>
      <c r="E85" s="78" t="s">
        <v>408</v>
      </c>
      <c r="F85" s="78" t="s">
        <v>705</v>
      </c>
      <c r="G85" s="78" t="s">
        <v>686</v>
      </c>
      <c r="H85" s="79">
        <v>2</v>
      </c>
      <c r="I85" s="72">
        <v>1.0976963860335716</v>
      </c>
      <c r="J85" s="73">
        <f>IF(ISERROR(H85/I85),0,(H85/I85))</f>
        <v>1.8219974352168748</v>
      </c>
      <c r="K85" s="74"/>
      <c r="L85" s="75"/>
    </row>
    <row r="86" spans="1:12" s="64" customFormat="1" ht="15" outlineLevel="1">
      <c r="A86" s="78"/>
      <c r="B86" s="78"/>
      <c r="C86" s="81" t="s">
        <v>707</v>
      </c>
      <c r="D86" s="78"/>
      <c r="E86" s="78"/>
      <c r="F86" s="78"/>
      <c r="G86" s="78"/>
      <c r="H86" s="79">
        <f>SUBTOTAL(9,H83:H85)</f>
        <v>138</v>
      </c>
      <c r="I86" s="72"/>
      <c r="J86" s="73">
        <f>SUBTOTAL(9,J83:J85)</f>
        <v>144.18724333685623</v>
      </c>
      <c r="K86" s="74"/>
      <c r="L86" s="75"/>
    </row>
    <row r="87" spans="1:12" s="64" customFormat="1" ht="14.25" outlineLevel="2">
      <c r="A87" s="78" t="s">
        <v>685</v>
      </c>
      <c r="B87" s="78" t="s">
        <v>851</v>
      </c>
      <c r="C87" s="78" t="s">
        <v>106</v>
      </c>
      <c r="D87" s="78" t="s">
        <v>107</v>
      </c>
      <c r="E87" s="78" t="s">
        <v>416</v>
      </c>
      <c r="F87" s="78" t="s">
        <v>417</v>
      </c>
      <c r="G87" s="78" t="s">
        <v>686</v>
      </c>
      <c r="H87" s="79">
        <v>168</v>
      </c>
      <c r="I87" s="72">
        <v>0.9816607465813134</v>
      </c>
      <c r="J87" s="73">
        <f>IF(ISERROR(H87/I87),0,(H87/I87))</f>
        <v>171.13855329865137</v>
      </c>
      <c r="K87" s="74"/>
      <c r="L87" s="75"/>
    </row>
    <row r="88" spans="1:12" s="64" customFormat="1" ht="14.25" outlineLevel="2">
      <c r="A88" s="78" t="s">
        <v>685</v>
      </c>
      <c r="B88" s="78" t="s">
        <v>851</v>
      </c>
      <c r="C88" s="78" t="s">
        <v>106</v>
      </c>
      <c r="D88" s="78" t="s">
        <v>107</v>
      </c>
      <c r="E88" s="78" t="s">
        <v>408</v>
      </c>
      <c r="F88" s="78" t="s">
        <v>705</v>
      </c>
      <c r="G88" s="78" t="s">
        <v>686</v>
      </c>
      <c r="H88" s="79">
        <v>4</v>
      </c>
      <c r="I88" s="72">
        <v>1.0976963860335716</v>
      </c>
      <c r="J88" s="73">
        <f>IF(ISERROR(H88/I88),0,(H88/I88))</f>
        <v>3.6439948704337497</v>
      </c>
      <c r="K88" s="74"/>
      <c r="L88" s="75"/>
    </row>
    <row r="89" spans="1:12" s="64" customFormat="1" ht="15" outlineLevel="1">
      <c r="A89" s="78"/>
      <c r="B89" s="78"/>
      <c r="C89" s="81" t="s">
        <v>708</v>
      </c>
      <c r="D89" s="78"/>
      <c r="E89" s="78"/>
      <c r="F89" s="78"/>
      <c r="G89" s="78"/>
      <c r="H89" s="79">
        <f>SUBTOTAL(9,H87:H88)</f>
        <v>172</v>
      </c>
      <c r="I89" s="72"/>
      <c r="J89" s="73">
        <f>SUBTOTAL(9,J87:J88)</f>
        <v>174.78254816908512</v>
      </c>
      <c r="K89" s="74"/>
      <c r="L89" s="75"/>
    </row>
    <row r="90" spans="1:12" s="64" customFormat="1" ht="14.25" outlineLevel="2">
      <c r="A90" s="78" t="s">
        <v>685</v>
      </c>
      <c r="B90" s="78" t="s">
        <v>851</v>
      </c>
      <c r="C90" s="78" t="s">
        <v>357</v>
      </c>
      <c r="D90" s="78" t="s">
        <v>377</v>
      </c>
      <c r="E90" s="78" t="s">
        <v>416</v>
      </c>
      <c r="F90" s="78" t="s">
        <v>417</v>
      </c>
      <c r="G90" s="78" t="s">
        <v>686</v>
      </c>
      <c r="H90" s="79">
        <v>1</v>
      </c>
      <c r="I90" s="72">
        <v>0.9816607465813134</v>
      </c>
      <c r="J90" s="73">
        <f>IF(ISERROR(H90/I90),0,(H90/I90))</f>
        <v>1.0186818648729248</v>
      </c>
      <c r="K90" s="74"/>
      <c r="L90" s="75"/>
    </row>
    <row r="91" spans="1:12" s="64" customFormat="1" ht="14.25" outlineLevel="2">
      <c r="A91" s="78" t="s">
        <v>685</v>
      </c>
      <c r="B91" s="78" t="s">
        <v>851</v>
      </c>
      <c r="C91" s="78" t="s">
        <v>357</v>
      </c>
      <c r="D91" s="78" t="s">
        <v>377</v>
      </c>
      <c r="E91" s="78" t="s">
        <v>408</v>
      </c>
      <c r="F91" s="78" t="s">
        <v>705</v>
      </c>
      <c r="G91" s="78" t="s">
        <v>686</v>
      </c>
      <c r="H91" s="79">
        <v>152</v>
      </c>
      <c r="I91" s="72">
        <v>1.0976963860335716</v>
      </c>
      <c r="J91" s="73">
        <f>IF(ISERROR(H91/I91),0,(H91/I91))</f>
        <v>138.4718050764825</v>
      </c>
      <c r="K91" s="74"/>
      <c r="L91" s="75"/>
    </row>
    <row r="92" spans="1:12" s="64" customFormat="1" ht="14.25" outlineLevel="2">
      <c r="A92" s="78" t="s">
        <v>685</v>
      </c>
      <c r="B92" s="78" t="s">
        <v>851</v>
      </c>
      <c r="C92" s="78" t="s">
        <v>357</v>
      </c>
      <c r="D92" s="78" t="s">
        <v>377</v>
      </c>
      <c r="E92" s="78" t="s">
        <v>418</v>
      </c>
      <c r="F92" s="78" t="s">
        <v>419</v>
      </c>
      <c r="G92" s="78" t="s">
        <v>686</v>
      </c>
      <c r="H92" s="79">
        <v>35</v>
      </c>
      <c r="I92" s="72">
        <v>1.0729166666666667</v>
      </c>
      <c r="J92" s="73">
        <f>IF(ISERROR(H92/I92),0,(H92/I92))</f>
        <v>32.62135922330097</v>
      </c>
      <c r="K92" s="74"/>
      <c r="L92" s="75"/>
    </row>
    <row r="93" spans="1:12" s="64" customFormat="1" ht="15" outlineLevel="1">
      <c r="A93" s="78"/>
      <c r="B93" s="78"/>
      <c r="C93" s="81" t="s">
        <v>709</v>
      </c>
      <c r="D93" s="78"/>
      <c r="E93" s="78"/>
      <c r="F93" s="78"/>
      <c r="G93" s="78"/>
      <c r="H93" s="79">
        <f>SUBTOTAL(9,H90:H92)</f>
        <v>188</v>
      </c>
      <c r="I93" s="72"/>
      <c r="J93" s="73">
        <f>SUBTOTAL(9,J90:J92)</f>
        <v>172.11184616465638</v>
      </c>
      <c r="K93" s="74"/>
      <c r="L93" s="75"/>
    </row>
    <row r="94" spans="1:12" s="64" customFormat="1" ht="14.25" outlineLevel="2">
      <c r="A94" s="78" t="s">
        <v>685</v>
      </c>
      <c r="B94" s="78" t="s">
        <v>851</v>
      </c>
      <c r="C94" s="78" t="s">
        <v>168</v>
      </c>
      <c r="D94" s="78" t="s">
        <v>169</v>
      </c>
      <c r="E94" s="78" t="s">
        <v>484</v>
      </c>
      <c r="F94" s="78" t="s">
        <v>485</v>
      </c>
      <c r="G94" s="78" t="s">
        <v>686</v>
      </c>
      <c r="H94" s="79">
        <v>8</v>
      </c>
      <c r="I94" s="72">
        <v>1.0476661020139282</v>
      </c>
      <c r="J94" s="73">
        <f>IF(ISERROR(H94/I94),0,(H94/I94))</f>
        <v>7.636020660229058</v>
      </c>
      <c r="K94" s="74"/>
      <c r="L94" s="75"/>
    </row>
    <row r="95" spans="1:12" s="64" customFormat="1" ht="14.25" outlineLevel="2">
      <c r="A95" s="78" t="s">
        <v>685</v>
      </c>
      <c r="B95" s="78" t="s">
        <v>851</v>
      </c>
      <c r="C95" s="78" t="s">
        <v>168</v>
      </c>
      <c r="D95" s="78" t="s">
        <v>169</v>
      </c>
      <c r="E95" s="78" t="s">
        <v>482</v>
      </c>
      <c r="F95" s="78" t="s">
        <v>483</v>
      </c>
      <c r="G95" s="78" t="s">
        <v>686</v>
      </c>
      <c r="H95" s="79">
        <v>80</v>
      </c>
      <c r="I95" s="72">
        <v>0.9010753685129826</v>
      </c>
      <c r="J95" s="73">
        <f>IF(ISERROR(H95/I95),0,(H95/I95))</f>
        <v>88.78280640610737</v>
      </c>
      <c r="K95" s="74"/>
      <c r="L95" s="75"/>
    </row>
    <row r="96" spans="1:12" s="64" customFormat="1" ht="15" outlineLevel="1">
      <c r="A96" s="78"/>
      <c r="B96" s="78"/>
      <c r="C96" s="81" t="s">
        <v>710</v>
      </c>
      <c r="D96" s="78"/>
      <c r="E96" s="78"/>
      <c r="F96" s="78"/>
      <c r="G96" s="78"/>
      <c r="H96" s="79">
        <f>SUBTOTAL(9,H94:H95)</f>
        <v>88</v>
      </c>
      <c r="I96" s="72"/>
      <c r="J96" s="73">
        <f>SUBTOTAL(9,J94:J95)</f>
        <v>96.41882706633643</v>
      </c>
      <c r="K96" s="74"/>
      <c r="L96" s="75"/>
    </row>
    <row r="97" spans="1:12" s="64" customFormat="1" ht="14.25" outlineLevel="2">
      <c r="A97" s="78" t="s">
        <v>685</v>
      </c>
      <c r="B97" s="78" t="s">
        <v>851</v>
      </c>
      <c r="C97" s="78" t="s">
        <v>192</v>
      </c>
      <c r="D97" s="78" t="s">
        <v>193</v>
      </c>
      <c r="E97" s="78" t="s">
        <v>512</v>
      </c>
      <c r="F97" s="78" t="s">
        <v>513</v>
      </c>
      <c r="G97" s="78" t="s">
        <v>686</v>
      </c>
      <c r="H97" s="79">
        <v>373</v>
      </c>
      <c r="I97" s="72">
        <v>1.0501784283737527</v>
      </c>
      <c r="J97" s="73">
        <f>IF(ISERROR(H97/I97),0,(H97/I97))</f>
        <v>355.17773925104024</v>
      </c>
      <c r="K97" s="74"/>
      <c r="L97" s="75"/>
    </row>
    <row r="98" spans="1:12" s="64" customFormat="1" ht="15" outlineLevel="1">
      <c r="A98" s="78"/>
      <c r="B98" s="78"/>
      <c r="C98" s="81" t="s">
        <v>711</v>
      </c>
      <c r="D98" s="78"/>
      <c r="E98" s="78"/>
      <c r="F98" s="78"/>
      <c r="G98" s="78"/>
      <c r="H98" s="79">
        <f>SUBTOTAL(9,H97:H97)</f>
        <v>373</v>
      </c>
      <c r="I98" s="72"/>
      <c r="J98" s="73">
        <f>SUBTOTAL(9,J97:J97)</f>
        <v>355.17773925104024</v>
      </c>
      <c r="K98" s="74"/>
      <c r="L98" s="75"/>
    </row>
    <row r="99" spans="1:12" s="64" customFormat="1" ht="14.25" outlineLevel="2">
      <c r="A99" s="78" t="s">
        <v>685</v>
      </c>
      <c r="B99" s="78" t="s">
        <v>851</v>
      </c>
      <c r="C99" s="78" t="s">
        <v>194</v>
      </c>
      <c r="D99" s="78" t="s">
        <v>195</v>
      </c>
      <c r="E99" s="78" t="s">
        <v>484</v>
      </c>
      <c r="F99" s="78" t="s">
        <v>485</v>
      </c>
      <c r="G99" s="78" t="s">
        <v>686</v>
      </c>
      <c r="H99" s="79">
        <v>108</v>
      </c>
      <c r="I99" s="72">
        <v>1.0476661020139282</v>
      </c>
      <c r="J99" s="73">
        <f>IF(ISERROR(H99/I99),0,(H99/I99))</f>
        <v>103.08627891309229</v>
      </c>
      <c r="K99" s="74"/>
      <c r="L99" s="75"/>
    </row>
    <row r="100" spans="1:12" s="64" customFormat="1" ht="14.25" outlineLevel="2">
      <c r="A100" s="78" t="s">
        <v>685</v>
      </c>
      <c r="B100" s="78" t="s">
        <v>851</v>
      </c>
      <c r="C100" s="78" t="s">
        <v>194</v>
      </c>
      <c r="D100" s="78" t="s">
        <v>195</v>
      </c>
      <c r="E100" s="78" t="s">
        <v>510</v>
      </c>
      <c r="F100" s="78" t="s">
        <v>511</v>
      </c>
      <c r="G100" s="78" t="s">
        <v>686</v>
      </c>
      <c r="H100" s="79">
        <v>1</v>
      </c>
      <c r="I100" s="72">
        <v>0.9024823090003193</v>
      </c>
      <c r="J100" s="73">
        <f>IF(ISERROR(H100/I100),0,(H100/I100))</f>
        <v>1.1080549613296033</v>
      </c>
      <c r="K100" s="74"/>
      <c r="L100" s="75"/>
    </row>
    <row r="101" spans="1:12" s="64" customFormat="1" ht="14.25" outlineLevel="2">
      <c r="A101" s="78" t="s">
        <v>685</v>
      </c>
      <c r="B101" s="78" t="s">
        <v>851</v>
      </c>
      <c r="C101" s="78" t="s">
        <v>194</v>
      </c>
      <c r="D101" s="78" t="s">
        <v>195</v>
      </c>
      <c r="E101" s="78" t="s">
        <v>512</v>
      </c>
      <c r="F101" s="78" t="s">
        <v>513</v>
      </c>
      <c r="G101" s="78" t="s">
        <v>686</v>
      </c>
      <c r="H101" s="79">
        <v>2</v>
      </c>
      <c r="I101" s="72">
        <v>1.0501784283737527</v>
      </c>
      <c r="J101" s="73">
        <f>IF(ISERROR(H101/I101),0,(H101/I101))</f>
        <v>1.9044382801664357</v>
      </c>
      <c r="K101" s="74"/>
      <c r="L101" s="75"/>
    </row>
    <row r="102" spans="1:12" s="64" customFormat="1" ht="15" outlineLevel="1">
      <c r="A102" s="78"/>
      <c r="B102" s="78"/>
      <c r="C102" s="81" t="s">
        <v>712</v>
      </c>
      <c r="D102" s="78"/>
      <c r="E102" s="78"/>
      <c r="F102" s="78"/>
      <c r="G102" s="78"/>
      <c r="H102" s="79">
        <f>SUBTOTAL(9,H99:H101)</f>
        <v>111</v>
      </c>
      <c r="I102" s="72"/>
      <c r="J102" s="73">
        <f>SUBTOTAL(9,J99:J101)</f>
        <v>106.09877215458832</v>
      </c>
      <c r="K102" s="74"/>
      <c r="L102" s="75"/>
    </row>
    <row r="103" spans="1:12" s="64" customFormat="1" ht="14.25" outlineLevel="2">
      <c r="A103" s="78" t="s">
        <v>685</v>
      </c>
      <c r="B103" s="78" t="s">
        <v>851</v>
      </c>
      <c r="C103" s="78" t="s">
        <v>91</v>
      </c>
      <c r="D103" s="78" t="s">
        <v>92</v>
      </c>
      <c r="E103" s="78" t="s">
        <v>658</v>
      </c>
      <c r="F103" s="78" t="s">
        <v>659</v>
      </c>
      <c r="G103" s="78" t="s">
        <v>686</v>
      </c>
      <c r="H103" s="79">
        <v>0</v>
      </c>
      <c r="I103" s="72">
        <v>1.3053510596677385</v>
      </c>
      <c r="J103" s="73">
        <f>IF(ISERROR(H103/I103),0,(H103/I103))</f>
        <v>0</v>
      </c>
      <c r="K103" s="74"/>
      <c r="L103" s="75"/>
    </row>
    <row r="104" spans="1:12" s="64" customFormat="1" ht="14.25" outlineLevel="2">
      <c r="A104" s="78" t="s">
        <v>685</v>
      </c>
      <c r="B104" s="78" t="s">
        <v>851</v>
      </c>
      <c r="C104" s="78" t="s">
        <v>91</v>
      </c>
      <c r="D104" s="78" t="s">
        <v>92</v>
      </c>
      <c r="E104" s="78" t="s">
        <v>648</v>
      </c>
      <c r="F104" s="78" t="s">
        <v>649</v>
      </c>
      <c r="G104" s="78" t="s">
        <v>686</v>
      </c>
      <c r="H104" s="79">
        <v>222</v>
      </c>
      <c r="I104" s="72">
        <v>1.0371882372046908</v>
      </c>
      <c r="J104" s="73">
        <f>IF(ISERROR(H104/I104),0,(H104/I104))</f>
        <v>214.04022147253482</v>
      </c>
      <c r="K104" s="74"/>
      <c r="L104" s="75"/>
    </row>
    <row r="105" spans="1:12" s="64" customFormat="1" ht="14.25" outlineLevel="2">
      <c r="A105" s="78" t="s">
        <v>685</v>
      </c>
      <c r="B105" s="78" t="s">
        <v>851</v>
      </c>
      <c r="C105" s="78" t="s">
        <v>91</v>
      </c>
      <c r="D105" s="78" t="s">
        <v>92</v>
      </c>
      <c r="E105" s="78" t="s">
        <v>418</v>
      </c>
      <c r="F105" s="78" t="s">
        <v>419</v>
      </c>
      <c r="G105" s="78" t="s">
        <v>686</v>
      </c>
      <c r="H105" s="79">
        <v>164</v>
      </c>
      <c r="I105" s="72">
        <v>1.0729166666666667</v>
      </c>
      <c r="J105" s="73">
        <f>IF(ISERROR(H105/I105),0,(H105/I105))</f>
        <v>152.85436893203882</v>
      </c>
      <c r="K105" s="74"/>
      <c r="L105" s="75"/>
    </row>
    <row r="106" spans="1:12" s="64" customFormat="1" ht="15" outlineLevel="1">
      <c r="A106" s="78"/>
      <c r="B106" s="78"/>
      <c r="C106" s="81" t="s">
        <v>713</v>
      </c>
      <c r="D106" s="78"/>
      <c r="E106" s="78"/>
      <c r="F106" s="78"/>
      <c r="G106" s="78"/>
      <c r="H106" s="79">
        <f>SUBTOTAL(9,H103:H105)</f>
        <v>386</v>
      </c>
      <c r="I106" s="72"/>
      <c r="J106" s="73">
        <f>SUBTOTAL(9,J103:J105)</f>
        <v>366.89459040457365</v>
      </c>
      <c r="K106" s="74"/>
      <c r="L106" s="75"/>
    </row>
    <row r="107" spans="1:12" s="64" customFormat="1" ht="14.25" outlineLevel="2">
      <c r="A107" s="78" t="s">
        <v>685</v>
      </c>
      <c r="B107" s="78" t="s">
        <v>851</v>
      </c>
      <c r="C107" s="78" t="s">
        <v>125</v>
      </c>
      <c r="D107" s="78" t="s">
        <v>126</v>
      </c>
      <c r="E107" s="78" t="s">
        <v>125</v>
      </c>
      <c r="F107" s="78" t="s">
        <v>126</v>
      </c>
      <c r="G107" s="78" t="s">
        <v>686</v>
      </c>
      <c r="H107" s="79">
        <v>224</v>
      </c>
      <c r="I107" s="72">
        <v>1.3066298780584493</v>
      </c>
      <c r="J107" s="73">
        <f>IF(ISERROR(H107/I107),0,(H107/I107))</f>
        <v>171.43339805825244</v>
      </c>
      <c r="K107" s="74"/>
      <c r="L107" s="75"/>
    </row>
    <row r="108" spans="1:12" s="64" customFormat="1" ht="14.25" outlineLevel="2">
      <c r="A108" s="78" t="s">
        <v>685</v>
      </c>
      <c r="B108" s="78" t="s">
        <v>851</v>
      </c>
      <c r="C108" s="78" t="s">
        <v>125</v>
      </c>
      <c r="D108" s="78" t="s">
        <v>126</v>
      </c>
      <c r="E108" s="78" t="s">
        <v>432</v>
      </c>
      <c r="F108" s="78" t="s">
        <v>433</v>
      </c>
      <c r="G108" s="78" t="s">
        <v>686</v>
      </c>
      <c r="H108" s="79">
        <v>1</v>
      </c>
      <c r="I108" s="72">
        <v>0.9662250766265367</v>
      </c>
      <c r="J108" s="73">
        <f>IF(ISERROR(H108/I108),0,(H108/I108))</f>
        <v>1.0349555442003064</v>
      </c>
      <c r="K108" s="74"/>
      <c r="L108" s="75"/>
    </row>
    <row r="109" spans="1:12" s="64" customFormat="1" ht="14.25" outlineLevel="2">
      <c r="A109" s="78" t="s">
        <v>685</v>
      </c>
      <c r="B109" s="78" t="s">
        <v>851</v>
      </c>
      <c r="C109" s="78" t="s">
        <v>125</v>
      </c>
      <c r="D109" s="78" t="s">
        <v>126</v>
      </c>
      <c r="E109" s="78" t="s">
        <v>430</v>
      </c>
      <c r="F109" s="78" t="s">
        <v>431</v>
      </c>
      <c r="G109" s="78" t="s">
        <v>686</v>
      </c>
      <c r="H109" s="79">
        <v>1</v>
      </c>
      <c r="I109" s="72">
        <v>0.9538828366307704</v>
      </c>
      <c r="J109" s="73">
        <f>IF(ISERROR(H109/I109),0,(H109/I109))</f>
        <v>1.0483467797073704</v>
      </c>
      <c r="K109" s="74"/>
      <c r="L109" s="75"/>
    </row>
    <row r="110" spans="1:12" s="64" customFormat="1" ht="15" outlineLevel="1">
      <c r="A110" s="78"/>
      <c r="B110" s="78"/>
      <c r="C110" s="81" t="s">
        <v>714</v>
      </c>
      <c r="D110" s="78"/>
      <c r="E110" s="78"/>
      <c r="F110" s="78"/>
      <c r="G110" s="78"/>
      <c r="H110" s="79">
        <f>SUBTOTAL(9,H107:H109)</f>
        <v>226</v>
      </c>
      <c r="I110" s="72"/>
      <c r="J110" s="73">
        <f>SUBTOTAL(9,J107:J109)</f>
        <v>173.5167003821601</v>
      </c>
      <c r="K110" s="74"/>
      <c r="L110" s="75"/>
    </row>
    <row r="111" spans="1:12" s="64" customFormat="1" ht="14.25" outlineLevel="2">
      <c r="A111" s="78" t="s">
        <v>685</v>
      </c>
      <c r="B111" s="78" t="s">
        <v>851</v>
      </c>
      <c r="C111" s="78" t="s">
        <v>127</v>
      </c>
      <c r="D111" s="78" t="s">
        <v>128</v>
      </c>
      <c r="E111" s="78" t="s">
        <v>436</v>
      </c>
      <c r="F111" s="78" t="s">
        <v>437</v>
      </c>
      <c r="G111" s="78" t="s">
        <v>686</v>
      </c>
      <c r="H111" s="79">
        <v>137</v>
      </c>
      <c r="I111" s="72">
        <v>0.9613445607150644</v>
      </c>
      <c r="J111" s="73">
        <f>IF(ISERROR(H111/I111),0,(H111/I111))</f>
        <v>142.50873786407766</v>
      </c>
      <c r="K111" s="74"/>
      <c r="L111" s="75"/>
    </row>
    <row r="112" spans="1:12" s="64" customFormat="1" ht="14.25" outlineLevel="2">
      <c r="A112" s="78" t="s">
        <v>685</v>
      </c>
      <c r="B112" s="78" t="s">
        <v>851</v>
      </c>
      <c r="C112" s="78" t="s">
        <v>127</v>
      </c>
      <c r="D112" s="78" t="s">
        <v>128</v>
      </c>
      <c r="E112" s="78" t="s">
        <v>428</v>
      </c>
      <c r="F112" s="78" t="s">
        <v>429</v>
      </c>
      <c r="G112" s="78" t="s">
        <v>686</v>
      </c>
      <c r="H112" s="79">
        <v>35</v>
      </c>
      <c r="I112" s="72">
        <v>0.7497273188455321</v>
      </c>
      <c r="J112" s="73">
        <f>IF(ISERROR(H112/I112),0,(H112/I112))</f>
        <v>46.68363966501149</v>
      </c>
      <c r="K112" s="74"/>
      <c r="L112" s="75"/>
    </row>
    <row r="113" spans="1:12" s="64" customFormat="1" ht="14.25" outlineLevel="2">
      <c r="A113" s="78" t="s">
        <v>685</v>
      </c>
      <c r="B113" s="78" t="s">
        <v>851</v>
      </c>
      <c r="C113" s="78" t="s">
        <v>127</v>
      </c>
      <c r="D113" s="78" t="s">
        <v>128</v>
      </c>
      <c r="E113" s="78" t="s">
        <v>434</v>
      </c>
      <c r="F113" s="78" t="s">
        <v>435</v>
      </c>
      <c r="G113" s="78" t="s">
        <v>686</v>
      </c>
      <c r="H113" s="79">
        <v>1</v>
      </c>
      <c r="I113" s="72">
        <v>0.8143087290120277</v>
      </c>
      <c r="J113" s="73">
        <f>IF(ISERROR(H113/I113),0,(H113/I113))</f>
        <v>1.2280354666138298</v>
      </c>
      <c r="K113" s="74"/>
      <c r="L113" s="75"/>
    </row>
    <row r="114" spans="1:12" s="64" customFormat="1" ht="14.25" outlineLevel="2">
      <c r="A114" s="78" t="s">
        <v>685</v>
      </c>
      <c r="B114" s="78" t="s">
        <v>851</v>
      </c>
      <c r="C114" s="78" t="s">
        <v>127</v>
      </c>
      <c r="D114" s="78" t="s">
        <v>128</v>
      </c>
      <c r="E114" s="78" t="s">
        <v>430</v>
      </c>
      <c r="F114" s="78" t="s">
        <v>431</v>
      </c>
      <c r="G114" s="78" t="s">
        <v>686</v>
      </c>
      <c r="H114" s="79">
        <v>2</v>
      </c>
      <c r="I114" s="72">
        <v>0.9538828366307704</v>
      </c>
      <c r="J114" s="73">
        <f>IF(ISERROR(H114/I114),0,(H114/I114))</f>
        <v>2.096693559414741</v>
      </c>
      <c r="K114" s="74"/>
      <c r="L114" s="75"/>
    </row>
    <row r="115" spans="1:12" s="64" customFormat="1" ht="15" outlineLevel="1">
      <c r="A115" s="78"/>
      <c r="B115" s="78"/>
      <c r="C115" s="81" t="s">
        <v>715</v>
      </c>
      <c r="D115" s="78"/>
      <c r="E115" s="78"/>
      <c r="F115" s="78"/>
      <c r="G115" s="78"/>
      <c r="H115" s="79">
        <f>SUBTOTAL(9,H111:H114)</f>
        <v>175</v>
      </c>
      <c r="I115" s="72"/>
      <c r="J115" s="73">
        <f>SUBTOTAL(9,J111:J114)</f>
        <v>192.51710655511772</v>
      </c>
      <c r="K115" s="74"/>
      <c r="L115" s="75"/>
    </row>
    <row r="116" spans="1:12" s="64" customFormat="1" ht="14.25" outlineLevel="2">
      <c r="A116" s="78" t="s">
        <v>685</v>
      </c>
      <c r="B116" s="78" t="s">
        <v>851</v>
      </c>
      <c r="C116" s="78" t="s">
        <v>87</v>
      </c>
      <c r="D116" s="78" t="s">
        <v>88</v>
      </c>
      <c r="E116" s="78" t="s">
        <v>474</v>
      </c>
      <c r="F116" s="78" t="s">
        <v>475</v>
      </c>
      <c r="G116" s="78" t="s">
        <v>686</v>
      </c>
      <c r="H116" s="79">
        <v>243</v>
      </c>
      <c r="I116" s="72">
        <v>0.937134802748725</v>
      </c>
      <c r="J116" s="73">
        <f>IF(ISERROR(H116/I116),0,(H116/I116))</f>
        <v>259.30100908348817</v>
      </c>
      <c r="K116" s="74"/>
      <c r="L116" s="75"/>
    </row>
    <row r="117" spans="1:12" s="64" customFormat="1" ht="15" outlineLevel="1">
      <c r="A117" s="78"/>
      <c r="B117" s="78"/>
      <c r="C117" s="81" t="s">
        <v>716</v>
      </c>
      <c r="D117" s="78"/>
      <c r="E117" s="78"/>
      <c r="F117" s="78"/>
      <c r="G117" s="78"/>
      <c r="H117" s="79">
        <f>SUBTOTAL(9,H116:H116)</f>
        <v>243</v>
      </c>
      <c r="I117" s="72"/>
      <c r="J117" s="73">
        <f>SUBTOTAL(9,J116:J116)</f>
        <v>259.30100908348817</v>
      </c>
      <c r="K117" s="74"/>
      <c r="L117" s="75"/>
    </row>
    <row r="118" spans="1:12" s="64" customFormat="1" ht="14.25" outlineLevel="2">
      <c r="A118" s="78" t="s">
        <v>685</v>
      </c>
      <c r="B118" s="78" t="s">
        <v>851</v>
      </c>
      <c r="C118" s="78" t="s">
        <v>342</v>
      </c>
      <c r="D118" s="78" t="s">
        <v>343</v>
      </c>
      <c r="E118" s="78" t="s">
        <v>644</v>
      </c>
      <c r="F118" s="78" t="s">
        <v>645</v>
      </c>
      <c r="G118" s="78" t="s">
        <v>686</v>
      </c>
      <c r="H118" s="79">
        <v>93</v>
      </c>
      <c r="I118" s="72">
        <v>0.8356230212573497</v>
      </c>
      <c r="J118" s="73">
        <f aca="true" t="shared" si="2" ref="J118:J123">IF(ISERROR(H118/I118),0,(H118/I118))</f>
        <v>111.29420520280098</v>
      </c>
      <c r="K118" s="74"/>
      <c r="L118" s="75"/>
    </row>
    <row r="119" spans="1:12" s="64" customFormat="1" ht="14.25" outlineLevel="2">
      <c r="A119" s="78" t="s">
        <v>685</v>
      </c>
      <c r="B119" s="78" t="s">
        <v>851</v>
      </c>
      <c r="C119" s="78" t="s">
        <v>342</v>
      </c>
      <c r="D119" s="78" t="s">
        <v>343</v>
      </c>
      <c r="E119" s="78" t="s">
        <v>646</v>
      </c>
      <c r="F119" s="78" t="s">
        <v>647</v>
      </c>
      <c r="G119" s="78" t="s">
        <v>686</v>
      </c>
      <c r="H119" s="79">
        <v>1</v>
      </c>
      <c r="I119" s="72">
        <v>0.952890570416948</v>
      </c>
      <c r="J119" s="73">
        <f t="shared" si="2"/>
        <v>1.0494384466019415</v>
      </c>
      <c r="K119" s="74"/>
      <c r="L119" s="75"/>
    </row>
    <row r="120" spans="1:12" s="64" customFormat="1" ht="14.25" outlineLevel="2">
      <c r="A120" s="78" t="s">
        <v>685</v>
      </c>
      <c r="B120" s="78" t="s">
        <v>851</v>
      </c>
      <c r="C120" s="78" t="s">
        <v>342</v>
      </c>
      <c r="D120" s="78" t="s">
        <v>343</v>
      </c>
      <c r="E120" s="78" t="s">
        <v>650</v>
      </c>
      <c r="F120" s="78" t="s">
        <v>651</v>
      </c>
      <c r="G120" s="78" t="s">
        <v>686</v>
      </c>
      <c r="H120" s="79">
        <v>72</v>
      </c>
      <c r="I120" s="72">
        <v>0.918503839484766</v>
      </c>
      <c r="J120" s="73">
        <f t="shared" si="2"/>
        <v>78.3883495145631</v>
      </c>
      <c r="K120" s="74"/>
      <c r="L120" s="75"/>
    </row>
    <row r="121" spans="1:12" s="64" customFormat="1" ht="14.25" outlineLevel="2">
      <c r="A121" s="78" t="s">
        <v>685</v>
      </c>
      <c r="B121" s="78" t="s">
        <v>851</v>
      </c>
      <c r="C121" s="78" t="s">
        <v>342</v>
      </c>
      <c r="D121" s="78" t="s">
        <v>343</v>
      </c>
      <c r="E121" s="78" t="s">
        <v>522</v>
      </c>
      <c r="F121" s="78" t="s">
        <v>523</v>
      </c>
      <c r="G121" s="78" t="s">
        <v>686</v>
      </c>
      <c r="H121" s="79">
        <v>19</v>
      </c>
      <c r="I121" s="72">
        <v>1.1086126585955414</v>
      </c>
      <c r="J121" s="73">
        <f t="shared" si="2"/>
        <v>17.138537840683117</v>
      </c>
      <c r="K121" s="74"/>
      <c r="L121" s="75"/>
    </row>
    <row r="122" spans="1:12" s="64" customFormat="1" ht="14.25" outlineLevel="2">
      <c r="A122" s="78" t="s">
        <v>685</v>
      </c>
      <c r="B122" s="78" t="s">
        <v>851</v>
      </c>
      <c r="C122" s="78" t="s">
        <v>342</v>
      </c>
      <c r="D122" s="78" t="s">
        <v>343</v>
      </c>
      <c r="E122" s="78" t="s">
        <v>652</v>
      </c>
      <c r="F122" s="78" t="s">
        <v>653</v>
      </c>
      <c r="G122" s="78" t="s">
        <v>686</v>
      </c>
      <c r="H122" s="79">
        <v>0</v>
      </c>
      <c r="I122" s="72">
        <v>0.9714760583821997</v>
      </c>
      <c r="J122" s="73">
        <f t="shared" si="2"/>
        <v>0</v>
      </c>
      <c r="K122" s="74"/>
      <c r="L122" s="75"/>
    </row>
    <row r="123" spans="1:12" s="64" customFormat="1" ht="14.25" outlineLevel="2">
      <c r="A123" s="78" t="s">
        <v>685</v>
      </c>
      <c r="B123" s="78" t="s">
        <v>851</v>
      </c>
      <c r="C123" s="78" t="s">
        <v>342</v>
      </c>
      <c r="D123" s="78" t="s">
        <v>343</v>
      </c>
      <c r="E123" s="78" t="s">
        <v>640</v>
      </c>
      <c r="F123" s="78" t="s">
        <v>641</v>
      </c>
      <c r="G123" s="78" t="s">
        <v>686</v>
      </c>
      <c r="H123" s="79">
        <v>0</v>
      </c>
      <c r="I123" s="72">
        <v>1.054737557049859</v>
      </c>
      <c r="J123" s="73">
        <f t="shared" si="2"/>
        <v>0</v>
      </c>
      <c r="K123" s="74"/>
      <c r="L123" s="75"/>
    </row>
    <row r="124" spans="1:12" s="64" customFormat="1" ht="15" outlineLevel="1">
      <c r="A124" s="78"/>
      <c r="B124" s="78"/>
      <c r="C124" s="81" t="s">
        <v>717</v>
      </c>
      <c r="D124" s="78"/>
      <c r="E124" s="78"/>
      <c r="F124" s="78"/>
      <c r="G124" s="78"/>
      <c r="H124" s="79">
        <f>SUBTOTAL(9,H118:H123)</f>
        <v>185</v>
      </c>
      <c r="I124" s="72"/>
      <c r="J124" s="73">
        <f>SUBTOTAL(9,J118:J123)</f>
        <v>207.87053100464914</v>
      </c>
      <c r="K124" s="74"/>
      <c r="L124" s="75"/>
    </row>
    <row r="125" spans="1:12" s="64" customFormat="1" ht="14.25" outlineLevel="2">
      <c r="A125" s="78" t="s">
        <v>685</v>
      </c>
      <c r="B125" s="78" t="s">
        <v>851</v>
      </c>
      <c r="C125" s="78" t="s">
        <v>225</v>
      </c>
      <c r="D125" s="78" t="s">
        <v>226</v>
      </c>
      <c r="E125" s="78" t="s">
        <v>225</v>
      </c>
      <c r="F125" s="78" t="s">
        <v>226</v>
      </c>
      <c r="G125" s="78" t="s">
        <v>686</v>
      </c>
      <c r="H125" s="79">
        <v>0</v>
      </c>
      <c r="I125" s="72">
        <v>0</v>
      </c>
      <c r="J125" s="73">
        <f>IF(ISERROR(H125/I125),0,(H125/I125))</f>
        <v>0</v>
      </c>
      <c r="K125" s="74"/>
      <c r="L125" s="75"/>
    </row>
    <row r="126" spans="1:12" s="64" customFormat="1" ht="14.25" outlineLevel="2">
      <c r="A126" s="78" t="s">
        <v>685</v>
      </c>
      <c r="B126" s="78" t="s">
        <v>851</v>
      </c>
      <c r="C126" s="78" t="s">
        <v>225</v>
      </c>
      <c r="D126" s="78" t="s">
        <v>226</v>
      </c>
      <c r="E126" s="78" t="s">
        <v>564</v>
      </c>
      <c r="F126" s="78" t="s">
        <v>565</v>
      </c>
      <c r="G126" s="78" t="s">
        <v>686</v>
      </c>
      <c r="H126" s="79">
        <v>31</v>
      </c>
      <c r="I126" s="72">
        <v>0.8842329545454544</v>
      </c>
      <c r="J126" s="73">
        <f>IF(ISERROR(H126/I126),0,(H126/I126))</f>
        <v>35.05863453815262</v>
      </c>
      <c r="K126" s="74"/>
      <c r="L126" s="75"/>
    </row>
    <row r="127" spans="1:12" s="64" customFormat="1" ht="14.25" outlineLevel="2">
      <c r="A127" s="78" t="s">
        <v>685</v>
      </c>
      <c r="B127" s="78" t="s">
        <v>851</v>
      </c>
      <c r="C127" s="78" t="s">
        <v>225</v>
      </c>
      <c r="D127" s="78" t="s">
        <v>226</v>
      </c>
      <c r="E127" s="78" t="s">
        <v>412</v>
      </c>
      <c r="F127" s="78" t="s">
        <v>413</v>
      </c>
      <c r="G127" s="78" t="s">
        <v>686</v>
      </c>
      <c r="H127" s="79">
        <v>1</v>
      </c>
      <c r="I127" s="72">
        <v>1.0071738850337757</v>
      </c>
      <c r="J127" s="73">
        <f>IF(ISERROR(H127/I127),0,(H127/I127))</f>
        <v>0.9928772130211307</v>
      </c>
      <c r="K127" s="74"/>
      <c r="L127" s="75"/>
    </row>
    <row r="128" spans="1:12" s="64" customFormat="1" ht="15" outlineLevel="1">
      <c r="A128" s="78"/>
      <c r="B128" s="78"/>
      <c r="C128" s="81" t="s">
        <v>718</v>
      </c>
      <c r="D128" s="78"/>
      <c r="E128" s="78"/>
      <c r="F128" s="78"/>
      <c r="G128" s="78"/>
      <c r="H128" s="79">
        <f>SUBTOTAL(9,H125:H127)</f>
        <v>32</v>
      </c>
      <c r="I128" s="72"/>
      <c r="J128" s="73">
        <f>SUBTOTAL(9,J125:J127)</f>
        <v>36.05151175117375</v>
      </c>
      <c r="K128" s="74"/>
      <c r="L128" s="75"/>
    </row>
    <row r="129" spans="1:12" s="64" customFormat="1" ht="14.25" outlineLevel="2">
      <c r="A129" s="78" t="s">
        <v>685</v>
      </c>
      <c r="B129" s="78" t="s">
        <v>851</v>
      </c>
      <c r="C129" s="78" t="s">
        <v>275</v>
      </c>
      <c r="D129" s="78" t="s">
        <v>276</v>
      </c>
      <c r="E129" s="78" t="s">
        <v>600</v>
      </c>
      <c r="F129" s="78" t="s">
        <v>601</v>
      </c>
      <c r="G129" s="78" t="s">
        <v>686</v>
      </c>
      <c r="H129" s="79">
        <v>55</v>
      </c>
      <c r="I129" s="72">
        <v>0.752013016813384</v>
      </c>
      <c r="J129" s="73">
        <f>IF(ISERROR(H129/I129),0,(H129/I129))</f>
        <v>73.1370319001387</v>
      </c>
      <c r="K129" s="74"/>
      <c r="L129" s="75"/>
    </row>
    <row r="130" spans="1:12" s="64" customFormat="1" ht="14.25" outlineLevel="2">
      <c r="A130" s="78" t="s">
        <v>685</v>
      </c>
      <c r="B130" s="78" t="s">
        <v>851</v>
      </c>
      <c r="C130" s="78" t="s">
        <v>275</v>
      </c>
      <c r="D130" s="78" t="s">
        <v>276</v>
      </c>
      <c r="E130" s="78" t="s">
        <v>580</v>
      </c>
      <c r="F130" s="78" t="s">
        <v>581</v>
      </c>
      <c r="G130" s="78" t="s">
        <v>686</v>
      </c>
      <c r="H130" s="79">
        <v>1</v>
      </c>
      <c r="I130" s="72">
        <v>1.0539470347297861</v>
      </c>
      <c r="J130" s="73">
        <f>IF(ISERROR(H130/I130),0,(H130/I130))</f>
        <v>0.9488142829268292</v>
      </c>
      <c r="K130" s="74"/>
      <c r="L130" s="75"/>
    </row>
    <row r="131" spans="1:12" s="64" customFormat="1" ht="15" outlineLevel="1">
      <c r="A131" s="78"/>
      <c r="B131" s="78"/>
      <c r="C131" s="81" t="s">
        <v>719</v>
      </c>
      <c r="D131" s="78"/>
      <c r="E131" s="78"/>
      <c r="F131" s="78"/>
      <c r="G131" s="78"/>
      <c r="H131" s="79">
        <f>SUBTOTAL(9,H129:H130)</f>
        <v>56</v>
      </c>
      <c r="I131" s="72"/>
      <c r="J131" s="73">
        <f>SUBTOTAL(9,J129:J130)</f>
        <v>74.08584618306553</v>
      </c>
      <c r="K131" s="74"/>
      <c r="L131" s="75"/>
    </row>
    <row r="132" spans="1:12" s="64" customFormat="1" ht="14.25" outlineLevel="2">
      <c r="A132" s="78" t="s">
        <v>685</v>
      </c>
      <c r="B132" s="78" t="s">
        <v>851</v>
      </c>
      <c r="C132" s="78" t="s">
        <v>170</v>
      </c>
      <c r="D132" s="78" t="s">
        <v>171</v>
      </c>
      <c r="E132" s="78" t="s">
        <v>665</v>
      </c>
      <c r="F132" s="78" t="s">
        <v>667</v>
      </c>
      <c r="G132" s="78" t="s">
        <v>686</v>
      </c>
      <c r="H132" s="79">
        <v>246</v>
      </c>
      <c r="I132" s="72">
        <v>0.972414110711983</v>
      </c>
      <c r="J132" s="73">
        <f>IF(ISERROR(H132/I132),0,(H132/I132))</f>
        <v>252.97864077669902</v>
      </c>
      <c r="K132" s="74"/>
      <c r="L132" s="75"/>
    </row>
    <row r="133" spans="1:12" s="64" customFormat="1" ht="14.25" outlineLevel="2">
      <c r="A133" s="78" t="s">
        <v>685</v>
      </c>
      <c r="B133" s="78" t="s">
        <v>851</v>
      </c>
      <c r="C133" s="78" t="s">
        <v>170</v>
      </c>
      <c r="D133" s="78" t="s">
        <v>171</v>
      </c>
      <c r="E133" s="78" t="s">
        <v>484</v>
      </c>
      <c r="F133" s="78" t="s">
        <v>485</v>
      </c>
      <c r="G133" s="78" t="s">
        <v>686</v>
      </c>
      <c r="H133" s="79">
        <v>11</v>
      </c>
      <c r="I133" s="72">
        <v>1.0476661020139282</v>
      </c>
      <c r="J133" s="73">
        <f>IF(ISERROR(H133/I133),0,(H133/I133))</f>
        <v>10.499528407814955</v>
      </c>
      <c r="K133" s="74"/>
      <c r="L133" s="75"/>
    </row>
    <row r="134" spans="1:12" s="64" customFormat="1" ht="14.25" outlineLevel="2">
      <c r="A134" s="78" t="s">
        <v>685</v>
      </c>
      <c r="B134" s="78" t="s">
        <v>851</v>
      </c>
      <c r="C134" s="78" t="s">
        <v>170</v>
      </c>
      <c r="D134" s="78" t="s">
        <v>171</v>
      </c>
      <c r="E134" s="78" t="s">
        <v>488</v>
      </c>
      <c r="F134" s="78" t="s">
        <v>489</v>
      </c>
      <c r="G134" s="78" t="s">
        <v>686</v>
      </c>
      <c r="H134" s="79">
        <v>2</v>
      </c>
      <c r="I134" s="72">
        <v>1.043871139289614</v>
      </c>
      <c r="J134" s="73">
        <f>IF(ISERROR(H134/I134),0,(H134/I134))</f>
        <v>1.9159452970038626</v>
      </c>
      <c r="K134" s="74"/>
      <c r="L134" s="75"/>
    </row>
    <row r="135" spans="1:12" s="64" customFormat="1" ht="14.25" outlineLevel="2">
      <c r="A135" s="78" t="s">
        <v>685</v>
      </c>
      <c r="B135" s="78" t="s">
        <v>851</v>
      </c>
      <c r="C135" s="78" t="s">
        <v>170</v>
      </c>
      <c r="D135" s="78" t="s">
        <v>171</v>
      </c>
      <c r="E135" s="78" t="s">
        <v>468</v>
      </c>
      <c r="F135" s="78" t="s">
        <v>469</v>
      </c>
      <c r="G135" s="78" t="s">
        <v>686</v>
      </c>
      <c r="H135" s="79">
        <v>1</v>
      </c>
      <c r="I135" s="72">
        <v>0.8420047114975454</v>
      </c>
      <c r="J135" s="73">
        <f>IF(ISERROR(H135/I135),0,(H135/I135))</f>
        <v>1.1876418104851842</v>
      </c>
      <c r="K135" s="74"/>
      <c r="L135" s="75"/>
    </row>
    <row r="136" spans="1:12" s="64" customFormat="1" ht="15" outlineLevel="1">
      <c r="A136" s="78"/>
      <c r="B136" s="78"/>
      <c r="C136" s="81" t="s">
        <v>720</v>
      </c>
      <c r="D136" s="78"/>
      <c r="E136" s="78"/>
      <c r="F136" s="78"/>
      <c r="G136" s="78"/>
      <c r="H136" s="79">
        <f>SUBTOTAL(9,H132:H135)</f>
        <v>260</v>
      </c>
      <c r="I136" s="72"/>
      <c r="J136" s="73">
        <f>SUBTOTAL(9,J132:J135)</f>
        <v>266.58175629200304</v>
      </c>
      <c r="K136" s="74"/>
      <c r="L136" s="75"/>
    </row>
    <row r="137" spans="1:12" s="64" customFormat="1" ht="14.25" outlineLevel="2">
      <c r="A137" s="78" t="s">
        <v>685</v>
      </c>
      <c r="B137" s="78" t="s">
        <v>851</v>
      </c>
      <c r="C137" s="78" t="s">
        <v>129</v>
      </c>
      <c r="D137" s="78" t="s">
        <v>130</v>
      </c>
      <c r="E137" s="78" t="s">
        <v>438</v>
      </c>
      <c r="F137" s="78" t="s">
        <v>439</v>
      </c>
      <c r="G137" s="78" t="s">
        <v>686</v>
      </c>
      <c r="H137" s="79">
        <v>1</v>
      </c>
      <c r="I137" s="72">
        <v>1.559484439708898</v>
      </c>
      <c r="J137" s="73">
        <f>IF(ISERROR(H137/I137),0,(H137/I137))</f>
        <v>0.6412375619385247</v>
      </c>
      <c r="K137" s="74"/>
      <c r="L137" s="75"/>
    </row>
    <row r="138" spans="1:12" s="64" customFormat="1" ht="14.25" outlineLevel="2">
      <c r="A138" s="78" t="s">
        <v>685</v>
      </c>
      <c r="B138" s="78" t="s">
        <v>851</v>
      </c>
      <c r="C138" s="78" t="s">
        <v>129</v>
      </c>
      <c r="D138" s="78" t="s">
        <v>130</v>
      </c>
      <c r="E138" s="78" t="s">
        <v>430</v>
      </c>
      <c r="F138" s="78" t="s">
        <v>431</v>
      </c>
      <c r="G138" s="78" t="s">
        <v>686</v>
      </c>
      <c r="H138" s="79">
        <v>0</v>
      </c>
      <c r="I138" s="72">
        <v>0.9538828366307704</v>
      </c>
      <c r="J138" s="73">
        <f>IF(ISERROR(H138/I138),0,(H138/I138))</f>
        <v>0</v>
      </c>
      <c r="K138" s="74"/>
      <c r="L138" s="75"/>
    </row>
    <row r="139" spans="1:12" s="64" customFormat="1" ht="14.25" outlineLevel="2">
      <c r="A139" s="78" t="s">
        <v>685</v>
      </c>
      <c r="B139" s="78" t="s">
        <v>851</v>
      </c>
      <c r="C139" s="78" t="s">
        <v>129</v>
      </c>
      <c r="D139" s="78" t="s">
        <v>130</v>
      </c>
      <c r="E139" s="78" t="s">
        <v>129</v>
      </c>
      <c r="F139" s="78" t="s">
        <v>130</v>
      </c>
      <c r="G139" s="78" t="s">
        <v>686</v>
      </c>
      <c r="H139" s="79">
        <v>193</v>
      </c>
      <c r="I139" s="72">
        <v>1.0819262461164392</v>
      </c>
      <c r="J139" s="73">
        <f>IF(ISERROR(H139/I139),0,(H139/I139))</f>
        <v>178.3855421686747</v>
      </c>
      <c r="K139" s="74"/>
      <c r="L139" s="75"/>
    </row>
    <row r="140" spans="1:12" s="64" customFormat="1" ht="14.25" outlineLevel="2">
      <c r="A140" s="78" t="s">
        <v>685</v>
      </c>
      <c r="B140" s="78" t="s">
        <v>851</v>
      </c>
      <c r="C140" s="78" t="s">
        <v>129</v>
      </c>
      <c r="D140" s="78" t="s">
        <v>130</v>
      </c>
      <c r="E140" s="78" t="s">
        <v>442</v>
      </c>
      <c r="F140" s="78" t="s">
        <v>443</v>
      </c>
      <c r="G140" s="78" t="s">
        <v>686</v>
      </c>
      <c r="H140" s="79">
        <v>156</v>
      </c>
      <c r="I140" s="72">
        <v>1.0467561503764102</v>
      </c>
      <c r="J140" s="73">
        <f>IF(ISERROR(H140/I140),0,(H140/I140))</f>
        <v>149.03184466019414</v>
      </c>
      <c r="K140" s="74"/>
      <c r="L140" s="75"/>
    </row>
    <row r="141" spans="1:12" s="64" customFormat="1" ht="14.25" outlineLevel="2">
      <c r="A141" s="78" t="s">
        <v>685</v>
      </c>
      <c r="B141" s="78" t="s">
        <v>851</v>
      </c>
      <c r="C141" s="78" t="s">
        <v>129</v>
      </c>
      <c r="D141" s="78" t="s">
        <v>130</v>
      </c>
      <c r="E141" s="78" t="s">
        <v>450</v>
      </c>
      <c r="F141" s="78" t="s">
        <v>451</v>
      </c>
      <c r="G141" s="78" t="s">
        <v>686</v>
      </c>
      <c r="H141" s="79">
        <v>1</v>
      </c>
      <c r="I141" s="72">
        <v>1.048090627985712</v>
      </c>
      <c r="J141" s="73">
        <f>IF(ISERROR(H141/I141),0,(H141/I141))</f>
        <v>0.9541159641145387</v>
      </c>
      <c r="K141" s="74"/>
      <c r="L141" s="75"/>
    </row>
    <row r="142" spans="1:12" s="64" customFormat="1" ht="15" outlineLevel="1">
      <c r="A142" s="78"/>
      <c r="B142" s="78"/>
      <c r="C142" s="81" t="s">
        <v>721</v>
      </c>
      <c r="D142" s="78"/>
      <c r="E142" s="78"/>
      <c r="F142" s="78"/>
      <c r="G142" s="78"/>
      <c r="H142" s="79">
        <f>SUBTOTAL(9,H137:H141)</f>
        <v>351</v>
      </c>
      <c r="I142" s="72"/>
      <c r="J142" s="73">
        <f>SUBTOTAL(9,J137:J141)</f>
        <v>329.0127403549219</v>
      </c>
      <c r="K142" s="74"/>
      <c r="L142" s="75"/>
    </row>
    <row r="143" spans="1:12" s="64" customFormat="1" ht="14.25" outlineLevel="2">
      <c r="A143" s="78" t="s">
        <v>685</v>
      </c>
      <c r="B143" s="78" t="s">
        <v>851</v>
      </c>
      <c r="C143" s="78" t="s">
        <v>131</v>
      </c>
      <c r="D143" s="78" t="s">
        <v>132</v>
      </c>
      <c r="E143" s="78" t="s">
        <v>444</v>
      </c>
      <c r="F143" s="78" t="s">
        <v>445</v>
      </c>
      <c r="G143" s="78" t="s">
        <v>686</v>
      </c>
      <c r="H143" s="79">
        <v>1</v>
      </c>
      <c r="I143" s="72">
        <v>1.2992312943341349</v>
      </c>
      <c r="J143" s="73">
        <f>IF(ISERROR(H143/I143),0,(H143/I143))</f>
        <v>0.7696858937749856</v>
      </c>
      <c r="K143" s="74"/>
      <c r="L143" s="75"/>
    </row>
    <row r="144" spans="1:12" s="64" customFormat="1" ht="14.25" outlineLevel="2">
      <c r="A144" s="78" t="s">
        <v>685</v>
      </c>
      <c r="B144" s="78" t="s">
        <v>851</v>
      </c>
      <c r="C144" s="78" t="s">
        <v>131</v>
      </c>
      <c r="D144" s="78" t="s">
        <v>132</v>
      </c>
      <c r="E144" s="78" t="s">
        <v>446</v>
      </c>
      <c r="F144" s="78" t="s">
        <v>447</v>
      </c>
      <c r="G144" s="78" t="s">
        <v>686</v>
      </c>
      <c r="H144" s="79">
        <v>27</v>
      </c>
      <c r="I144" s="72">
        <v>0.4563608056466649</v>
      </c>
      <c r="J144" s="73">
        <f>IF(ISERROR(H144/I144),0,(H144/I144))</f>
        <v>59.163713592233016</v>
      </c>
      <c r="K144" s="74"/>
      <c r="L144" s="75"/>
    </row>
    <row r="145" spans="1:12" s="64" customFormat="1" ht="15" outlineLevel="1">
      <c r="A145" s="78"/>
      <c r="B145" s="78"/>
      <c r="C145" s="81" t="s">
        <v>722</v>
      </c>
      <c r="D145" s="78"/>
      <c r="E145" s="78"/>
      <c r="F145" s="78"/>
      <c r="G145" s="78"/>
      <c r="H145" s="79">
        <f>SUBTOTAL(9,H143:H144)</f>
        <v>28</v>
      </c>
      <c r="I145" s="72"/>
      <c r="J145" s="73">
        <f>SUBTOTAL(9,J143:J144)</f>
        <v>59.933399486008</v>
      </c>
      <c r="K145" s="74"/>
      <c r="L145" s="75"/>
    </row>
    <row r="146" spans="1:12" s="64" customFormat="1" ht="14.25" outlineLevel="2">
      <c r="A146" s="78" t="s">
        <v>685</v>
      </c>
      <c r="B146" s="78" t="s">
        <v>851</v>
      </c>
      <c r="C146" s="78" t="s">
        <v>133</v>
      </c>
      <c r="D146" s="78" t="s">
        <v>134</v>
      </c>
      <c r="E146" s="78" t="s">
        <v>430</v>
      </c>
      <c r="F146" s="78" t="s">
        <v>431</v>
      </c>
      <c r="G146" s="78" t="s">
        <v>686</v>
      </c>
      <c r="H146" s="79">
        <v>2</v>
      </c>
      <c r="I146" s="72">
        <v>0.9538828366307704</v>
      </c>
      <c r="J146" s="73">
        <f>IF(ISERROR(H146/I146),0,(H146/I146))</f>
        <v>2.096693559414741</v>
      </c>
      <c r="K146" s="74"/>
      <c r="L146" s="75"/>
    </row>
    <row r="147" spans="1:12" s="64" customFormat="1" ht="14.25" outlineLevel="2">
      <c r="A147" s="78" t="s">
        <v>685</v>
      </c>
      <c r="B147" s="78" t="s">
        <v>851</v>
      </c>
      <c r="C147" s="78" t="s">
        <v>133</v>
      </c>
      <c r="D147" s="78" t="s">
        <v>134</v>
      </c>
      <c r="E147" s="78" t="s">
        <v>448</v>
      </c>
      <c r="F147" s="78" t="s">
        <v>449</v>
      </c>
      <c r="G147" s="78" t="s">
        <v>686</v>
      </c>
      <c r="H147" s="79">
        <v>194</v>
      </c>
      <c r="I147" s="72">
        <v>0.9694539997424753</v>
      </c>
      <c r="J147" s="73">
        <f>IF(ISERROR(H147/I147),0,(H147/I147))</f>
        <v>200.112640776699</v>
      </c>
      <c r="K147" s="74"/>
      <c r="L147" s="75"/>
    </row>
    <row r="148" spans="1:12" s="64" customFormat="1" ht="14.25" outlineLevel="2">
      <c r="A148" s="78" t="s">
        <v>685</v>
      </c>
      <c r="B148" s="78" t="s">
        <v>851</v>
      </c>
      <c r="C148" s="78" t="s">
        <v>133</v>
      </c>
      <c r="D148" s="78" t="s">
        <v>134</v>
      </c>
      <c r="E148" s="78" t="s">
        <v>432</v>
      </c>
      <c r="F148" s="78" t="s">
        <v>433</v>
      </c>
      <c r="G148" s="78" t="s">
        <v>686</v>
      </c>
      <c r="H148" s="79">
        <v>0</v>
      </c>
      <c r="I148" s="72">
        <v>0.9662250766265367</v>
      </c>
      <c r="J148" s="73">
        <f>IF(ISERROR(H148/I148),0,(H148/I148))</f>
        <v>0</v>
      </c>
      <c r="K148" s="74"/>
      <c r="L148" s="75"/>
    </row>
    <row r="149" spans="1:12" s="64" customFormat="1" ht="15" outlineLevel="1">
      <c r="A149" s="78"/>
      <c r="B149" s="78"/>
      <c r="C149" s="81" t="s">
        <v>723</v>
      </c>
      <c r="D149" s="78"/>
      <c r="E149" s="78"/>
      <c r="F149" s="78"/>
      <c r="G149" s="78"/>
      <c r="H149" s="79">
        <f>SUBTOTAL(9,H146:H148)</f>
        <v>196</v>
      </c>
      <c r="I149" s="72"/>
      <c r="J149" s="73">
        <f>SUBTOTAL(9,J146:J148)</f>
        <v>202.20933433611376</v>
      </c>
      <c r="K149" s="74"/>
      <c r="L149" s="75"/>
    </row>
    <row r="150" spans="1:12" s="64" customFormat="1" ht="14.25" outlineLevel="2">
      <c r="A150" s="78" t="s">
        <v>685</v>
      </c>
      <c r="B150" s="78" t="s">
        <v>851</v>
      </c>
      <c r="C150" s="78" t="s">
        <v>277</v>
      </c>
      <c r="D150" s="78" t="s">
        <v>278</v>
      </c>
      <c r="E150" s="78" t="s">
        <v>600</v>
      </c>
      <c r="F150" s="78" t="s">
        <v>601</v>
      </c>
      <c r="G150" s="78" t="s">
        <v>686</v>
      </c>
      <c r="H150" s="79">
        <v>7</v>
      </c>
      <c r="I150" s="72">
        <v>0.752013016813384</v>
      </c>
      <c r="J150" s="73">
        <f>IF(ISERROR(H150/I150),0,(H150/I150))</f>
        <v>9.308349514563107</v>
      </c>
      <c r="K150" s="74"/>
      <c r="L150" s="75"/>
    </row>
    <row r="151" spans="1:12" s="64" customFormat="1" ht="14.25" outlineLevel="2">
      <c r="A151" s="78" t="s">
        <v>685</v>
      </c>
      <c r="B151" s="78" t="s">
        <v>851</v>
      </c>
      <c r="C151" s="78" t="s">
        <v>277</v>
      </c>
      <c r="D151" s="78" t="s">
        <v>278</v>
      </c>
      <c r="E151" s="78" t="s">
        <v>580</v>
      </c>
      <c r="F151" s="78" t="s">
        <v>581</v>
      </c>
      <c r="G151" s="78" t="s">
        <v>686</v>
      </c>
      <c r="H151" s="79">
        <v>5</v>
      </c>
      <c r="I151" s="72">
        <v>1.0539470347297861</v>
      </c>
      <c r="J151" s="73">
        <f>IF(ISERROR(H151/I151),0,(H151/I151))</f>
        <v>4.7440714146341465</v>
      </c>
      <c r="K151" s="74"/>
      <c r="L151" s="75"/>
    </row>
    <row r="152" spans="1:12" s="64" customFormat="1" ht="14.25" outlineLevel="2">
      <c r="A152" s="78" t="s">
        <v>685</v>
      </c>
      <c r="B152" s="78" t="s">
        <v>851</v>
      </c>
      <c r="C152" s="78" t="s">
        <v>277</v>
      </c>
      <c r="D152" s="78" t="s">
        <v>278</v>
      </c>
      <c r="E152" s="78" t="s">
        <v>277</v>
      </c>
      <c r="F152" s="78" t="s">
        <v>278</v>
      </c>
      <c r="G152" s="78" t="s">
        <v>686</v>
      </c>
      <c r="H152" s="79">
        <v>85</v>
      </c>
      <c r="I152" s="72">
        <v>1.3532186665347712</v>
      </c>
      <c r="J152" s="73">
        <f>IF(ISERROR(H152/I152),0,(H152/I152))</f>
        <v>62.813203883495135</v>
      </c>
      <c r="K152" s="74"/>
      <c r="L152" s="75"/>
    </row>
    <row r="153" spans="1:12" s="64" customFormat="1" ht="14.25" outlineLevel="2">
      <c r="A153" s="78" t="s">
        <v>685</v>
      </c>
      <c r="B153" s="78" t="s">
        <v>851</v>
      </c>
      <c r="C153" s="78" t="s">
        <v>277</v>
      </c>
      <c r="D153" s="78" t="s">
        <v>278</v>
      </c>
      <c r="E153" s="78" t="s">
        <v>576</v>
      </c>
      <c r="F153" s="78" t="s">
        <v>577</v>
      </c>
      <c r="G153" s="78" t="s">
        <v>686</v>
      </c>
      <c r="H153" s="79">
        <v>6</v>
      </c>
      <c r="I153" s="72">
        <v>1.1537255253371568</v>
      </c>
      <c r="J153" s="73">
        <f>IF(ISERROR(H153/I153),0,(H153/I153))</f>
        <v>5.200543689320388</v>
      </c>
      <c r="K153" s="74"/>
      <c r="L153" s="75"/>
    </row>
    <row r="154" spans="1:12" s="64" customFormat="1" ht="14.25" outlineLevel="2">
      <c r="A154" s="78" t="s">
        <v>685</v>
      </c>
      <c r="B154" s="78" t="s">
        <v>851</v>
      </c>
      <c r="C154" s="78" t="s">
        <v>277</v>
      </c>
      <c r="D154" s="78" t="s">
        <v>278</v>
      </c>
      <c r="E154" s="78" t="s">
        <v>612</v>
      </c>
      <c r="F154" s="78" t="s">
        <v>613</v>
      </c>
      <c r="G154" s="78" t="s">
        <v>686</v>
      </c>
      <c r="H154" s="79">
        <v>2</v>
      </c>
      <c r="I154" s="72">
        <v>0.8998272824363821</v>
      </c>
      <c r="J154" s="73">
        <f>IF(ISERROR(H154/I154),0,(H154/I154))</f>
        <v>2.2226487671998325</v>
      </c>
      <c r="K154" s="74"/>
      <c r="L154" s="75"/>
    </row>
    <row r="155" spans="1:12" s="64" customFormat="1" ht="15" outlineLevel="1">
      <c r="A155" s="78"/>
      <c r="B155" s="78"/>
      <c r="C155" s="81" t="s">
        <v>724</v>
      </c>
      <c r="D155" s="78"/>
      <c r="E155" s="78"/>
      <c r="F155" s="78"/>
      <c r="G155" s="78"/>
      <c r="H155" s="79">
        <f>SUBTOTAL(9,H150:H154)</f>
        <v>105</v>
      </c>
      <c r="I155" s="72"/>
      <c r="J155" s="73">
        <f>SUBTOTAL(9,J150:J154)</f>
        <v>84.2888172692126</v>
      </c>
      <c r="K155" s="74"/>
      <c r="L155" s="75"/>
    </row>
    <row r="156" spans="1:12" s="64" customFormat="1" ht="14.25" outlineLevel="2">
      <c r="A156" s="78" t="s">
        <v>685</v>
      </c>
      <c r="B156" s="78" t="s">
        <v>851</v>
      </c>
      <c r="C156" s="78" t="s">
        <v>279</v>
      </c>
      <c r="D156" s="78" t="s">
        <v>280</v>
      </c>
      <c r="E156" s="78" t="s">
        <v>600</v>
      </c>
      <c r="F156" s="78" t="s">
        <v>601</v>
      </c>
      <c r="G156" s="78" t="s">
        <v>686</v>
      </c>
      <c r="H156" s="79">
        <v>12</v>
      </c>
      <c r="I156" s="72">
        <v>0.752013016813384</v>
      </c>
      <c r="J156" s="73">
        <f>IF(ISERROR(H156/I156),0,(H156/I156))</f>
        <v>15.957170596393897</v>
      </c>
      <c r="K156" s="74"/>
      <c r="L156" s="75"/>
    </row>
    <row r="157" spans="1:12" s="64" customFormat="1" ht="14.25" outlineLevel="2">
      <c r="A157" s="78" t="s">
        <v>685</v>
      </c>
      <c r="B157" s="78" t="s">
        <v>851</v>
      </c>
      <c r="C157" s="78" t="s">
        <v>279</v>
      </c>
      <c r="D157" s="78" t="s">
        <v>280</v>
      </c>
      <c r="E157" s="78" t="s">
        <v>612</v>
      </c>
      <c r="F157" s="78" t="s">
        <v>613</v>
      </c>
      <c r="G157" s="78" t="s">
        <v>686</v>
      </c>
      <c r="H157" s="79">
        <v>82</v>
      </c>
      <c r="I157" s="72">
        <v>0.8998272824363821</v>
      </c>
      <c r="J157" s="73">
        <f>IF(ISERROR(H157/I157),0,(H157/I157))</f>
        <v>91.12859945519313</v>
      </c>
      <c r="K157" s="74"/>
      <c r="L157" s="75"/>
    </row>
    <row r="158" spans="1:12" s="64" customFormat="1" ht="14.25" outlineLevel="2">
      <c r="A158" s="78" t="s">
        <v>685</v>
      </c>
      <c r="B158" s="78" t="s">
        <v>851</v>
      </c>
      <c r="C158" s="78" t="s">
        <v>279</v>
      </c>
      <c r="D158" s="78" t="s">
        <v>280</v>
      </c>
      <c r="E158" s="78" t="s">
        <v>576</v>
      </c>
      <c r="F158" s="78" t="s">
        <v>577</v>
      </c>
      <c r="G158" s="78" t="s">
        <v>686</v>
      </c>
      <c r="H158" s="79">
        <v>3</v>
      </c>
      <c r="I158" s="72">
        <v>1.1537255253371568</v>
      </c>
      <c r="J158" s="73">
        <f>IF(ISERROR(H158/I158),0,(H158/I158))</f>
        <v>2.600271844660194</v>
      </c>
      <c r="K158" s="74"/>
      <c r="L158" s="75"/>
    </row>
    <row r="159" spans="1:12" s="64" customFormat="1" ht="14.25" outlineLevel="2">
      <c r="A159" s="78" t="s">
        <v>685</v>
      </c>
      <c r="B159" s="78" t="s">
        <v>851</v>
      </c>
      <c r="C159" s="78" t="s">
        <v>279</v>
      </c>
      <c r="D159" s="78" t="s">
        <v>280</v>
      </c>
      <c r="E159" s="78" t="s">
        <v>414</v>
      </c>
      <c r="F159" s="78" t="s">
        <v>415</v>
      </c>
      <c r="G159" s="78" t="s">
        <v>686</v>
      </c>
      <c r="H159" s="79">
        <v>3</v>
      </c>
      <c r="I159" s="72">
        <v>1.033970446514616</v>
      </c>
      <c r="J159" s="73">
        <f>IF(ISERROR(H159/I159),0,(H159/I159))</f>
        <v>2.9014368932038836</v>
      </c>
      <c r="K159" s="74"/>
      <c r="L159" s="75"/>
    </row>
    <row r="160" spans="1:12" s="64" customFormat="1" ht="15" outlineLevel="1">
      <c r="A160" s="78"/>
      <c r="B160" s="78"/>
      <c r="C160" s="81" t="s">
        <v>725</v>
      </c>
      <c r="D160" s="78"/>
      <c r="E160" s="78"/>
      <c r="F160" s="78"/>
      <c r="G160" s="78"/>
      <c r="H160" s="79">
        <f>SUBTOTAL(9,H156:H159)</f>
        <v>100</v>
      </c>
      <c r="I160" s="72"/>
      <c r="J160" s="73">
        <f>SUBTOTAL(9,J156:J159)</f>
        <v>112.5874787894511</v>
      </c>
      <c r="K160" s="74"/>
      <c r="L160" s="75"/>
    </row>
    <row r="161" spans="1:12" s="64" customFormat="1" ht="14.25" outlineLevel="2">
      <c r="A161" s="78" t="s">
        <v>685</v>
      </c>
      <c r="B161" s="78" t="s">
        <v>851</v>
      </c>
      <c r="C161" s="78" t="s">
        <v>135</v>
      </c>
      <c r="D161" s="78" t="s">
        <v>136</v>
      </c>
      <c r="E161" s="78" t="s">
        <v>430</v>
      </c>
      <c r="F161" s="78" t="s">
        <v>431</v>
      </c>
      <c r="G161" s="78" t="s">
        <v>686</v>
      </c>
      <c r="H161" s="79">
        <v>0</v>
      </c>
      <c r="I161" s="72">
        <v>0.9538828366307704</v>
      </c>
      <c r="J161" s="73">
        <f>IF(ISERROR(H161/I161),0,(H161/I161))</f>
        <v>0</v>
      </c>
      <c r="K161" s="74"/>
      <c r="L161" s="75"/>
    </row>
    <row r="162" spans="1:12" s="64" customFormat="1" ht="14.25" outlineLevel="2">
      <c r="A162" s="78" t="s">
        <v>685</v>
      </c>
      <c r="B162" s="78" t="s">
        <v>851</v>
      </c>
      <c r="C162" s="78" t="s">
        <v>135</v>
      </c>
      <c r="D162" s="78" t="s">
        <v>136</v>
      </c>
      <c r="E162" s="78" t="s">
        <v>450</v>
      </c>
      <c r="F162" s="78" t="s">
        <v>451</v>
      </c>
      <c r="G162" s="78" t="s">
        <v>686</v>
      </c>
      <c r="H162" s="79">
        <v>150</v>
      </c>
      <c r="I162" s="72">
        <v>1.048090627985712</v>
      </c>
      <c r="J162" s="73">
        <f>IF(ISERROR(H162/I162),0,(H162/I162))</f>
        <v>143.11739461718082</v>
      </c>
      <c r="K162" s="74"/>
      <c r="L162" s="75"/>
    </row>
    <row r="163" spans="1:12" s="64" customFormat="1" ht="15" outlineLevel="1">
      <c r="A163" s="78"/>
      <c r="B163" s="78"/>
      <c r="C163" s="81" t="s">
        <v>726</v>
      </c>
      <c r="D163" s="78"/>
      <c r="E163" s="78"/>
      <c r="F163" s="78"/>
      <c r="G163" s="78"/>
      <c r="H163" s="79">
        <f>SUBTOTAL(9,H161:H162)</f>
        <v>150</v>
      </c>
      <c r="I163" s="72"/>
      <c r="J163" s="73">
        <f>SUBTOTAL(9,J161:J162)</f>
        <v>143.11739461718082</v>
      </c>
      <c r="K163" s="74"/>
      <c r="L163" s="75"/>
    </row>
    <row r="164" spans="1:12" s="64" customFormat="1" ht="14.25" outlineLevel="2">
      <c r="A164" s="78" t="s">
        <v>685</v>
      </c>
      <c r="B164" s="78" t="s">
        <v>851</v>
      </c>
      <c r="C164" s="78" t="s">
        <v>137</v>
      </c>
      <c r="D164" s="78" t="s">
        <v>138</v>
      </c>
      <c r="E164" s="78" t="s">
        <v>454</v>
      </c>
      <c r="F164" s="78" t="s">
        <v>455</v>
      </c>
      <c r="G164" s="78" t="s">
        <v>686</v>
      </c>
      <c r="H164" s="79">
        <v>1</v>
      </c>
      <c r="I164" s="72">
        <v>0.99527665317139</v>
      </c>
      <c r="J164" s="73">
        <f>IF(ISERROR(H164/I164),0,(H164/I164))</f>
        <v>1.0047457627118643</v>
      </c>
      <c r="K164" s="74"/>
      <c r="L164" s="75"/>
    </row>
    <row r="165" spans="1:12" s="64" customFormat="1" ht="14.25" outlineLevel="2">
      <c r="A165" s="78" t="s">
        <v>685</v>
      </c>
      <c r="B165" s="78" t="s">
        <v>851</v>
      </c>
      <c r="C165" s="78" t="s">
        <v>137</v>
      </c>
      <c r="D165" s="78" t="s">
        <v>138</v>
      </c>
      <c r="E165" s="78" t="s">
        <v>452</v>
      </c>
      <c r="F165" s="78" t="s">
        <v>453</v>
      </c>
      <c r="G165" s="78" t="s">
        <v>686</v>
      </c>
      <c r="H165" s="79">
        <v>26</v>
      </c>
      <c r="I165" s="72">
        <v>0.8297929220676004</v>
      </c>
      <c r="J165" s="73">
        <f>IF(ISERROR(H165/I165),0,(H165/I165))</f>
        <v>31.333118551090593</v>
      </c>
      <c r="K165" s="74"/>
      <c r="L165" s="75"/>
    </row>
    <row r="166" spans="1:12" s="64" customFormat="1" ht="14.25" outlineLevel="2">
      <c r="A166" s="78" t="s">
        <v>685</v>
      </c>
      <c r="B166" s="78" t="s">
        <v>851</v>
      </c>
      <c r="C166" s="78" t="s">
        <v>137</v>
      </c>
      <c r="D166" s="78" t="s">
        <v>138</v>
      </c>
      <c r="E166" s="78" t="s">
        <v>438</v>
      </c>
      <c r="F166" s="78" t="s">
        <v>439</v>
      </c>
      <c r="G166" s="78" t="s">
        <v>686</v>
      </c>
      <c r="H166" s="79">
        <v>54</v>
      </c>
      <c r="I166" s="72">
        <v>1.559484439708898</v>
      </c>
      <c r="J166" s="73">
        <f>IF(ISERROR(H166/I166),0,(H166/I166))</f>
        <v>34.626828344680334</v>
      </c>
      <c r="K166" s="74"/>
      <c r="L166" s="75"/>
    </row>
    <row r="167" spans="1:12" s="64" customFormat="1" ht="15" outlineLevel="1">
      <c r="A167" s="78"/>
      <c r="B167" s="78"/>
      <c r="C167" s="81" t="s">
        <v>727</v>
      </c>
      <c r="D167" s="78"/>
      <c r="E167" s="78"/>
      <c r="F167" s="78"/>
      <c r="G167" s="78"/>
      <c r="H167" s="79">
        <f>SUBTOTAL(9,H164:H166)</f>
        <v>81</v>
      </c>
      <c r="I167" s="72"/>
      <c r="J167" s="73">
        <f>SUBTOTAL(9,J164:J166)</f>
        <v>66.96469265848279</v>
      </c>
      <c r="K167" s="74"/>
      <c r="L167" s="75"/>
    </row>
    <row r="168" spans="1:12" s="64" customFormat="1" ht="14.25" outlineLevel="2">
      <c r="A168" s="78" t="s">
        <v>685</v>
      </c>
      <c r="B168" s="78" t="s">
        <v>851</v>
      </c>
      <c r="C168" s="78" t="s">
        <v>139</v>
      </c>
      <c r="D168" s="78" t="s">
        <v>140</v>
      </c>
      <c r="E168" s="78" t="s">
        <v>432</v>
      </c>
      <c r="F168" s="78" t="s">
        <v>433</v>
      </c>
      <c r="G168" s="78" t="s">
        <v>686</v>
      </c>
      <c r="H168" s="79">
        <v>3</v>
      </c>
      <c r="I168" s="72">
        <v>0.9662250766265367</v>
      </c>
      <c r="J168" s="73">
        <f>IF(ISERROR(H168/I168),0,(H168/I168))</f>
        <v>3.104866632600919</v>
      </c>
      <c r="K168" s="74"/>
      <c r="L168" s="75"/>
    </row>
    <row r="169" spans="1:12" s="64" customFormat="1" ht="14.25" outlineLevel="2">
      <c r="A169" s="78" t="s">
        <v>685</v>
      </c>
      <c r="B169" s="78" t="s">
        <v>851</v>
      </c>
      <c r="C169" s="78" t="s">
        <v>139</v>
      </c>
      <c r="D169" s="78" t="s">
        <v>140</v>
      </c>
      <c r="E169" s="78" t="s">
        <v>139</v>
      </c>
      <c r="F169" s="78" t="s">
        <v>140</v>
      </c>
      <c r="G169" s="78" t="s">
        <v>686</v>
      </c>
      <c r="H169" s="79">
        <v>206</v>
      </c>
      <c r="I169" s="72">
        <v>0.6424514527977735</v>
      </c>
      <c r="J169" s="73">
        <f>IF(ISERROR(H169/I169),0,(H169/I169))</f>
        <v>320.64679611650485</v>
      </c>
      <c r="K169" s="74"/>
      <c r="L169" s="75"/>
    </row>
    <row r="170" spans="1:12" s="64" customFormat="1" ht="14.25" outlineLevel="2">
      <c r="A170" s="78" t="s">
        <v>685</v>
      </c>
      <c r="B170" s="78" t="s">
        <v>851</v>
      </c>
      <c r="C170" s="78" t="s">
        <v>139</v>
      </c>
      <c r="D170" s="78" t="s">
        <v>140</v>
      </c>
      <c r="E170" s="78" t="s">
        <v>512</v>
      </c>
      <c r="F170" s="78" t="s">
        <v>513</v>
      </c>
      <c r="G170" s="78" t="s">
        <v>686</v>
      </c>
      <c r="H170" s="79">
        <v>0</v>
      </c>
      <c r="I170" s="72">
        <v>1.0501784283737527</v>
      </c>
      <c r="J170" s="73">
        <f>IF(ISERROR(H170/I170),0,(H170/I170))</f>
        <v>0</v>
      </c>
      <c r="K170" s="74"/>
      <c r="L170" s="75"/>
    </row>
    <row r="171" spans="1:12" s="64" customFormat="1" ht="15" outlineLevel="1">
      <c r="A171" s="78"/>
      <c r="B171" s="78"/>
      <c r="C171" s="81" t="s">
        <v>728</v>
      </c>
      <c r="D171" s="78"/>
      <c r="E171" s="78"/>
      <c r="F171" s="78"/>
      <c r="G171" s="78"/>
      <c r="H171" s="79">
        <f>SUBTOTAL(9,H168:H170)</f>
        <v>209</v>
      </c>
      <c r="I171" s="72"/>
      <c r="J171" s="73">
        <f>SUBTOTAL(9,J168:J170)</f>
        <v>323.7516627491058</v>
      </c>
      <c r="K171" s="74"/>
      <c r="L171" s="75"/>
    </row>
    <row r="172" spans="1:12" s="64" customFormat="1" ht="14.25" outlineLevel="2">
      <c r="A172" s="78" t="s">
        <v>685</v>
      </c>
      <c r="B172" s="78" t="s">
        <v>851</v>
      </c>
      <c r="C172" s="78" t="s">
        <v>172</v>
      </c>
      <c r="D172" s="78" t="s">
        <v>173</v>
      </c>
      <c r="E172" s="78" t="s">
        <v>494</v>
      </c>
      <c r="F172" s="78" t="s">
        <v>495</v>
      </c>
      <c r="G172" s="78" t="s">
        <v>686</v>
      </c>
      <c r="H172" s="79">
        <v>167</v>
      </c>
      <c r="I172" s="72">
        <v>0.9811828810577724</v>
      </c>
      <c r="J172" s="73">
        <f>IF(ISERROR(H172/I172),0,(H172/I172))</f>
        <v>170.20272491909384</v>
      </c>
      <c r="K172" s="74"/>
      <c r="L172" s="75"/>
    </row>
    <row r="173" spans="1:12" s="64" customFormat="1" ht="14.25" outlineLevel="2">
      <c r="A173" s="78" t="s">
        <v>685</v>
      </c>
      <c r="B173" s="78" t="s">
        <v>851</v>
      </c>
      <c r="C173" s="78" t="s">
        <v>172</v>
      </c>
      <c r="D173" s="78" t="s">
        <v>173</v>
      </c>
      <c r="E173" s="78" t="s">
        <v>426</v>
      </c>
      <c r="F173" s="78" t="s">
        <v>427</v>
      </c>
      <c r="G173" s="78" t="s">
        <v>686</v>
      </c>
      <c r="H173" s="79">
        <v>1</v>
      </c>
      <c r="I173" s="72">
        <v>1.531519070507279</v>
      </c>
      <c r="J173" s="73">
        <f>IF(ISERROR(H173/I173),0,(H173/I173))</f>
        <v>0.6529464890494469</v>
      </c>
      <c r="K173" s="74"/>
      <c r="L173" s="75"/>
    </row>
    <row r="174" spans="1:12" s="64" customFormat="1" ht="15" outlineLevel="1">
      <c r="A174" s="78"/>
      <c r="B174" s="78"/>
      <c r="C174" s="81" t="s">
        <v>729</v>
      </c>
      <c r="D174" s="78"/>
      <c r="E174" s="78"/>
      <c r="F174" s="78"/>
      <c r="G174" s="78"/>
      <c r="H174" s="79">
        <f>SUBTOTAL(9,H172:H173)</f>
        <v>168</v>
      </c>
      <c r="I174" s="72"/>
      <c r="J174" s="73">
        <f>SUBTOTAL(9,J172:J173)</f>
        <v>170.85567140814328</v>
      </c>
      <c r="K174" s="74"/>
      <c r="L174" s="75"/>
    </row>
    <row r="175" spans="1:12" s="64" customFormat="1" ht="14.25" outlineLevel="2">
      <c r="A175" s="78" t="s">
        <v>685</v>
      </c>
      <c r="B175" s="78" t="s">
        <v>851</v>
      </c>
      <c r="C175" s="78" t="s">
        <v>108</v>
      </c>
      <c r="D175" s="78" t="s">
        <v>109</v>
      </c>
      <c r="E175" s="78" t="s">
        <v>474</v>
      </c>
      <c r="F175" s="78" t="s">
        <v>475</v>
      </c>
      <c r="G175" s="78" t="s">
        <v>686</v>
      </c>
      <c r="H175" s="79">
        <v>2</v>
      </c>
      <c r="I175" s="72">
        <v>0.937134802748725</v>
      </c>
      <c r="J175" s="73">
        <f>IF(ISERROR(H175/I175),0,(H175/I175))</f>
        <v>2.134164683814717</v>
      </c>
      <c r="K175" s="74"/>
      <c r="L175" s="75"/>
    </row>
    <row r="176" spans="1:12" s="64" customFormat="1" ht="14.25" outlineLevel="2">
      <c r="A176" s="78" t="s">
        <v>685</v>
      </c>
      <c r="B176" s="78" t="s">
        <v>851</v>
      </c>
      <c r="C176" s="78" t="s">
        <v>108</v>
      </c>
      <c r="D176" s="78" t="s">
        <v>109</v>
      </c>
      <c r="E176" s="78" t="s">
        <v>408</v>
      </c>
      <c r="F176" s="78" t="s">
        <v>705</v>
      </c>
      <c r="G176" s="78" t="s">
        <v>686</v>
      </c>
      <c r="H176" s="79">
        <v>4</v>
      </c>
      <c r="I176" s="72">
        <v>1.0976963860335716</v>
      </c>
      <c r="J176" s="73">
        <f>IF(ISERROR(H176/I176),0,(H176/I176))</f>
        <v>3.6439948704337497</v>
      </c>
      <c r="K176" s="74"/>
      <c r="L176" s="75"/>
    </row>
    <row r="177" spans="1:12" s="64" customFormat="1" ht="14.25" outlineLevel="2">
      <c r="A177" s="78" t="s">
        <v>685</v>
      </c>
      <c r="B177" s="78" t="s">
        <v>851</v>
      </c>
      <c r="C177" s="78" t="s">
        <v>108</v>
      </c>
      <c r="D177" s="78" t="s">
        <v>109</v>
      </c>
      <c r="E177" s="78" t="s">
        <v>418</v>
      </c>
      <c r="F177" s="78" t="s">
        <v>419</v>
      </c>
      <c r="G177" s="78" t="s">
        <v>686</v>
      </c>
      <c r="H177" s="79">
        <v>11</v>
      </c>
      <c r="I177" s="72">
        <v>1.0729166666666667</v>
      </c>
      <c r="J177" s="73">
        <f>IF(ISERROR(H177/I177),0,(H177/I177))</f>
        <v>10.252427184466018</v>
      </c>
      <c r="K177" s="74"/>
      <c r="L177" s="75"/>
    </row>
    <row r="178" spans="1:12" s="64" customFormat="1" ht="14.25" outlineLevel="2">
      <c r="A178" s="78" t="s">
        <v>685</v>
      </c>
      <c r="B178" s="78" t="s">
        <v>851</v>
      </c>
      <c r="C178" s="78" t="s">
        <v>108</v>
      </c>
      <c r="D178" s="78" t="s">
        <v>109</v>
      </c>
      <c r="E178" s="78" t="s">
        <v>410</v>
      </c>
      <c r="F178" s="78" t="s">
        <v>411</v>
      </c>
      <c r="G178" s="78" t="s">
        <v>686</v>
      </c>
      <c r="H178" s="79">
        <v>42</v>
      </c>
      <c r="I178" s="72">
        <v>0.9346681483425431</v>
      </c>
      <c r="J178" s="73">
        <f>IF(ISERROR(H178/I178),0,(H178/I178))</f>
        <v>44.93573475728155</v>
      </c>
      <c r="K178" s="74"/>
      <c r="L178" s="75"/>
    </row>
    <row r="179" spans="1:12" s="64" customFormat="1" ht="15" outlineLevel="1">
      <c r="A179" s="78"/>
      <c r="B179" s="78"/>
      <c r="C179" s="81" t="s">
        <v>730</v>
      </c>
      <c r="D179" s="78"/>
      <c r="E179" s="78"/>
      <c r="F179" s="78"/>
      <c r="G179" s="78"/>
      <c r="H179" s="79">
        <f>SUBTOTAL(9,H175:H178)</f>
        <v>59</v>
      </c>
      <c r="I179" s="72"/>
      <c r="J179" s="73">
        <f>SUBTOTAL(9,J175:J178)</f>
        <v>60.966321495996034</v>
      </c>
      <c r="K179" s="74"/>
      <c r="L179" s="75"/>
    </row>
    <row r="180" spans="1:12" s="64" customFormat="1" ht="14.25" outlineLevel="2">
      <c r="A180" s="78" t="s">
        <v>685</v>
      </c>
      <c r="B180" s="78" t="s">
        <v>851</v>
      </c>
      <c r="C180" s="78" t="s">
        <v>174</v>
      </c>
      <c r="D180" s="78" t="s">
        <v>175</v>
      </c>
      <c r="E180" s="78" t="s">
        <v>500</v>
      </c>
      <c r="F180" s="78" t="s">
        <v>501</v>
      </c>
      <c r="G180" s="78" t="s">
        <v>686</v>
      </c>
      <c r="H180" s="79">
        <v>0</v>
      </c>
      <c r="I180" s="72">
        <v>1.145045166880219</v>
      </c>
      <c r="J180" s="73">
        <f aca="true" t="shared" si="3" ref="J180:J186">IF(ISERROR(H180/I180),0,(H180/I180))</f>
        <v>0</v>
      </c>
      <c r="K180" s="74"/>
      <c r="L180" s="75"/>
    </row>
    <row r="181" spans="1:12" s="64" customFormat="1" ht="14.25" outlineLevel="2">
      <c r="A181" s="78" t="s">
        <v>685</v>
      </c>
      <c r="B181" s="78" t="s">
        <v>851</v>
      </c>
      <c r="C181" s="78" t="s">
        <v>174</v>
      </c>
      <c r="D181" s="78" t="s">
        <v>175</v>
      </c>
      <c r="E181" s="78" t="s">
        <v>484</v>
      </c>
      <c r="F181" s="78" t="s">
        <v>485</v>
      </c>
      <c r="G181" s="78" t="s">
        <v>686</v>
      </c>
      <c r="H181" s="79">
        <v>9</v>
      </c>
      <c r="I181" s="72">
        <v>1.0476661020139282</v>
      </c>
      <c r="J181" s="73">
        <f t="shared" si="3"/>
        <v>8.59052324275769</v>
      </c>
      <c r="K181" s="74"/>
      <c r="L181" s="75"/>
    </row>
    <row r="182" spans="1:12" s="64" customFormat="1" ht="14.25" outlineLevel="2">
      <c r="A182" s="78" t="s">
        <v>685</v>
      </c>
      <c r="B182" s="78" t="s">
        <v>851</v>
      </c>
      <c r="C182" s="78" t="s">
        <v>174</v>
      </c>
      <c r="D182" s="78" t="s">
        <v>175</v>
      </c>
      <c r="E182" s="78" t="s">
        <v>408</v>
      </c>
      <c r="F182" s="78" t="s">
        <v>705</v>
      </c>
      <c r="G182" s="78" t="s">
        <v>686</v>
      </c>
      <c r="H182" s="79">
        <v>1</v>
      </c>
      <c r="I182" s="72">
        <v>1.0976963860335716</v>
      </c>
      <c r="J182" s="73">
        <f t="shared" si="3"/>
        <v>0.9109987176084374</v>
      </c>
      <c r="K182" s="74"/>
      <c r="L182" s="75"/>
    </row>
    <row r="183" spans="1:12" s="64" customFormat="1" ht="14.25" outlineLevel="2">
      <c r="A183" s="78" t="s">
        <v>685</v>
      </c>
      <c r="B183" s="78" t="s">
        <v>851</v>
      </c>
      <c r="C183" s="78" t="s">
        <v>174</v>
      </c>
      <c r="D183" s="78" t="s">
        <v>175</v>
      </c>
      <c r="E183" s="78" t="s">
        <v>174</v>
      </c>
      <c r="F183" s="78" t="s">
        <v>175</v>
      </c>
      <c r="G183" s="78" t="s">
        <v>686</v>
      </c>
      <c r="H183" s="79">
        <v>83</v>
      </c>
      <c r="I183" s="72">
        <v>1.0284331518451302</v>
      </c>
      <c r="J183" s="73">
        <f t="shared" si="3"/>
        <v>80.70529411764706</v>
      </c>
      <c r="K183" s="74"/>
      <c r="L183" s="75"/>
    </row>
    <row r="184" spans="1:12" s="64" customFormat="1" ht="14.25" outlineLevel="2">
      <c r="A184" s="78" t="s">
        <v>685</v>
      </c>
      <c r="B184" s="78" t="s">
        <v>851</v>
      </c>
      <c r="C184" s="78" t="s">
        <v>174</v>
      </c>
      <c r="D184" s="78" t="s">
        <v>175</v>
      </c>
      <c r="E184" s="78" t="s">
        <v>488</v>
      </c>
      <c r="F184" s="78" t="s">
        <v>489</v>
      </c>
      <c r="G184" s="78" t="s">
        <v>686</v>
      </c>
      <c r="H184" s="79">
        <v>83</v>
      </c>
      <c r="I184" s="72">
        <v>1.043871139289614</v>
      </c>
      <c r="J184" s="73">
        <f t="shared" si="3"/>
        <v>79.5117298256603</v>
      </c>
      <c r="K184" s="74"/>
      <c r="L184" s="75"/>
    </row>
    <row r="185" spans="1:12" s="64" customFormat="1" ht="14.25" outlineLevel="2">
      <c r="A185" s="78" t="s">
        <v>685</v>
      </c>
      <c r="B185" s="78" t="s">
        <v>851</v>
      </c>
      <c r="C185" s="78" t="s">
        <v>174</v>
      </c>
      <c r="D185" s="78" t="s">
        <v>175</v>
      </c>
      <c r="E185" s="78" t="s">
        <v>490</v>
      </c>
      <c r="F185" s="78" t="s">
        <v>491</v>
      </c>
      <c r="G185" s="78" t="s">
        <v>686</v>
      </c>
      <c r="H185" s="79">
        <v>2</v>
      </c>
      <c r="I185" s="72">
        <v>1.020957235910507</v>
      </c>
      <c r="J185" s="73">
        <f t="shared" si="3"/>
        <v>1.9589459084604715</v>
      </c>
      <c r="K185" s="74"/>
      <c r="L185" s="75"/>
    </row>
    <row r="186" spans="1:12" s="64" customFormat="1" ht="14.25" outlineLevel="2">
      <c r="A186" s="78" t="s">
        <v>685</v>
      </c>
      <c r="B186" s="78" t="s">
        <v>851</v>
      </c>
      <c r="C186" s="78" t="s">
        <v>174</v>
      </c>
      <c r="D186" s="78" t="s">
        <v>175</v>
      </c>
      <c r="E186" s="78" t="s">
        <v>468</v>
      </c>
      <c r="F186" s="78" t="s">
        <v>469</v>
      </c>
      <c r="G186" s="78" t="s">
        <v>686</v>
      </c>
      <c r="H186" s="79">
        <v>3</v>
      </c>
      <c r="I186" s="72">
        <v>0.8420047114975454</v>
      </c>
      <c r="J186" s="73">
        <f t="shared" si="3"/>
        <v>3.5629254314555525</v>
      </c>
      <c r="K186" s="74"/>
      <c r="L186" s="75"/>
    </row>
    <row r="187" spans="1:12" s="64" customFormat="1" ht="15" outlineLevel="1">
      <c r="A187" s="78"/>
      <c r="B187" s="78"/>
      <c r="C187" s="81" t="s">
        <v>731</v>
      </c>
      <c r="D187" s="78"/>
      <c r="E187" s="78"/>
      <c r="F187" s="78"/>
      <c r="G187" s="78"/>
      <c r="H187" s="79">
        <f>SUBTOTAL(9,H180:H186)</f>
        <v>181</v>
      </c>
      <c r="I187" s="72"/>
      <c r="J187" s="73">
        <f>SUBTOTAL(9,J180:J186)</f>
        <v>175.2404172435895</v>
      </c>
      <c r="K187" s="74"/>
      <c r="L187" s="75"/>
    </row>
    <row r="188" spans="1:12" s="64" customFormat="1" ht="14.25" outlineLevel="2">
      <c r="A188" s="78" t="s">
        <v>685</v>
      </c>
      <c r="B188" s="78" t="s">
        <v>851</v>
      </c>
      <c r="C188" s="78" t="s">
        <v>141</v>
      </c>
      <c r="D188" s="78" t="s">
        <v>142</v>
      </c>
      <c r="E188" s="78" t="s">
        <v>432</v>
      </c>
      <c r="F188" s="78" t="s">
        <v>433</v>
      </c>
      <c r="G188" s="78" t="s">
        <v>686</v>
      </c>
      <c r="H188" s="79">
        <v>13</v>
      </c>
      <c r="I188" s="72">
        <v>0.9662250766265367</v>
      </c>
      <c r="J188" s="73">
        <f>IF(ISERROR(H188/I188),0,(H188/I188))</f>
        <v>13.454422074603983</v>
      </c>
      <c r="K188" s="74"/>
      <c r="L188" s="75"/>
    </row>
    <row r="189" spans="1:12" s="64" customFormat="1" ht="14.25" outlineLevel="2">
      <c r="A189" s="78" t="s">
        <v>685</v>
      </c>
      <c r="B189" s="78" t="s">
        <v>851</v>
      </c>
      <c r="C189" s="78" t="s">
        <v>141</v>
      </c>
      <c r="D189" s="78" t="s">
        <v>142</v>
      </c>
      <c r="E189" s="78" t="s">
        <v>430</v>
      </c>
      <c r="F189" s="78" t="s">
        <v>431</v>
      </c>
      <c r="G189" s="78" t="s">
        <v>686</v>
      </c>
      <c r="H189" s="79">
        <v>0</v>
      </c>
      <c r="I189" s="72">
        <v>0.9538828366307704</v>
      </c>
      <c r="J189" s="73">
        <f>IF(ISERROR(H189/I189),0,(H189/I189))</f>
        <v>0</v>
      </c>
      <c r="K189" s="74"/>
      <c r="L189" s="75"/>
    </row>
    <row r="190" spans="1:12" s="64" customFormat="1" ht="14.25" outlineLevel="2">
      <c r="A190" s="78" t="s">
        <v>685</v>
      </c>
      <c r="B190" s="78" t="s">
        <v>851</v>
      </c>
      <c r="C190" s="78" t="s">
        <v>141</v>
      </c>
      <c r="D190" s="78" t="s">
        <v>142</v>
      </c>
      <c r="E190" s="78" t="s">
        <v>141</v>
      </c>
      <c r="F190" s="78" t="s">
        <v>142</v>
      </c>
      <c r="G190" s="78" t="s">
        <v>686</v>
      </c>
      <c r="H190" s="79">
        <v>116</v>
      </c>
      <c r="I190" s="72">
        <v>0.8727548549362804</v>
      </c>
      <c r="J190" s="73">
        <f>IF(ISERROR(H190/I190),0,(H190/I190))</f>
        <v>132.91246601941748</v>
      </c>
      <c r="K190" s="74"/>
      <c r="L190" s="75"/>
    </row>
    <row r="191" spans="1:12" s="64" customFormat="1" ht="15" outlineLevel="1">
      <c r="A191" s="78"/>
      <c r="B191" s="78"/>
      <c r="C191" s="81" t="s">
        <v>732</v>
      </c>
      <c r="D191" s="78"/>
      <c r="E191" s="78"/>
      <c r="F191" s="78"/>
      <c r="G191" s="78"/>
      <c r="H191" s="79">
        <f>SUBTOTAL(9,H188:H190)</f>
        <v>129</v>
      </c>
      <c r="I191" s="72"/>
      <c r="J191" s="73">
        <f>SUBTOTAL(9,J188:J190)</f>
        <v>146.36688809402148</v>
      </c>
      <c r="K191" s="74"/>
      <c r="L191" s="75"/>
    </row>
    <row r="192" spans="1:12" s="64" customFormat="1" ht="14.25" outlineLevel="2">
      <c r="A192" s="78" t="s">
        <v>685</v>
      </c>
      <c r="B192" s="78" t="s">
        <v>851</v>
      </c>
      <c r="C192" s="78" t="s">
        <v>344</v>
      </c>
      <c r="D192" s="78" t="s">
        <v>345</v>
      </c>
      <c r="E192" s="78" t="s">
        <v>504</v>
      </c>
      <c r="F192" s="78" t="s">
        <v>505</v>
      </c>
      <c r="G192" s="78" t="s">
        <v>686</v>
      </c>
      <c r="H192" s="79">
        <v>0</v>
      </c>
      <c r="I192" s="72">
        <v>1.0594569445845805</v>
      </c>
      <c r="J192" s="73">
        <f>IF(ISERROR(H192/I192),0,(H192/I192))</f>
        <v>0</v>
      </c>
      <c r="K192" s="74"/>
      <c r="L192" s="75"/>
    </row>
    <row r="193" spans="1:12" s="64" customFormat="1" ht="14.25" outlineLevel="2">
      <c r="A193" s="78" t="s">
        <v>685</v>
      </c>
      <c r="B193" s="78" t="s">
        <v>851</v>
      </c>
      <c r="C193" s="78" t="s">
        <v>344</v>
      </c>
      <c r="D193" s="78" t="s">
        <v>345</v>
      </c>
      <c r="E193" s="78" t="s">
        <v>514</v>
      </c>
      <c r="F193" s="78" t="s">
        <v>515</v>
      </c>
      <c r="G193" s="78" t="s">
        <v>686</v>
      </c>
      <c r="H193" s="79">
        <v>0</v>
      </c>
      <c r="I193" s="72">
        <v>1.0394933731327063</v>
      </c>
      <c r="J193" s="73">
        <f>IF(ISERROR(H193/I193),0,(H193/I193))</f>
        <v>0</v>
      </c>
      <c r="K193" s="74"/>
      <c r="L193" s="75"/>
    </row>
    <row r="194" spans="1:12" s="64" customFormat="1" ht="14.25" outlineLevel="2">
      <c r="A194" s="78" t="s">
        <v>685</v>
      </c>
      <c r="B194" s="78" t="s">
        <v>851</v>
      </c>
      <c r="C194" s="78" t="s">
        <v>344</v>
      </c>
      <c r="D194" s="78" t="s">
        <v>345</v>
      </c>
      <c r="E194" s="78" t="s">
        <v>640</v>
      </c>
      <c r="F194" s="78" t="s">
        <v>641</v>
      </c>
      <c r="G194" s="78" t="s">
        <v>686</v>
      </c>
      <c r="H194" s="79">
        <v>296</v>
      </c>
      <c r="I194" s="72">
        <v>1.054737557049859</v>
      </c>
      <c r="J194" s="73">
        <f>IF(ISERROR(H194/I194),0,(H194/I194))</f>
        <v>280.63853232639525</v>
      </c>
      <c r="K194" s="74"/>
      <c r="L194" s="75"/>
    </row>
    <row r="195" spans="1:12" s="64" customFormat="1" ht="15" outlineLevel="1">
      <c r="A195" s="78"/>
      <c r="B195" s="78"/>
      <c r="C195" s="81" t="s">
        <v>733</v>
      </c>
      <c r="D195" s="78"/>
      <c r="E195" s="78"/>
      <c r="F195" s="78"/>
      <c r="G195" s="78"/>
      <c r="H195" s="79">
        <f>SUBTOTAL(9,H192:H194)</f>
        <v>296</v>
      </c>
      <c r="I195" s="72"/>
      <c r="J195" s="73">
        <f>SUBTOTAL(9,J192:J194)</f>
        <v>280.63853232639525</v>
      </c>
      <c r="K195" s="74"/>
      <c r="L195" s="75"/>
    </row>
    <row r="196" spans="1:12" s="64" customFormat="1" ht="14.25" outlineLevel="2">
      <c r="A196" s="78" t="s">
        <v>685</v>
      </c>
      <c r="B196" s="78" t="s">
        <v>851</v>
      </c>
      <c r="C196" s="78" t="s">
        <v>281</v>
      </c>
      <c r="D196" s="78" t="s">
        <v>282</v>
      </c>
      <c r="E196" s="78" t="s">
        <v>580</v>
      </c>
      <c r="F196" s="78" t="s">
        <v>581</v>
      </c>
      <c r="G196" s="78" t="s">
        <v>686</v>
      </c>
      <c r="H196" s="79">
        <v>59</v>
      </c>
      <c r="I196" s="72">
        <v>1.0539470347297861</v>
      </c>
      <c r="J196" s="73">
        <f>IF(ISERROR(H196/I196),0,(H196/I196))</f>
        <v>55.98004269268292</v>
      </c>
      <c r="K196" s="74"/>
      <c r="L196" s="75"/>
    </row>
    <row r="197" spans="1:12" s="64" customFormat="1" ht="14.25" outlineLevel="2">
      <c r="A197" s="78" t="s">
        <v>685</v>
      </c>
      <c r="B197" s="78" t="s">
        <v>851</v>
      </c>
      <c r="C197" s="78" t="s">
        <v>281</v>
      </c>
      <c r="D197" s="78" t="s">
        <v>282</v>
      </c>
      <c r="E197" s="78" t="s">
        <v>496</v>
      </c>
      <c r="F197" s="78" t="s">
        <v>497</v>
      </c>
      <c r="G197" s="78" t="s">
        <v>686</v>
      </c>
      <c r="H197" s="79">
        <v>8</v>
      </c>
      <c r="I197" s="72">
        <v>4.226542688081149</v>
      </c>
      <c r="J197" s="73">
        <f>IF(ISERROR(H197/I197),0,(H197/I197))</f>
        <v>1.8928000000000005</v>
      </c>
      <c r="K197" s="74"/>
      <c r="L197" s="75"/>
    </row>
    <row r="198" spans="1:12" s="64" customFormat="1" ht="14.25" outlineLevel="2">
      <c r="A198" s="78" t="s">
        <v>685</v>
      </c>
      <c r="B198" s="78" t="s">
        <v>851</v>
      </c>
      <c r="C198" s="78" t="s">
        <v>281</v>
      </c>
      <c r="D198" s="78" t="s">
        <v>282</v>
      </c>
      <c r="E198" s="78" t="s">
        <v>600</v>
      </c>
      <c r="F198" s="78" t="s">
        <v>601</v>
      </c>
      <c r="G198" s="78" t="s">
        <v>686</v>
      </c>
      <c r="H198" s="79">
        <v>1</v>
      </c>
      <c r="I198" s="72">
        <v>0.752013016813384</v>
      </c>
      <c r="J198" s="73">
        <f>IF(ISERROR(H198/I198),0,(H198/I198))</f>
        <v>1.329764216366158</v>
      </c>
      <c r="K198" s="74"/>
      <c r="L198" s="75"/>
    </row>
    <row r="199" spans="1:12" s="64" customFormat="1" ht="15" outlineLevel="1">
      <c r="A199" s="78"/>
      <c r="B199" s="78"/>
      <c r="C199" s="81" t="s">
        <v>734</v>
      </c>
      <c r="D199" s="78"/>
      <c r="E199" s="78"/>
      <c r="F199" s="78"/>
      <c r="G199" s="78"/>
      <c r="H199" s="79">
        <f>SUBTOTAL(9,H196:H198)</f>
        <v>68</v>
      </c>
      <c r="I199" s="72"/>
      <c r="J199" s="73">
        <f>SUBTOTAL(9,J196:J198)</f>
        <v>59.20260690904908</v>
      </c>
      <c r="K199" s="74"/>
      <c r="L199" s="75"/>
    </row>
    <row r="200" spans="1:12" s="64" customFormat="1" ht="14.25" outlineLevel="2">
      <c r="A200" s="78" t="s">
        <v>685</v>
      </c>
      <c r="B200" s="78" t="s">
        <v>851</v>
      </c>
      <c r="C200" s="78" t="s">
        <v>283</v>
      </c>
      <c r="D200" s="78" t="s">
        <v>284</v>
      </c>
      <c r="E200" s="78" t="s">
        <v>546</v>
      </c>
      <c r="F200" s="78" t="s">
        <v>547</v>
      </c>
      <c r="G200" s="78" t="s">
        <v>686</v>
      </c>
      <c r="H200" s="79">
        <v>0</v>
      </c>
      <c r="I200" s="72">
        <v>1.094977435001048</v>
      </c>
      <c r="J200" s="73">
        <f>IF(ISERROR(H200/I200),0,(H200/I200))</f>
        <v>0</v>
      </c>
      <c r="K200" s="74"/>
      <c r="L200" s="75"/>
    </row>
    <row r="201" spans="1:12" s="64" customFormat="1" ht="14.25" outlineLevel="2">
      <c r="A201" s="78" t="s">
        <v>685</v>
      </c>
      <c r="B201" s="78" t="s">
        <v>851</v>
      </c>
      <c r="C201" s="78" t="s">
        <v>283</v>
      </c>
      <c r="D201" s="78" t="s">
        <v>284</v>
      </c>
      <c r="E201" s="78" t="s">
        <v>580</v>
      </c>
      <c r="F201" s="78" t="s">
        <v>581</v>
      </c>
      <c r="G201" s="78" t="s">
        <v>686</v>
      </c>
      <c r="H201" s="79">
        <v>60</v>
      </c>
      <c r="I201" s="72">
        <v>1.0539470347297861</v>
      </c>
      <c r="J201" s="73">
        <f>IF(ISERROR(H201/I201),0,(H201/I201))</f>
        <v>56.928856975609754</v>
      </c>
      <c r="K201" s="74"/>
      <c r="L201" s="75"/>
    </row>
    <row r="202" spans="1:12" s="64" customFormat="1" ht="14.25" outlineLevel="2">
      <c r="A202" s="78" t="s">
        <v>685</v>
      </c>
      <c r="B202" s="78" t="s">
        <v>851</v>
      </c>
      <c r="C202" s="78" t="s">
        <v>283</v>
      </c>
      <c r="D202" s="78" t="s">
        <v>284</v>
      </c>
      <c r="E202" s="78" t="s">
        <v>496</v>
      </c>
      <c r="F202" s="78" t="s">
        <v>497</v>
      </c>
      <c r="G202" s="78" t="s">
        <v>686</v>
      </c>
      <c r="H202" s="79">
        <v>7</v>
      </c>
      <c r="I202" s="72">
        <v>4.226542688081149</v>
      </c>
      <c r="J202" s="73">
        <f>IF(ISERROR(H202/I202),0,(H202/I202))</f>
        <v>1.6562000000000003</v>
      </c>
      <c r="K202" s="74"/>
      <c r="L202" s="75"/>
    </row>
    <row r="203" spans="1:12" s="64" customFormat="1" ht="14.25" outlineLevel="2">
      <c r="A203" s="78" t="s">
        <v>685</v>
      </c>
      <c r="B203" s="78" t="s">
        <v>851</v>
      </c>
      <c r="C203" s="78" t="s">
        <v>283</v>
      </c>
      <c r="D203" s="78" t="s">
        <v>284</v>
      </c>
      <c r="E203" s="78" t="s">
        <v>576</v>
      </c>
      <c r="F203" s="78" t="s">
        <v>577</v>
      </c>
      <c r="G203" s="78" t="s">
        <v>686</v>
      </c>
      <c r="H203" s="79">
        <v>1</v>
      </c>
      <c r="I203" s="72">
        <v>1.1537255253371568</v>
      </c>
      <c r="J203" s="73">
        <f>IF(ISERROR(H203/I203),0,(H203/I203))</f>
        <v>0.866757281553398</v>
      </c>
      <c r="K203" s="74"/>
      <c r="L203" s="75"/>
    </row>
    <row r="204" spans="1:12" s="64" customFormat="1" ht="15" outlineLevel="1">
      <c r="A204" s="78"/>
      <c r="B204" s="78"/>
      <c r="C204" s="81" t="s">
        <v>735</v>
      </c>
      <c r="D204" s="78"/>
      <c r="E204" s="78"/>
      <c r="F204" s="78"/>
      <c r="G204" s="78"/>
      <c r="H204" s="79">
        <f>SUBTOTAL(9,H200:H203)</f>
        <v>68</v>
      </c>
      <c r="I204" s="72"/>
      <c r="J204" s="73">
        <f>SUBTOTAL(9,J200:J203)</f>
        <v>59.45181425716315</v>
      </c>
      <c r="K204" s="74"/>
      <c r="L204" s="75"/>
    </row>
    <row r="205" spans="1:12" s="64" customFormat="1" ht="14.25" outlineLevel="2">
      <c r="A205" s="78" t="s">
        <v>685</v>
      </c>
      <c r="B205" s="78" t="s">
        <v>851</v>
      </c>
      <c r="C205" s="78" t="s">
        <v>285</v>
      </c>
      <c r="D205" s="78" t="s">
        <v>286</v>
      </c>
      <c r="E205" s="78" t="s">
        <v>578</v>
      </c>
      <c r="F205" s="78" t="s">
        <v>579</v>
      </c>
      <c r="G205" s="78" t="s">
        <v>686</v>
      </c>
      <c r="H205" s="79">
        <v>30</v>
      </c>
      <c r="I205" s="72">
        <v>1.1753026689640222</v>
      </c>
      <c r="J205" s="73">
        <f aca="true" t="shared" si="4" ref="J205:J210">IF(ISERROR(H205/I205),0,(H205/I205))</f>
        <v>25.52533980582524</v>
      </c>
      <c r="K205" s="74"/>
      <c r="L205" s="75"/>
    </row>
    <row r="206" spans="1:12" s="64" customFormat="1" ht="14.25" outlineLevel="2">
      <c r="A206" s="78" t="s">
        <v>685</v>
      </c>
      <c r="B206" s="78" t="s">
        <v>851</v>
      </c>
      <c r="C206" s="78" t="s">
        <v>285</v>
      </c>
      <c r="D206" s="78" t="s">
        <v>286</v>
      </c>
      <c r="E206" s="78" t="s">
        <v>504</v>
      </c>
      <c r="F206" s="78" t="s">
        <v>505</v>
      </c>
      <c r="G206" s="78" t="s">
        <v>686</v>
      </c>
      <c r="H206" s="79">
        <v>1</v>
      </c>
      <c r="I206" s="72">
        <v>1.0594569445845805</v>
      </c>
      <c r="J206" s="73">
        <f t="shared" si="4"/>
        <v>0.9438797915399064</v>
      </c>
      <c r="K206" s="74"/>
      <c r="L206" s="75"/>
    </row>
    <row r="207" spans="1:12" s="64" customFormat="1" ht="14.25" outlineLevel="2">
      <c r="A207" s="78" t="s">
        <v>685</v>
      </c>
      <c r="B207" s="78" t="s">
        <v>851</v>
      </c>
      <c r="C207" s="78" t="s">
        <v>285</v>
      </c>
      <c r="D207" s="78" t="s">
        <v>286</v>
      </c>
      <c r="E207" s="78" t="s">
        <v>580</v>
      </c>
      <c r="F207" s="78" t="s">
        <v>581</v>
      </c>
      <c r="G207" s="78" t="s">
        <v>686</v>
      </c>
      <c r="H207" s="79">
        <v>0</v>
      </c>
      <c r="I207" s="72">
        <v>1.0539470347297861</v>
      </c>
      <c r="J207" s="73">
        <f t="shared" si="4"/>
        <v>0</v>
      </c>
      <c r="K207" s="74"/>
      <c r="L207" s="75"/>
    </row>
    <row r="208" spans="1:12" s="64" customFormat="1" ht="14.25" outlineLevel="2">
      <c r="A208" s="78" t="s">
        <v>685</v>
      </c>
      <c r="B208" s="78" t="s">
        <v>851</v>
      </c>
      <c r="C208" s="78" t="s">
        <v>285</v>
      </c>
      <c r="D208" s="78" t="s">
        <v>286</v>
      </c>
      <c r="E208" s="78" t="s">
        <v>508</v>
      </c>
      <c r="F208" s="78" t="s">
        <v>509</v>
      </c>
      <c r="G208" s="78" t="s">
        <v>686</v>
      </c>
      <c r="H208" s="79">
        <v>0</v>
      </c>
      <c r="I208" s="72">
        <v>0.9561908582989385</v>
      </c>
      <c r="J208" s="73">
        <f t="shared" si="4"/>
        <v>0</v>
      </c>
      <c r="K208" s="74"/>
      <c r="L208" s="75"/>
    </row>
    <row r="209" spans="1:12" s="64" customFormat="1" ht="14.25" outlineLevel="2">
      <c r="A209" s="78" t="s">
        <v>685</v>
      </c>
      <c r="B209" s="78" t="s">
        <v>851</v>
      </c>
      <c r="C209" s="78" t="s">
        <v>285</v>
      </c>
      <c r="D209" s="78" t="s">
        <v>286</v>
      </c>
      <c r="E209" s="78" t="s">
        <v>496</v>
      </c>
      <c r="F209" s="78" t="s">
        <v>497</v>
      </c>
      <c r="G209" s="78" t="s">
        <v>686</v>
      </c>
      <c r="H209" s="79">
        <v>25</v>
      </c>
      <c r="I209" s="72">
        <v>4.226542688081149</v>
      </c>
      <c r="J209" s="73">
        <f t="shared" si="4"/>
        <v>5.915000000000001</v>
      </c>
      <c r="K209" s="74"/>
      <c r="L209" s="75"/>
    </row>
    <row r="210" spans="1:12" s="64" customFormat="1" ht="14.25" outlineLevel="2">
      <c r="A210" s="78" t="s">
        <v>685</v>
      </c>
      <c r="B210" s="78" t="s">
        <v>851</v>
      </c>
      <c r="C210" s="78" t="s">
        <v>285</v>
      </c>
      <c r="D210" s="78" t="s">
        <v>286</v>
      </c>
      <c r="E210" s="78" t="s">
        <v>600</v>
      </c>
      <c r="F210" s="78" t="s">
        <v>601</v>
      </c>
      <c r="G210" s="78" t="s">
        <v>686</v>
      </c>
      <c r="H210" s="79">
        <v>1</v>
      </c>
      <c r="I210" s="72">
        <v>0.752013016813384</v>
      </c>
      <c r="J210" s="73">
        <f t="shared" si="4"/>
        <v>1.329764216366158</v>
      </c>
      <c r="K210" s="74"/>
      <c r="L210" s="75"/>
    </row>
    <row r="211" spans="1:12" s="64" customFormat="1" ht="15" outlineLevel="1">
      <c r="A211" s="78"/>
      <c r="B211" s="78"/>
      <c r="C211" s="81" t="s">
        <v>736</v>
      </c>
      <c r="D211" s="78"/>
      <c r="E211" s="78"/>
      <c r="F211" s="78"/>
      <c r="G211" s="78"/>
      <c r="H211" s="79">
        <f>SUBTOTAL(9,H205:H210)</f>
        <v>57</v>
      </c>
      <c r="I211" s="72"/>
      <c r="J211" s="73">
        <f>SUBTOTAL(9,J205:J210)</f>
        <v>33.7139838137313</v>
      </c>
      <c r="K211" s="74"/>
      <c r="L211" s="75"/>
    </row>
    <row r="212" spans="1:12" s="64" customFormat="1" ht="14.25" outlineLevel="2">
      <c r="A212" s="78" t="s">
        <v>685</v>
      </c>
      <c r="B212" s="78" t="s">
        <v>851</v>
      </c>
      <c r="C212" s="78" t="s">
        <v>287</v>
      </c>
      <c r="D212" s="78" t="s">
        <v>288</v>
      </c>
      <c r="E212" s="78" t="s">
        <v>578</v>
      </c>
      <c r="F212" s="78" t="s">
        <v>579</v>
      </c>
      <c r="G212" s="78" t="s">
        <v>686</v>
      </c>
      <c r="H212" s="79">
        <v>53</v>
      </c>
      <c r="I212" s="72">
        <v>1.1753026689640222</v>
      </c>
      <c r="J212" s="73">
        <f>IF(ISERROR(H212/I212),0,(H212/I212))</f>
        <v>45.094766990291255</v>
      </c>
      <c r="K212" s="74"/>
      <c r="L212" s="75"/>
    </row>
    <row r="213" spans="1:12" s="64" customFormat="1" ht="14.25" outlineLevel="2">
      <c r="A213" s="78" t="s">
        <v>685</v>
      </c>
      <c r="B213" s="78" t="s">
        <v>851</v>
      </c>
      <c r="C213" s="78" t="s">
        <v>287</v>
      </c>
      <c r="D213" s="78" t="s">
        <v>288</v>
      </c>
      <c r="E213" s="78" t="s">
        <v>496</v>
      </c>
      <c r="F213" s="78" t="s">
        <v>497</v>
      </c>
      <c r="G213" s="78" t="s">
        <v>686</v>
      </c>
      <c r="H213" s="79">
        <v>5</v>
      </c>
      <c r="I213" s="72">
        <v>4.226542688081149</v>
      </c>
      <c r="J213" s="73">
        <f>IF(ISERROR(H213/I213),0,(H213/I213))</f>
        <v>1.1830000000000003</v>
      </c>
      <c r="K213" s="74"/>
      <c r="L213" s="75"/>
    </row>
    <row r="214" spans="1:12" s="64" customFormat="1" ht="15" outlineLevel="1">
      <c r="A214" s="78"/>
      <c r="B214" s="78"/>
      <c r="C214" s="81" t="s">
        <v>737</v>
      </c>
      <c r="D214" s="78"/>
      <c r="E214" s="78"/>
      <c r="F214" s="78"/>
      <c r="G214" s="78"/>
      <c r="H214" s="79">
        <f>SUBTOTAL(9,H212:H213)</f>
        <v>58</v>
      </c>
      <c r="I214" s="72"/>
      <c r="J214" s="73">
        <f>SUBTOTAL(9,J212:J213)</f>
        <v>46.277766990291255</v>
      </c>
      <c r="K214" s="74"/>
      <c r="L214" s="75"/>
    </row>
    <row r="215" spans="1:12" s="64" customFormat="1" ht="14.25" outlineLevel="2">
      <c r="A215" s="78" t="s">
        <v>685</v>
      </c>
      <c r="B215" s="78" t="s">
        <v>851</v>
      </c>
      <c r="C215" s="78" t="s">
        <v>289</v>
      </c>
      <c r="D215" s="78" t="s">
        <v>290</v>
      </c>
      <c r="E215" s="78" t="s">
        <v>614</v>
      </c>
      <c r="F215" s="78" t="s">
        <v>615</v>
      </c>
      <c r="G215" s="78" t="s">
        <v>686</v>
      </c>
      <c r="H215" s="79">
        <v>117</v>
      </c>
      <c r="I215" s="72">
        <v>0.8546129669132665</v>
      </c>
      <c r="J215" s="73">
        <f>IF(ISERROR(H215/I215),0,(H215/I215))</f>
        <v>136.9040776699029</v>
      </c>
      <c r="K215" s="74"/>
      <c r="L215" s="75"/>
    </row>
    <row r="216" spans="1:12" s="64" customFormat="1" ht="14.25" outlineLevel="2">
      <c r="A216" s="78" t="s">
        <v>685</v>
      </c>
      <c r="B216" s="78" t="s">
        <v>851</v>
      </c>
      <c r="C216" s="78" t="s">
        <v>289</v>
      </c>
      <c r="D216" s="78" t="s">
        <v>290</v>
      </c>
      <c r="E216" s="78" t="s">
        <v>297</v>
      </c>
      <c r="F216" s="78" t="s">
        <v>298</v>
      </c>
      <c r="G216" s="78" t="s">
        <v>686</v>
      </c>
      <c r="H216" s="79">
        <v>0</v>
      </c>
      <c r="I216" s="72">
        <v>1.39922778509735</v>
      </c>
      <c r="J216" s="73">
        <f>IF(ISERROR(H216/I216),0,(H216/I216))</f>
        <v>0</v>
      </c>
      <c r="K216" s="74"/>
      <c r="L216" s="75"/>
    </row>
    <row r="217" spans="1:12" s="64" customFormat="1" ht="14.25" outlineLevel="2">
      <c r="A217" s="78" t="s">
        <v>685</v>
      </c>
      <c r="B217" s="78" t="s">
        <v>851</v>
      </c>
      <c r="C217" s="78" t="s">
        <v>289</v>
      </c>
      <c r="D217" s="78" t="s">
        <v>290</v>
      </c>
      <c r="E217" s="78" t="s">
        <v>504</v>
      </c>
      <c r="F217" s="78" t="s">
        <v>505</v>
      </c>
      <c r="G217" s="78" t="s">
        <v>686</v>
      </c>
      <c r="H217" s="79">
        <v>2</v>
      </c>
      <c r="I217" s="72">
        <v>1.0594569445845805</v>
      </c>
      <c r="J217" s="73">
        <f>IF(ISERROR(H217/I217),0,(H217/I217))</f>
        <v>1.8877595830798128</v>
      </c>
      <c r="K217" s="74"/>
      <c r="L217" s="75"/>
    </row>
    <row r="218" spans="1:12" s="64" customFormat="1" ht="14.25" outlineLevel="2">
      <c r="A218" s="78" t="s">
        <v>685</v>
      </c>
      <c r="B218" s="78" t="s">
        <v>851</v>
      </c>
      <c r="C218" s="78" t="s">
        <v>289</v>
      </c>
      <c r="D218" s="78" t="s">
        <v>290</v>
      </c>
      <c r="E218" s="78" t="s">
        <v>606</v>
      </c>
      <c r="F218" s="78" t="s">
        <v>607</v>
      </c>
      <c r="G218" s="78" t="s">
        <v>686</v>
      </c>
      <c r="H218" s="79">
        <v>1</v>
      </c>
      <c r="I218" s="72">
        <v>0.7650029708853241</v>
      </c>
      <c r="J218" s="73">
        <f>IF(ISERROR(H218/I218),0,(H218/I218))</f>
        <v>1.307184466019417</v>
      </c>
      <c r="K218" s="74"/>
      <c r="L218" s="75"/>
    </row>
    <row r="219" spans="1:12" s="64" customFormat="1" ht="15" outlineLevel="1">
      <c r="A219" s="78"/>
      <c r="B219" s="78"/>
      <c r="C219" s="81" t="s">
        <v>738</v>
      </c>
      <c r="D219" s="78"/>
      <c r="E219" s="78"/>
      <c r="F219" s="78"/>
      <c r="G219" s="78"/>
      <c r="H219" s="79">
        <f>SUBTOTAL(9,H215:H218)</f>
        <v>120</v>
      </c>
      <c r="I219" s="72"/>
      <c r="J219" s="73">
        <f>SUBTOTAL(9,J215:J218)</f>
        <v>140.0990217190021</v>
      </c>
      <c r="K219" s="74"/>
      <c r="L219" s="75"/>
    </row>
    <row r="220" spans="1:12" s="64" customFormat="1" ht="14.25" outlineLevel="2">
      <c r="A220" s="78" t="s">
        <v>685</v>
      </c>
      <c r="B220" s="78" t="s">
        <v>851</v>
      </c>
      <c r="C220" s="78" t="s">
        <v>110</v>
      </c>
      <c r="D220" s="78" t="s">
        <v>111</v>
      </c>
      <c r="E220" s="78" t="s">
        <v>406</v>
      </c>
      <c r="F220" s="78" t="s">
        <v>407</v>
      </c>
      <c r="G220" s="78" t="s">
        <v>686</v>
      </c>
      <c r="H220" s="79">
        <v>8</v>
      </c>
      <c r="I220" s="72">
        <v>0.9552893273823505</v>
      </c>
      <c r="J220" s="73">
        <f>IF(ISERROR(H220/I220),0,(H220/I220))</f>
        <v>8.374426229508197</v>
      </c>
      <c r="K220" s="74"/>
      <c r="L220" s="75"/>
    </row>
    <row r="221" spans="1:12" s="64" customFormat="1" ht="14.25" outlineLevel="2">
      <c r="A221" s="78" t="s">
        <v>685</v>
      </c>
      <c r="B221" s="78" t="s">
        <v>851</v>
      </c>
      <c r="C221" s="78" t="s">
        <v>110</v>
      </c>
      <c r="D221" s="78" t="s">
        <v>111</v>
      </c>
      <c r="E221" s="78" t="s">
        <v>404</v>
      </c>
      <c r="F221" s="78" t="s">
        <v>405</v>
      </c>
      <c r="G221" s="78" t="s">
        <v>686</v>
      </c>
      <c r="H221" s="79">
        <v>111</v>
      </c>
      <c r="I221" s="72">
        <v>0.9342063238581924</v>
      </c>
      <c r="J221" s="73">
        <f>IF(ISERROR(H221/I221),0,(H221/I221))</f>
        <v>118.81743589743589</v>
      </c>
      <c r="K221" s="74"/>
      <c r="L221" s="75"/>
    </row>
    <row r="222" spans="1:12" s="64" customFormat="1" ht="14.25" outlineLevel="2">
      <c r="A222" s="78" t="s">
        <v>685</v>
      </c>
      <c r="B222" s="78" t="s">
        <v>851</v>
      </c>
      <c r="C222" s="78" t="s">
        <v>110</v>
      </c>
      <c r="D222" s="78" t="s">
        <v>111</v>
      </c>
      <c r="E222" s="78" t="s">
        <v>532</v>
      </c>
      <c r="F222" s="78" t="s">
        <v>533</v>
      </c>
      <c r="G222" s="78" t="s">
        <v>686</v>
      </c>
      <c r="H222" s="79">
        <v>0</v>
      </c>
      <c r="I222" s="72">
        <v>1.46845023321306</v>
      </c>
      <c r="J222" s="73">
        <f>IF(ISERROR(H222/I222),0,(H222/I222))</f>
        <v>0</v>
      </c>
      <c r="K222" s="74"/>
      <c r="L222" s="75"/>
    </row>
    <row r="223" spans="1:12" s="64" customFormat="1" ht="14.25" outlineLevel="2">
      <c r="A223" s="78" t="s">
        <v>685</v>
      </c>
      <c r="B223" s="78" t="s">
        <v>851</v>
      </c>
      <c r="C223" s="78" t="s">
        <v>110</v>
      </c>
      <c r="D223" s="78" t="s">
        <v>111</v>
      </c>
      <c r="E223" s="78" t="s">
        <v>420</v>
      </c>
      <c r="F223" s="78" t="s">
        <v>421</v>
      </c>
      <c r="G223" s="78" t="s">
        <v>686</v>
      </c>
      <c r="H223" s="79">
        <v>1</v>
      </c>
      <c r="I223" s="72">
        <v>0.8118940353983376</v>
      </c>
      <c r="J223" s="73">
        <f>IF(ISERROR(H223/I223),0,(H223/I223))</f>
        <v>1.2316878267363702</v>
      </c>
      <c r="K223" s="74"/>
      <c r="L223" s="75"/>
    </row>
    <row r="224" spans="1:12" s="64" customFormat="1" ht="15" outlineLevel="1">
      <c r="A224" s="78"/>
      <c r="B224" s="78"/>
      <c r="C224" s="81" t="s">
        <v>739</v>
      </c>
      <c r="D224" s="78"/>
      <c r="E224" s="78"/>
      <c r="F224" s="78"/>
      <c r="G224" s="78"/>
      <c r="H224" s="79">
        <f>SUBTOTAL(9,H220:H223)</f>
        <v>120</v>
      </c>
      <c r="I224" s="72"/>
      <c r="J224" s="73">
        <f>SUBTOTAL(9,J220:J223)</f>
        <v>128.42354995368046</v>
      </c>
      <c r="K224" s="74"/>
      <c r="L224" s="75"/>
    </row>
    <row r="225" spans="1:12" s="64" customFormat="1" ht="14.25" outlineLevel="2">
      <c r="A225" s="78" t="s">
        <v>685</v>
      </c>
      <c r="B225" s="78" t="s">
        <v>851</v>
      </c>
      <c r="C225" s="78" t="s">
        <v>112</v>
      </c>
      <c r="D225" s="78" t="s">
        <v>113</v>
      </c>
      <c r="E225" s="78" t="s">
        <v>406</v>
      </c>
      <c r="F225" s="78" t="s">
        <v>407</v>
      </c>
      <c r="G225" s="78" t="s">
        <v>686</v>
      </c>
      <c r="H225" s="79">
        <v>1</v>
      </c>
      <c r="I225" s="72">
        <v>0.9552893273823505</v>
      </c>
      <c r="J225" s="73">
        <f>IF(ISERROR(H225/I225),0,(H225/I225))</f>
        <v>1.0468032786885246</v>
      </c>
      <c r="K225" s="74"/>
      <c r="L225" s="75"/>
    </row>
    <row r="226" spans="1:12" s="64" customFormat="1" ht="14.25" outlineLevel="2">
      <c r="A226" s="78" t="s">
        <v>685</v>
      </c>
      <c r="B226" s="78" t="s">
        <v>851</v>
      </c>
      <c r="C226" s="78" t="s">
        <v>112</v>
      </c>
      <c r="D226" s="78" t="s">
        <v>113</v>
      </c>
      <c r="E226" s="78" t="s">
        <v>422</v>
      </c>
      <c r="F226" s="78" t="s">
        <v>423</v>
      </c>
      <c r="G226" s="78" t="s">
        <v>686</v>
      </c>
      <c r="H226" s="79">
        <v>22</v>
      </c>
      <c r="I226" s="72">
        <v>0.9924957637375937</v>
      </c>
      <c r="J226" s="73">
        <f>IF(ISERROR(H226/I226),0,(H226/I226))</f>
        <v>22.166341463414636</v>
      </c>
      <c r="K226" s="74"/>
      <c r="L226" s="75"/>
    </row>
    <row r="227" spans="1:12" s="64" customFormat="1" ht="14.25" outlineLevel="2">
      <c r="A227" s="78" t="s">
        <v>685</v>
      </c>
      <c r="B227" s="78" t="s">
        <v>851</v>
      </c>
      <c r="C227" s="78" t="s">
        <v>112</v>
      </c>
      <c r="D227" s="78" t="s">
        <v>113</v>
      </c>
      <c r="E227" s="78" t="s">
        <v>420</v>
      </c>
      <c r="F227" s="78" t="s">
        <v>421</v>
      </c>
      <c r="G227" s="78" t="s">
        <v>686</v>
      </c>
      <c r="H227" s="79">
        <v>4</v>
      </c>
      <c r="I227" s="72">
        <v>0.8118940353983376</v>
      </c>
      <c r="J227" s="73">
        <f>IF(ISERROR(H227/I227),0,(H227/I227))</f>
        <v>4.926751306945481</v>
      </c>
      <c r="K227" s="74"/>
      <c r="L227" s="75"/>
    </row>
    <row r="228" spans="1:12" s="64" customFormat="1" ht="14.25" outlineLevel="2">
      <c r="A228" s="78" t="s">
        <v>685</v>
      </c>
      <c r="B228" s="78" t="s">
        <v>851</v>
      </c>
      <c r="C228" s="78" t="s">
        <v>112</v>
      </c>
      <c r="D228" s="78" t="s">
        <v>113</v>
      </c>
      <c r="E228" s="78" t="s">
        <v>408</v>
      </c>
      <c r="F228" s="78" t="s">
        <v>705</v>
      </c>
      <c r="G228" s="78" t="s">
        <v>686</v>
      </c>
      <c r="H228" s="79">
        <v>1</v>
      </c>
      <c r="I228" s="72">
        <v>1.0976963860335716</v>
      </c>
      <c r="J228" s="73">
        <f>IF(ISERROR(H228/I228),0,(H228/I228))</f>
        <v>0.9109987176084374</v>
      </c>
      <c r="K228" s="74"/>
      <c r="L228" s="75"/>
    </row>
    <row r="229" spans="1:12" s="64" customFormat="1" ht="14.25" outlineLevel="2">
      <c r="A229" s="78" t="s">
        <v>685</v>
      </c>
      <c r="B229" s="78" t="s">
        <v>851</v>
      </c>
      <c r="C229" s="78" t="s">
        <v>112</v>
      </c>
      <c r="D229" s="78" t="s">
        <v>113</v>
      </c>
      <c r="E229" s="78" t="s">
        <v>404</v>
      </c>
      <c r="F229" s="78" t="s">
        <v>405</v>
      </c>
      <c r="G229" s="78" t="s">
        <v>686</v>
      </c>
      <c r="H229" s="79">
        <v>0</v>
      </c>
      <c r="I229" s="72">
        <v>0.9342063238581924</v>
      </c>
      <c r="J229" s="73">
        <f>IF(ISERROR(H229/I229),0,(H229/I229))</f>
        <v>0</v>
      </c>
      <c r="K229" s="74"/>
      <c r="L229" s="75"/>
    </row>
    <row r="230" spans="1:12" s="64" customFormat="1" ht="15" outlineLevel="1">
      <c r="A230" s="78"/>
      <c r="B230" s="78"/>
      <c r="C230" s="81" t="s">
        <v>740</v>
      </c>
      <c r="D230" s="78"/>
      <c r="E230" s="78"/>
      <c r="F230" s="78"/>
      <c r="G230" s="78"/>
      <c r="H230" s="79">
        <f>SUBTOTAL(9,H225:H229)</f>
        <v>28</v>
      </c>
      <c r="I230" s="72"/>
      <c r="J230" s="73">
        <f>SUBTOTAL(9,J225:J229)</f>
        <v>29.050894766657077</v>
      </c>
      <c r="K230" s="74"/>
      <c r="L230" s="75"/>
    </row>
    <row r="231" spans="1:12" s="64" customFormat="1" ht="14.25" outlineLevel="2">
      <c r="A231" s="78" t="s">
        <v>685</v>
      </c>
      <c r="B231" s="78" t="s">
        <v>851</v>
      </c>
      <c r="C231" s="78" t="s">
        <v>114</v>
      </c>
      <c r="D231" s="78" t="s">
        <v>115</v>
      </c>
      <c r="E231" s="78" t="s">
        <v>404</v>
      </c>
      <c r="F231" s="78" t="s">
        <v>405</v>
      </c>
      <c r="G231" s="78" t="s">
        <v>686</v>
      </c>
      <c r="H231" s="79">
        <v>4</v>
      </c>
      <c r="I231" s="72">
        <v>0.9342063238581924</v>
      </c>
      <c r="J231" s="73">
        <f>IF(ISERROR(H231/I231),0,(H231/I231))</f>
        <v>4.281709401709401</v>
      </c>
      <c r="K231" s="74"/>
      <c r="L231" s="75"/>
    </row>
    <row r="232" spans="1:12" s="64" customFormat="1" ht="14.25" outlineLevel="2">
      <c r="A232" s="78" t="s">
        <v>685</v>
      </c>
      <c r="B232" s="78" t="s">
        <v>851</v>
      </c>
      <c r="C232" s="78" t="s">
        <v>114</v>
      </c>
      <c r="D232" s="78" t="s">
        <v>115</v>
      </c>
      <c r="E232" s="78" t="s">
        <v>408</v>
      </c>
      <c r="F232" s="78" t="s">
        <v>705</v>
      </c>
      <c r="G232" s="78" t="s">
        <v>686</v>
      </c>
      <c r="H232" s="79">
        <v>2</v>
      </c>
      <c r="I232" s="72">
        <v>1.0976963860335716</v>
      </c>
      <c r="J232" s="73">
        <f>IF(ISERROR(H232/I232),0,(H232/I232))</f>
        <v>1.8219974352168748</v>
      </c>
      <c r="K232" s="74"/>
      <c r="L232" s="75"/>
    </row>
    <row r="233" spans="1:12" s="64" customFormat="1" ht="14.25" outlineLevel="2">
      <c r="A233" s="78" t="s">
        <v>685</v>
      </c>
      <c r="B233" s="78" t="s">
        <v>851</v>
      </c>
      <c r="C233" s="78" t="s">
        <v>114</v>
      </c>
      <c r="D233" s="78" t="s">
        <v>115</v>
      </c>
      <c r="E233" s="78" t="s">
        <v>420</v>
      </c>
      <c r="F233" s="78" t="s">
        <v>421</v>
      </c>
      <c r="G233" s="78" t="s">
        <v>686</v>
      </c>
      <c r="H233" s="79">
        <v>32</v>
      </c>
      <c r="I233" s="72">
        <v>0.8118940353983376</v>
      </c>
      <c r="J233" s="73">
        <f>IF(ISERROR(H233/I233),0,(H233/I233))</f>
        <v>39.41401045556385</v>
      </c>
      <c r="K233" s="74"/>
      <c r="L233" s="75"/>
    </row>
    <row r="234" spans="1:12" s="64" customFormat="1" ht="15" outlineLevel="1">
      <c r="A234" s="78"/>
      <c r="B234" s="78"/>
      <c r="C234" s="81" t="s">
        <v>741</v>
      </c>
      <c r="D234" s="78"/>
      <c r="E234" s="78"/>
      <c r="F234" s="78"/>
      <c r="G234" s="78"/>
      <c r="H234" s="79">
        <f>SUBTOTAL(9,H231:H233)</f>
        <v>38</v>
      </c>
      <c r="I234" s="72"/>
      <c r="J234" s="73">
        <f>SUBTOTAL(9,J231:J233)</f>
        <v>45.517717292490126</v>
      </c>
      <c r="K234" s="74"/>
      <c r="L234" s="75"/>
    </row>
    <row r="235" spans="1:12" s="64" customFormat="1" ht="14.25" outlineLevel="2">
      <c r="A235" s="78" t="s">
        <v>685</v>
      </c>
      <c r="B235" s="78" t="s">
        <v>851</v>
      </c>
      <c r="C235" s="78" t="s">
        <v>116</v>
      </c>
      <c r="D235" s="78" t="s">
        <v>117</v>
      </c>
      <c r="E235" s="78" t="s">
        <v>408</v>
      </c>
      <c r="F235" s="78" t="s">
        <v>705</v>
      </c>
      <c r="G235" s="78" t="s">
        <v>686</v>
      </c>
      <c r="H235" s="79">
        <v>206</v>
      </c>
      <c r="I235" s="72">
        <v>1.0976963860335716</v>
      </c>
      <c r="J235" s="73">
        <f>IF(ISERROR(H235/I235),0,(H235/I235))</f>
        <v>187.66573582733812</v>
      </c>
      <c r="K235" s="74"/>
      <c r="L235" s="75"/>
    </row>
    <row r="236" spans="1:12" s="64" customFormat="1" ht="14.25" outlineLevel="2">
      <c r="A236" s="78" t="s">
        <v>685</v>
      </c>
      <c r="B236" s="78" t="s">
        <v>851</v>
      </c>
      <c r="C236" s="78" t="s">
        <v>116</v>
      </c>
      <c r="D236" s="78" t="s">
        <v>117</v>
      </c>
      <c r="E236" s="78" t="s">
        <v>418</v>
      </c>
      <c r="F236" s="78" t="s">
        <v>419</v>
      </c>
      <c r="G236" s="78" t="s">
        <v>686</v>
      </c>
      <c r="H236" s="79">
        <v>17</v>
      </c>
      <c r="I236" s="72">
        <v>1.0729166666666667</v>
      </c>
      <c r="J236" s="73">
        <f>IF(ISERROR(H236/I236),0,(H236/I236))</f>
        <v>15.844660194174756</v>
      </c>
      <c r="K236" s="74"/>
      <c r="L236" s="75"/>
    </row>
    <row r="237" spans="1:12" s="64" customFormat="1" ht="15" outlineLevel="1">
      <c r="A237" s="78"/>
      <c r="B237" s="78"/>
      <c r="C237" s="81" t="s">
        <v>742</v>
      </c>
      <c r="D237" s="78"/>
      <c r="E237" s="78"/>
      <c r="F237" s="78"/>
      <c r="G237" s="78"/>
      <c r="H237" s="79">
        <f>SUBTOTAL(9,H235:H236)</f>
        <v>223</v>
      </c>
      <c r="I237" s="72"/>
      <c r="J237" s="73">
        <f>SUBTOTAL(9,J235:J236)</f>
        <v>203.5103960215129</v>
      </c>
      <c r="K237" s="74"/>
      <c r="L237" s="75"/>
    </row>
    <row r="238" spans="1:12" s="64" customFormat="1" ht="14.25" outlineLevel="2">
      <c r="A238" s="78" t="s">
        <v>685</v>
      </c>
      <c r="B238" s="78" t="s">
        <v>851</v>
      </c>
      <c r="C238" s="78" t="s">
        <v>328</v>
      </c>
      <c r="D238" s="78" t="s">
        <v>329</v>
      </c>
      <c r="E238" s="78" t="s">
        <v>638</v>
      </c>
      <c r="F238" s="78" t="s">
        <v>639</v>
      </c>
      <c r="G238" s="78" t="s">
        <v>686</v>
      </c>
      <c r="H238" s="79">
        <v>1</v>
      </c>
      <c r="I238" s="72">
        <v>1.0336917562724015</v>
      </c>
      <c r="J238" s="73">
        <f>IF(ISERROR(H238/I238),0,(H238/I238))</f>
        <v>0.9674063800277392</v>
      </c>
      <c r="K238" s="74"/>
      <c r="L238" s="75"/>
    </row>
    <row r="239" spans="1:12" s="64" customFormat="1" ht="14.25" outlineLevel="2">
      <c r="A239" s="78" t="s">
        <v>685</v>
      </c>
      <c r="B239" s="78" t="s">
        <v>851</v>
      </c>
      <c r="C239" s="78" t="s">
        <v>328</v>
      </c>
      <c r="D239" s="78" t="s">
        <v>329</v>
      </c>
      <c r="E239" s="78" t="s">
        <v>636</v>
      </c>
      <c r="F239" s="78" t="s">
        <v>637</v>
      </c>
      <c r="G239" s="78" t="s">
        <v>686</v>
      </c>
      <c r="H239" s="79">
        <v>119</v>
      </c>
      <c r="I239" s="72">
        <v>1.3524152336307032</v>
      </c>
      <c r="J239" s="73">
        <f>IF(ISERROR(H239/I239),0,(H239/I239))</f>
        <v>87.99072728612484</v>
      </c>
      <c r="K239" s="74"/>
      <c r="L239" s="75"/>
    </row>
    <row r="240" spans="1:12" s="64" customFormat="1" ht="14.25" outlineLevel="2">
      <c r="A240" s="78" t="s">
        <v>685</v>
      </c>
      <c r="B240" s="78" t="s">
        <v>851</v>
      </c>
      <c r="C240" s="78" t="s">
        <v>328</v>
      </c>
      <c r="D240" s="78" t="s">
        <v>329</v>
      </c>
      <c r="E240" s="78" t="s">
        <v>474</v>
      </c>
      <c r="F240" s="78" t="s">
        <v>475</v>
      </c>
      <c r="G240" s="78" t="s">
        <v>686</v>
      </c>
      <c r="H240" s="79">
        <v>2</v>
      </c>
      <c r="I240" s="72">
        <v>0.937134802748725</v>
      </c>
      <c r="J240" s="73">
        <f>IF(ISERROR(H240/I240),0,(H240/I240))</f>
        <v>2.134164683814717</v>
      </c>
      <c r="K240" s="74"/>
      <c r="L240" s="75"/>
    </row>
    <row r="241" spans="1:12" s="64" customFormat="1" ht="15" outlineLevel="1">
      <c r="A241" s="78"/>
      <c r="B241" s="78"/>
      <c r="C241" s="81" t="s">
        <v>743</v>
      </c>
      <c r="D241" s="78"/>
      <c r="E241" s="78"/>
      <c r="F241" s="78"/>
      <c r="G241" s="78"/>
      <c r="H241" s="79">
        <f>SUBTOTAL(9,H238:H240)</f>
        <v>122</v>
      </c>
      <c r="I241" s="72"/>
      <c r="J241" s="73">
        <f>SUBTOTAL(9,J238:J240)</f>
        <v>91.0922983499673</v>
      </c>
      <c r="K241" s="74"/>
      <c r="L241" s="75"/>
    </row>
    <row r="242" spans="1:12" s="64" customFormat="1" ht="14.25" outlineLevel="2">
      <c r="A242" s="78" t="s">
        <v>685</v>
      </c>
      <c r="B242" s="78" t="s">
        <v>851</v>
      </c>
      <c r="C242" s="78" t="s">
        <v>312</v>
      </c>
      <c r="D242" s="78" t="s">
        <v>313</v>
      </c>
      <c r="E242" s="78" t="s">
        <v>624</v>
      </c>
      <c r="F242" s="78" t="s">
        <v>625</v>
      </c>
      <c r="G242" s="78" t="s">
        <v>686</v>
      </c>
      <c r="H242" s="79">
        <v>4</v>
      </c>
      <c r="I242" s="72">
        <v>1.1026985159884304</v>
      </c>
      <c r="J242" s="73">
        <f>IF(ISERROR(H242/I242),0,(H242/I242))</f>
        <v>3.6274647530603628</v>
      </c>
      <c r="K242" s="74"/>
      <c r="L242" s="75"/>
    </row>
    <row r="243" spans="1:12" s="64" customFormat="1" ht="14.25" outlineLevel="2">
      <c r="A243" s="78" t="s">
        <v>685</v>
      </c>
      <c r="B243" s="78" t="s">
        <v>851</v>
      </c>
      <c r="C243" s="78" t="s">
        <v>312</v>
      </c>
      <c r="D243" s="78" t="s">
        <v>313</v>
      </c>
      <c r="E243" s="78" t="s">
        <v>622</v>
      </c>
      <c r="F243" s="78" t="s">
        <v>623</v>
      </c>
      <c r="G243" s="78" t="s">
        <v>686</v>
      </c>
      <c r="H243" s="79">
        <v>135</v>
      </c>
      <c r="I243" s="72">
        <v>1.1941879571937375</v>
      </c>
      <c r="J243" s="73">
        <f>IF(ISERROR(H243/I243),0,(H243/I243))</f>
        <v>113.04753090731299</v>
      </c>
      <c r="K243" s="74"/>
      <c r="L243" s="75"/>
    </row>
    <row r="244" spans="1:12" s="64" customFormat="1" ht="15" outlineLevel="1">
      <c r="A244" s="78"/>
      <c r="B244" s="78"/>
      <c r="C244" s="81" t="s">
        <v>744</v>
      </c>
      <c r="D244" s="78"/>
      <c r="E244" s="78"/>
      <c r="F244" s="78"/>
      <c r="G244" s="78"/>
      <c r="H244" s="79">
        <f>SUBTOTAL(9,H242:H243)</f>
        <v>139</v>
      </c>
      <c r="I244" s="72"/>
      <c r="J244" s="73">
        <f>SUBTOTAL(9,J242:J243)</f>
        <v>116.67499566037336</v>
      </c>
      <c r="K244" s="74"/>
      <c r="L244" s="75"/>
    </row>
    <row r="245" spans="1:12" s="64" customFormat="1" ht="14.25" outlineLevel="2">
      <c r="A245" s="78" t="s">
        <v>685</v>
      </c>
      <c r="B245" s="78" t="s">
        <v>851</v>
      </c>
      <c r="C245" s="78" t="s">
        <v>291</v>
      </c>
      <c r="D245" s="78" t="s">
        <v>292</v>
      </c>
      <c r="E245" s="78" t="s">
        <v>580</v>
      </c>
      <c r="F245" s="78" t="s">
        <v>581</v>
      </c>
      <c r="G245" s="78" t="s">
        <v>686</v>
      </c>
      <c r="H245" s="79">
        <v>0</v>
      </c>
      <c r="I245" s="72">
        <v>1.0539470347297861</v>
      </c>
      <c r="J245" s="73">
        <f>IF(ISERROR(H245/I245),0,(H245/I245))</f>
        <v>0</v>
      </c>
      <c r="K245" s="74"/>
      <c r="L245" s="75"/>
    </row>
    <row r="246" spans="1:12" s="64" customFormat="1" ht="14.25" outlineLevel="2">
      <c r="A246" s="78" t="s">
        <v>685</v>
      </c>
      <c r="B246" s="78" t="s">
        <v>851</v>
      </c>
      <c r="C246" s="78" t="s">
        <v>291</v>
      </c>
      <c r="D246" s="78" t="s">
        <v>292</v>
      </c>
      <c r="E246" s="78" t="s">
        <v>600</v>
      </c>
      <c r="F246" s="78" t="s">
        <v>601</v>
      </c>
      <c r="G246" s="78" t="s">
        <v>686</v>
      </c>
      <c r="H246" s="79">
        <v>35</v>
      </c>
      <c r="I246" s="72">
        <v>0.752013016813384</v>
      </c>
      <c r="J246" s="73">
        <f>IF(ISERROR(H246/I246),0,(H246/I246))</f>
        <v>46.54174757281553</v>
      </c>
      <c r="K246" s="74"/>
      <c r="L246" s="75"/>
    </row>
    <row r="247" spans="1:12" s="64" customFormat="1" ht="14.25" outlineLevel="2">
      <c r="A247" s="78" t="s">
        <v>685</v>
      </c>
      <c r="B247" s="78" t="s">
        <v>851</v>
      </c>
      <c r="C247" s="78" t="s">
        <v>291</v>
      </c>
      <c r="D247" s="78" t="s">
        <v>292</v>
      </c>
      <c r="E247" s="78" t="s">
        <v>496</v>
      </c>
      <c r="F247" s="78" t="s">
        <v>497</v>
      </c>
      <c r="G247" s="78" t="s">
        <v>686</v>
      </c>
      <c r="H247" s="79">
        <v>0</v>
      </c>
      <c r="I247" s="72">
        <v>4.226542688081149</v>
      </c>
      <c r="J247" s="73">
        <f>IF(ISERROR(H247/I247),0,(H247/I247))</f>
        <v>0</v>
      </c>
      <c r="K247" s="74"/>
      <c r="L247" s="75"/>
    </row>
    <row r="248" spans="1:12" s="64" customFormat="1" ht="15" outlineLevel="1">
      <c r="A248" s="78"/>
      <c r="B248" s="78"/>
      <c r="C248" s="81" t="s">
        <v>745</v>
      </c>
      <c r="D248" s="78"/>
      <c r="E248" s="78"/>
      <c r="F248" s="78"/>
      <c r="G248" s="78"/>
      <c r="H248" s="79">
        <f>SUBTOTAL(9,H245:H247)</f>
        <v>35</v>
      </c>
      <c r="I248" s="72"/>
      <c r="J248" s="73">
        <f>SUBTOTAL(9,J245:J247)</f>
        <v>46.54174757281553</v>
      </c>
      <c r="K248" s="74"/>
      <c r="L248" s="75"/>
    </row>
    <row r="249" spans="1:12" s="64" customFormat="1" ht="14.25" outlineLevel="2">
      <c r="A249" s="78" t="s">
        <v>685</v>
      </c>
      <c r="B249" s="78" t="s">
        <v>851</v>
      </c>
      <c r="C249" s="78" t="s">
        <v>293</v>
      </c>
      <c r="D249" s="78" t="s">
        <v>294</v>
      </c>
      <c r="E249" s="78" t="s">
        <v>578</v>
      </c>
      <c r="F249" s="78" t="s">
        <v>579</v>
      </c>
      <c r="G249" s="78" t="s">
        <v>686</v>
      </c>
      <c r="H249" s="79">
        <v>1</v>
      </c>
      <c r="I249" s="72">
        <v>1.1753026689640222</v>
      </c>
      <c r="J249" s="73">
        <f>IF(ISERROR(H249/I249),0,(H249/I249))</f>
        <v>0.8508446601941746</v>
      </c>
      <c r="K249" s="74"/>
      <c r="L249" s="75"/>
    </row>
    <row r="250" spans="1:12" s="64" customFormat="1" ht="14.25" outlineLevel="2">
      <c r="A250" s="78" t="s">
        <v>685</v>
      </c>
      <c r="B250" s="78" t="s">
        <v>851</v>
      </c>
      <c r="C250" s="78" t="s">
        <v>293</v>
      </c>
      <c r="D250" s="78" t="s">
        <v>294</v>
      </c>
      <c r="E250" s="78" t="s">
        <v>508</v>
      </c>
      <c r="F250" s="78" t="s">
        <v>509</v>
      </c>
      <c r="G250" s="78" t="s">
        <v>686</v>
      </c>
      <c r="H250" s="79">
        <v>1</v>
      </c>
      <c r="I250" s="72">
        <v>0.9561908582989385</v>
      </c>
      <c r="J250" s="73">
        <f>IF(ISERROR(H250/I250),0,(H250/I250))</f>
        <v>1.0458163151433992</v>
      </c>
      <c r="K250" s="74"/>
      <c r="L250" s="75"/>
    </row>
    <row r="251" spans="1:12" s="64" customFormat="1" ht="14.25" outlineLevel="2">
      <c r="A251" s="78" t="s">
        <v>685</v>
      </c>
      <c r="B251" s="78" t="s">
        <v>851</v>
      </c>
      <c r="C251" s="78" t="s">
        <v>293</v>
      </c>
      <c r="D251" s="78" t="s">
        <v>294</v>
      </c>
      <c r="E251" s="78" t="s">
        <v>580</v>
      </c>
      <c r="F251" s="78" t="s">
        <v>581</v>
      </c>
      <c r="G251" s="78" t="s">
        <v>686</v>
      </c>
      <c r="H251" s="79">
        <v>0</v>
      </c>
      <c r="I251" s="72">
        <v>1.0539470347297861</v>
      </c>
      <c r="J251" s="73">
        <f>IF(ISERROR(H251/I251),0,(H251/I251))</f>
        <v>0</v>
      </c>
      <c r="K251" s="74"/>
      <c r="L251" s="75"/>
    </row>
    <row r="252" spans="1:12" s="64" customFormat="1" ht="14.25" outlineLevel="2">
      <c r="A252" s="78" t="s">
        <v>685</v>
      </c>
      <c r="B252" s="78" t="s">
        <v>851</v>
      </c>
      <c r="C252" s="78" t="s">
        <v>293</v>
      </c>
      <c r="D252" s="78" t="s">
        <v>294</v>
      </c>
      <c r="E252" s="78" t="s">
        <v>600</v>
      </c>
      <c r="F252" s="78" t="s">
        <v>601</v>
      </c>
      <c r="G252" s="78" t="s">
        <v>686</v>
      </c>
      <c r="H252" s="79">
        <v>21</v>
      </c>
      <c r="I252" s="72">
        <v>0.752013016813384</v>
      </c>
      <c r="J252" s="73">
        <f>IF(ISERROR(H252/I252),0,(H252/I252))</f>
        <v>27.92504854368932</v>
      </c>
      <c r="K252" s="74"/>
      <c r="L252" s="75"/>
    </row>
    <row r="253" spans="1:12" s="64" customFormat="1" ht="14.25" outlineLevel="2">
      <c r="A253" s="78" t="s">
        <v>685</v>
      </c>
      <c r="B253" s="78" t="s">
        <v>851</v>
      </c>
      <c r="C253" s="78" t="s">
        <v>293</v>
      </c>
      <c r="D253" s="78" t="s">
        <v>294</v>
      </c>
      <c r="E253" s="78" t="s">
        <v>496</v>
      </c>
      <c r="F253" s="78" t="s">
        <v>497</v>
      </c>
      <c r="G253" s="78" t="s">
        <v>686</v>
      </c>
      <c r="H253" s="79">
        <v>1</v>
      </c>
      <c r="I253" s="72">
        <v>4.226542688081149</v>
      </c>
      <c r="J253" s="73">
        <f>IF(ISERROR(H253/I253),0,(H253/I253))</f>
        <v>0.23660000000000006</v>
      </c>
      <c r="K253" s="74"/>
      <c r="L253" s="75"/>
    </row>
    <row r="254" spans="1:12" s="64" customFormat="1" ht="15" outlineLevel="1">
      <c r="A254" s="78"/>
      <c r="B254" s="78"/>
      <c r="C254" s="81" t="s">
        <v>746</v>
      </c>
      <c r="D254" s="78"/>
      <c r="E254" s="78"/>
      <c r="F254" s="78"/>
      <c r="G254" s="78"/>
      <c r="H254" s="79">
        <f>SUBTOTAL(9,H249:H253)</f>
        <v>24</v>
      </c>
      <c r="I254" s="72"/>
      <c r="J254" s="73">
        <f>SUBTOTAL(9,J249:J253)</f>
        <v>30.058309519026896</v>
      </c>
      <c r="K254" s="74"/>
      <c r="L254" s="75"/>
    </row>
    <row r="255" spans="1:12" s="64" customFormat="1" ht="14.25" outlineLevel="2">
      <c r="A255" s="78" t="s">
        <v>685</v>
      </c>
      <c r="B255" s="78" t="s">
        <v>851</v>
      </c>
      <c r="C255" s="78" t="s">
        <v>295</v>
      </c>
      <c r="D255" s="78" t="s">
        <v>296</v>
      </c>
      <c r="E255" s="78" t="s">
        <v>508</v>
      </c>
      <c r="F255" s="78" t="s">
        <v>509</v>
      </c>
      <c r="G255" s="78" t="s">
        <v>686</v>
      </c>
      <c r="H255" s="79">
        <v>21</v>
      </c>
      <c r="I255" s="72">
        <v>0.9561908582989385</v>
      </c>
      <c r="J255" s="73">
        <f>IF(ISERROR(H255/I255),0,(H255/I255))</f>
        <v>21.962142618011384</v>
      </c>
      <c r="K255" s="74"/>
      <c r="L255" s="75"/>
    </row>
    <row r="256" spans="1:12" s="64" customFormat="1" ht="14.25" outlineLevel="2">
      <c r="A256" s="78" t="s">
        <v>685</v>
      </c>
      <c r="B256" s="78" t="s">
        <v>851</v>
      </c>
      <c r="C256" s="78" t="s">
        <v>295</v>
      </c>
      <c r="D256" s="78" t="s">
        <v>296</v>
      </c>
      <c r="E256" s="78" t="s">
        <v>297</v>
      </c>
      <c r="F256" s="78" t="s">
        <v>298</v>
      </c>
      <c r="G256" s="78" t="s">
        <v>686</v>
      </c>
      <c r="H256" s="79">
        <v>50</v>
      </c>
      <c r="I256" s="72">
        <v>1.39922778509735</v>
      </c>
      <c r="J256" s="73">
        <f>IF(ISERROR(H256/I256),0,(H256/I256))</f>
        <v>35.733995945857586</v>
      </c>
      <c r="K256" s="74"/>
      <c r="L256" s="75"/>
    </row>
    <row r="257" spans="1:12" s="64" customFormat="1" ht="14.25" outlineLevel="2">
      <c r="A257" s="78" t="s">
        <v>685</v>
      </c>
      <c r="B257" s="78" t="s">
        <v>851</v>
      </c>
      <c r="C257" s="78" t="s">
        <v>295</v>
      </c>
      <c r="D257" s="78" t="s">
        <v>296</v>
      </c>
      <c r="E257" s="78" t="s">
        <v>604</v>
      </c>
      <c r="F257" s="78" t="s">
        <v>605</v>
      </c>
      <c r="G257" s="78" t="s">
        <v>686</v>
      </c>
      <c r="H257" s="79">
        <v>4</v>
      </c>
      <c r="I257" s="72">
        <v>1.0429070172454296</v>
      </c>
      <c r="J257" s="73">
        <f>IF(ISERROR(H257/I257),0,(H257/I257))</f>
        <v>3.8354330097087375</v>
      </c>
      <c r="K257" s="74"/>
      <c r="L257" s="75"/>
    </row>
    <row r="258" spans="1:12" s="64" customFormat="1" ht="14.25" outlineLevel="2">
      <c r="A258" s="78" t="s">
        <v>685</v>
      </c>
      <c r="B258" s="78" t="s">
        <v>851</v>
      </c>
      <c r="C258" s="78" t="s">
        <v>295</v>
      </c>
      <c r="D258" s="78" t="s">
        <v>296</v>
      </c>
      <c r="E258" s="78" t="s">
        <v>600</v>
      </c>
      <c r="F258" s="78" t="s">
        <v>601</v>
      </c>
      <c r="G258" s="78" t="s">
        <v>686</v>
      </c>
      <c r="H258" s="79">
        <v>0</v>
      </c>
      <c r="I258" s="72">
        <v>0.752013016813384</v>
      </c>
      <c r="J258" s="73">
        <f>IF(ISERROR(H258/I258),0,(H258/I258))</f>
        <v>0</v>
      </c>
      <c r="K258" s="74"/>
      <c r="L258" s="75"/>
    </row>
    <row r="259" spans="1:12" s="64" customFormat="1" ht="15" outlineLevel="1">
      <c r="A259" s="78"/>
      <c r="B259" s="78"/>
      <c r="C259" s="81" t="s">
        <v>747</v>
      </c>
      <c r="D259" s="78"/>
      <c r="E259" s="78"/>
      <c r="F259" s="78"/>
      <c r="G259" s="78"/>
      <c r="H259" s="79">
        <f>SUBTOTAL(9,H255:H258)</f>
        <v>75</v>
      </c>
      <c r="I259" s="72"/>
      <c r="J259" s="73">
        <f>SUBTOTAL(9,J255:J258)</f>
        <v>61.53157157357771</v>
      </c>
      <c r="K259" s="74"/>
      <c r="L259" s="75"/>
    </row>
    <row r="260" spans="1:12" s="64" customFormat="1" ht="14.25" outlineLevel="2">
      <c r="A260" s="78" t="s">
        <v>685</v>
      </c>
      <c r="B260" s="78" t="s">
        <v>851</v>
      </c>
      <c r="C260" s="78" t="s">
        <v>297</v>
      </c>
      <c r="D260" s="78" t="s">
        <v>298</v>
      </c>
      <c r="E260" s="78" t="s">
        <v>508</v>
      </c>
      <c r="F260" s="78" t="s">
        <v>509</v>
      </c>
      <c r="G260" s="78" t="s">
        <v>686</v>
      </c>
      <c r="H260" s="79">
        <v>26</v>
      </c>
      <c r="I260" s="72">
        <v>0.9561908582989385</v>
      </c>
      <c r="J260" s="73">
        <f>IF(ISERROR(H260/I260),0,(H260/I260))</f>
        <v>27.19122419372838</v>
      </c>
      <c r="K260" s="74"/>
      <c r="L260" s="75"/>
    </row>
    <row r="261" spans="1:12" s="64" customFormat="1" ht="14.25" outlineLevel="2">
      <c r="A261" s="78" t="s">
        <v>685</v>
      </c>
      <c r="B261" s="78" t="s">
        <v>851</v>
      </c>
      <c r="C261" s="78" t="s">
        <v>297</v>
      </c>
      <c r="D261" s="78" t="s">
        <v>298</v>
      </c>
      <c r="E261" s="78" t="s">
        <v>496</v>
      </c>
      <c r="F261" s="78" t="s">
        <v>497</v>
      </c>
      <c r="G261" s="78" t="s">
        <v>686</v>
      </c>
      <c r="H261" s="79">
        <v>2</v>
      </c>
      <c r="I261" s="72">
        <v>4.226542688081149</v>
      </c>
      <c r="J261" s="73">
        <f>IF(ISERROR(H261/I261),0,(H261/I261))</f>
        <v>0.4732000000000001</v>
      </c>
      <c r="K261" s="74"/>
      <c r="L261" s="75"/>
    </row>
    <row r="262" spans="1:12" s="64" customFormat="1" ht="14.25" outlineLevel="2">
      <c r="A262" s="78" t="s">
        <v>685</v>
      </c>
      <c r="B262" s="78" t="s">
        <v>851</v>
      </c>
      <c r="C262" s="78" t="s">
        <v>297</v>
      </c>
      <c r="D262" s="78" t="s">
        <v>298</v>
      </c>
      <c r="E262" s="78" t="s">
        <v>297</v>
      </c>
      <c r="F262" s="78" t="s">
        <v>298</v>
      </c>
      <c r="G262" s="78" t="s">
        <v>686</v>
      </c>
      <c r="H262" s="79">
        <v>212</v>
      </c>
      <c r="I262" s="72">
        <v>1.39922778509735</v>
      </c>
      <c r="J262" s="73">
        <f>IF(ISERROR(H262/I262),0,(H262/I262))</f>
        <v>151.5121428104362</v>
      </c>
      <c r="K262" s="74"/>
      <c r="L262" s="75"/>
    </row>
    <row r="263" spans="1:12" s="64" customFormat="1" ht="15" outlineLevel="1">
      <c r="A263" s="78"/>
      <c r="B263" s="78"/>
      <c r="C263" s="81" t="s">
        <v>748</v>
      </c>
      <c r="D263" s="78"/>
      <c r="E263" s="78"/>
      <c r="F263" s="78"/>
      <c r="G263" s="78"/>
      <c r="H263" s="79">
        <f>SUBTOTAL(9,H260:H262)</f>
        <v>240</v>
      </c>
      <c r="I263" s="72"/>
      <c r="J263" s="73">
        <f>SUBTOTAL(9,J260:J262)</f>
        <v>179.17656700416455</v>
      </c>
      <c r="K263" s="74"/>
      <c r="L263" s="75"/>
    </row>
    <row r="264" spans="1:12" s="64" customFormat="1" ht="14.25" outlineLevel="2">
      <c r="A264" s="78" t="s">
        <v>685</v>
      </c>
      <c r="B264" s="78" t="s">
        <v>851</v>
      </c>
      <c r="C264" s="78" t="s">
        <v>299</v>
      </c>
      <c r="D264" s="78" t="s">
        <v>300</v>
      </c>
      <c r="E264" s="78" t="s">
        <v>620</v>
      </c>
      <c r="F264" s="78" t="s">
        <v>621</v>
      </c>
      <c r="G264" s="78" t="s">
        <v>686</v>
      </c>
      <c r="H264" s="79">
        <v>67</v>
      </c>
      <c r="I264" s="72">
        <v>0.8065815609672351</v>
      </c>
      <c r="J264" s="73">
        <f>IF(ISERROR(H264/I264),0,(H264/I264))</f>
        <v>83.0666150112024</v>
      </c>
      <c r="K264" s="74"/>
      <c r="L264" s="75"/>
    </row>
    <row r="265" spans="1:12" s="64" customFormat="1" ht="14.25" outlineLevel="2">
      <c r="A265" s="78" t="s">
        <v>685</v>
      </c>
      <c r="B265" s="78" t="s">
        <v>851</v>
      </c>
      <c r="C265" s="78" t="s">
        <v>299</v>
      </c>
      <c r="D265" s="78" t="s">
        <v>300</v>
      </c>
      <c r="E265" s="78" t="s">
        <v>508</v>
      </c>
      <c r="F265" s="78" t="s">
        <v>509</v>
      </c>
      <c r="G265" s="78" t="s">
        <v>686</v>
      </c>
      <c r="H265" s="79">
        <v>8</v>
      </c>
      <c r="I265" s="72">
        <v>0.9561908582989385</v>
      </c>
      <c r="J265" s="73">
        <f>IF(ISERROR(H265/I265),0,(H265/I265))</f>
        <v>8.366530521147194</v>
      </c>
      <c r="K265" s="74"/>
      <c r="L265" s="75"/>
    </row>
    <row r="266" spans="1:12" s="64" customFormat="1" ht="14.25" outlineLevel="2">
      <c r="A266" s="78" t="s">
        <v>685</v>
      </c>
      <c r="B266" s="78" t="s">
        <v>851</v>
      </c>
      <c r="C266" s="78" t="s">
        <v>299</v>
      </c>
      <c r="D266" s="78" t="s">
        <v>300</v>
      </c>
      <c r="E266" s="78" t="s">
        <v>658</v>
      </c>
      <c r="F266" s="78" t="s">
        <v>659</v>
      </c>
      <c r="G266" s="78" t="s">
        <v>686</v>
      </c>
      <c r="H266" s="79">
        <v>0</v>
      </c>
      <c r="I266" s="72">
        <v>1.3053510596677385</v>
      </c>
      <c r="J266" s="73">
        <f>IF(ISERROR(H266/I266),0,(H266/I266))</f>
        <v>0</v>
      </c>
      <c r="K266" s="74"/>
      <c r="L266" s="75"/>
    </row>
    <row r="267" spans="1:12" s="64" customFormat="1" ht="14.25" outlineLevel="2">
      <c r="A267" s="78" t="s">
        <v>685</v>
      </c>
      <c r="B267" s="78" t="s">
        <v>851</v>
      </c>
      <c r="C267" s="78" t="s">
        <v>299</v>
      </c>
      <c r="D267" s="78" t="s">
        <v>300</v>
      </c>
      <c r="E267" s="78" t="s">
        <v>297</v>
      </c>
      <c r="F267" s="78" t="s">
        <v>298</v>
      </c>
      <c r="G267" s="78" t="s">
        <v>686</v>
      </c>
      <c r="H267" s="79">
        <v>98</v>
      </c>
      <c r="I267" s="72">
        <v>1.39922778509735</v>
      </c>
      <c r="J267" s="73">
        <f>IF(ISERROR(H267/I267),0,(H267/I267))</f>
        <v>70.03863205388087</v>
      </c>
      <c r="K267" s="74"/>
      <c r="L267" s="75"/>
    </row>
    <row r="268" spans="1:12" s="64" customFormat="1" ht="14.25" outlineLevel="2">
      <c r="A268" s="78" t="s">
        <v>685</v>
      </c>
      <c r="B268" s="78" t="s">
        <v>851</v>
      </c>
      <c r="C268" s="78" t="s">
        <v>299</v>
      </c>
      <c r="D268" s="78" t="s">
        <v>300</v>
      </c>
      <c r="E268" s="78" t="s">
        <v>690</v>
      </c>
      <c r="F268" s="78" t="s">
        <v>691</v>
      </c>
      <c r="G268" s="78" t="s">
        <v>686</v>
      </c>
      <c r="H268" s="79">
        <v>4</v>
      </c>
      <c r="I268" s="72">
        <v>1.2476169410475981</v>
      </c>
      <c r="J268" s="73">
        <f>IF(ISERROR(H268/I268),0,(H268/I268))</f>
        <v>3.206112283663993</v>
      </c>
      <c r="K268" s="74"/>
      <c r="L268" s="75"/>
    </row>
    <row r="269" spans="1:12" s="64" customFormat="1" ht="15" outlineLevel="1">
      <c r="A269" s="78"/>
      <c r="B269" s="78"/>
      <c r="C269" s="81" t="s">
        <v>749</v>
      </c>
      <c r="D269" s="78"/>
      <c r="E269" s="78"/>
      <c r="F269" s="78"/>
      <c r="G269" s="78"/>
      <c r="H269" s="79">
        <f>SUBTOTAL(9,H264:H268)</f>
        <v>177</v>
      </c>
      <c r="I269" s="72"/>
      <c r="J269" s="73">
        <f>SUBTOTAL(9,J264:J268)</f>
        <v>164.67788986989447</v>
      </c>
      <c r="K269" s="74"/>
      <c r="L269" s="75"/>
    </row>
    <row r="270" spans="1:12" s="64" customFormat="1" ht="14.25" outlineLevel="2">
      <c r="A270" s="78" t="s">
        <v>685</v>
      </c>
      <c r="B270" s="78" t="s">
        <v>851</v>
      </c>
      <c r="C270" s="78" t="s">
        <v>301</v>
      </c>
      <c r="D270" s="78" t="s">
        <v>302</v>
      </c>
      <c r="E270" s="78" t="s">
        <v>600</v>
      </c>
      <c r="F270" s="78" t="s">
        <v>601</v>
      </c>
      <c r="G270" s="78" t="s">
        <v>686</v>
      </c>
      <c r="H270" s="79">
        <v>2</v>
      </c>
      <c r="I270" s="72">
        <v>0.752013016813384</v>
      </c>
      <c r="J270" s="73">
        <f aca="true" t="shared" si="5" ref="J270:J277">IF(ISERROR(H270/I270),0,(H270/I270))</f>
        <v>2.659528432732316</v>
      </c>
      <c r="K270" s="74"/>
      <c r="L270" s="75"/>
    </row>
    <row r="271" spans="1:12" s="64" customFormat="1" ht="14.25" outlineLevel="2">
      <c r="A271" s="78" t="s">
        <v>685</v>
      </c>
      <c r="B271" s="78" t="s">
        <v>851</v>
      </c>
      <c r="C271" s="78" t="s">
        <v>301</v>
      </c>
      <c r="D271" s="78" t="s">
        <v>302</v>
      </c>
      <c r="E271" s="78" t="s">
        <v>642</v>
      </c>
      <c r="F271" s="78" t="s">
        <v>643</v>
      </c>
      <c r="G271" s="78" t="s">
        <v>686</v>
      </c>
      <c r="H271" s="79">
        <v>1</v>
      </c>
      <c r="I271" s="72">
        <v>0.7549220309854172</v>
      </c>
      <c r="J271" s="73">
        <f t="shared" si="5"/>
        <v>1.3246401071309004</v>
      </c>
      <c r="K271" s="74"/>
      <c r="L271" s="75"/>
    </row>
    <row r="272" spans="1:12" s="64" customFormat="1" ht="14.25" outlineLevel="2">
      <c r="A272" s="78" t="s">
        <v>685</v>
      </c>
      <c r="B272" s="78" t="s">
        <v>851</v>
      </c>
      <c r="C272" s="78" t="s">
        <v>301</v>
      </c>
      <c r="D272" s="78" t="s">
        <v>302</v>
      </c>
      <c r="E272" s="78" t="s">
        <v>301</v>
      </c>
      <c r="F272" s="78" t="s">
        <v>302</v>
      </c>
      <c r="G272" s="78" t="s">
        <v>686</v>
      </c>
      <c r="H272" s="79">
        <v>87</v>
      </c>
      <c r="I272" s="72">
        <v>1.10662689041716</v>
      </c>
      <c r="J272" s="73">
        <f t="shared" si="5"/>
        <v>78.61728352471539</v>
      </c>
      <c r="K272" s="74"/>
      <c r="L272" s="75"/>
    </row>
    <row r="273" spans="1:12" s="64" customFormat="1" ht="14.25" outlineLevel="2">
      <c r="A273" s="78" t="s">
        <v>685</v>
      </c>
      <c r="B273" s="78" t="s">
        <v>851</v>
      </c>
      <c r="C273" s="78" t="s">
        <v>301</v>
      </c>
      <c r="D273" s="78" t="s">
        <v>302</v>
      </c>
      <c r="E273" s="78" t="s">
        <v>496</v>
      </c>
      <c r="F273" s="78" t="s">
        <v>497</v>
      </c>
      <c r="G273" s="78" t="s">
        <v>686</v>
      </c>
      <c r="H273" s="79">
        <v>0</v>
      </c>
      <c r="I273" s="72">
        <v>4.226542688081149</v>
      </c>
      <c r="J273" s="73">
        <f t="shared" si="5"/>
        <v>0</v>
      </c>
      <c r="K273" s="74"/>
      <c r="L273" s="75"/>
    </row>
    <row r="274" spans="1:12" s="64" customFormat="1" ht="14.25" outlineLevel="2">
      <c r="A274" s="78" t="s">
        <v>685</v>
      </c>
      <c r="B274" s="78" t="s">
        <v>851</v>
      </c>
      <c r="C274" s="78" t="s">
        <v>301</v>
      </c>
      <c r="D274" s="78" t="s">
        <v>302</v>
      </c>
      <c r="E274" s="78" t="s">
        <v>604</v>
      </c>
      <c r="F274" s="78" t="s">
        <v>605</v>
      </c>
      <c r="G274" s="78" t="s">
        <v>686</v>
      </c>
      <c r="H274" s="79">
        <v>23</v>
      </c>
      <c r="I274" s="72">
        <v>1.0429070172454296</v>
      </c>
      <c r="J274" s="73">
        <f t="shared" si="5"/>
        <v>22.05373980582524</v>
      </c>
      <c r="K274" s="74"/>
      <c r="L274" s="75"/>
    </row>
    <row r="275" spans="1:12" s="64" customFormat="1" ht="14.25" outlineLevel="2">
      <c r="A275" s="78" t="s">
        <v>685</v>
      </c>
      <c r="B275" s="78" t="s">
        <v>851</v>
      </c>
      <c r="C275" s="78" t="s">
        <v>301</v>
      </c>
      <c r="D275" s="78" t="s">
        <v>302</v>
      </c>
      <c r="E275" s="78" t="s">
        <v>508</v>
      </c>
      <c r="F275" s="78" t="s">
        <v>509</v>
      </c>
      <c r="G275" s="78" t="s">
        <v>686</v>
      </c>
      <c r="H275" s="79">
        <v>4</v>
      </c>
      <c r="I275" s="72">
        <v>0.9561908582989385</v>
      </c>
      <c r="J275" s="73">
        <f t="shared" si="5"/>
        <v>4.183265260573597</v>
      </c>
      <c r="K275" s="74"/>
      <c r="L275" s="75"/>
    </row>
    <row r="276" spans="1:12" s="64" customFormat="1" ht="14.25" outlineLevel="2">
      <c r="A276" s="78" t="s">
        <v>685</v>
      </c>
      <c r="B276" s="78" t="s">
        <v>851</v>
      </c>
      <c r="C276" s="78" t="s">
        <v>301</v>
      </c>
      <c r="D276" s="78" t="s">
        <v>302</v>
      </c>
      <c r="E276" s="78" t="s">
        <v>532</v>
      </c>
      <c r="F276" s="78" t="s">
        <v>533</v>
      </c>
      <c r="G276" s="78" t="s">
        <v>686</v>
      </c>
      <c r="H276" s="79">
        <v>0</v>
      </c>
      <c r="I276" s="72">
        <v>1.46845023321306</v>
      </c>
      <c r="J276" s="73">
        <f t="shared" si="5"/>
        <v>0</v>
      </c>
      <c r="K276" s="74"/>
      <c r="L276" s="75"/>
    </row>
    <row r="277" spans="1:12" s="64" customFormat="1" ht="14.25" outlineLevel="2">
      <c r="A277" s="78" t="s">
        <v>685</v>
      </c>
      <c r="B277" s="78" t="s">
        <v>851</v>
      </c>
      <c r="C277" s="78" t="s">
        <v>301</v>
      </c>
      <c r="D277" s="78" t="s">
        <v>302</v>
      </c>
      <c r="E277" s="78" t="s">
        <v>602</v>
      </c>
      <c r="F277" s="78" t="s">
        <v>603</v>
      </c>
      <c r="G277" s="78" t="s">
        <v>686</v>
      </c>
      <c r="H277" s="79">
        <v>1</v>
      </c>
      <c r="I277" s="72">
        <v>0.7796708647370273</v>
      </c>
      <c r="J277" s="73">
        <f t="shared" si="5"/>
        <v>1.2825924954080294</v>
      </c>
      <c r="K277" s="74"/>
      <c r="L277" s="75"/>
    </row>
    <row r="278" spans="1:12" s="64" customFormat="1" ht="15" outlineLevel="1">
      <c r="A278" s="78"/>
      <c r="B278" s="78"/>
      <c r="C278" s="81" t="s">
        <v>750</v>
      </c>
      <c r="D278" s="78"/>
      <c r="E278" s="78"/>
      <c r="F278" s="78"/>
      <c r="G278" s="78"/>
      <c r="H278" s="79">
        <f>SUBTOTAL(9,H270:H277)</f>
        <v>118</v>
      </c>
      <c r="I278" s="72"/>
      <c r="J278" s="73">
        <f>SUBTOTAL(9,J270:J277)</f>
        <v>110.12104962638547</v>
      </c>
      <c r="K278" s="74"/>
      <c r="L278" s="75"/>
    </row>
    <row r="279" spans="1:12" s="64" customFormat="1" ht="14.25" outlineLevel="2">
      <c r="A279" s="78" t="s">
        <v>685</v>
      </c>
      <c r="B279" s="78" t="s">
        <v>851</v>
      </c>
      <c r="C279" s="78" t="s">
        <v>143</v>
      </c>
      <c r="D279" s="78" t="s">
        <v>144</v>
      </c>
      <c r="E279" s="78" t="s">
        <v>428</v>
      </c>
      <c r="F279" s="78" t="s">
        <v>429</v>
      </c>
      <c r="G279" s="78" t="s">
        <v>686</v>
      </c>
      <c r="H279" s="79">
        <v>2</v>
      </c>
      <c r="I279" s="72">
        <v>0.7497273188455321</v>
      </c>
      <c r="J279" s="73">
        <f>IF(ISERROR(H279/I279),0,(H279/I279))</f>
        <v>2.6676365522863708</v>
      </c>
      <c r="K279" s="74"/>
      <c r="L279" s="75"/>
    </row>
    <row r="280" spans="1:12" s="64" customFormat="1" ht="14.25" outlineLevel="2">
      <c r="A280" s="78" t="s">
        <v>685</v>
      </c>
      <c r="B280" s="78" t="s">
        <v>851</v>
      </c>
      <c r="C280" s="78" t="s">
        <v>143</v>
      </c>
      <c r="D280" s="78" t="s">
        <v>144</v>
      </c>
      <c r="E280" s="78" t="s">
        <v>456</v>
      </c>
      <c r="F280" s="78" t="s">
        <v>457</v>
      </c>
      <c r="G280" s="78" t="s">
        <v>686</v>
      </c>
      <c r="H280" s="79">
        <v>171</v>
      </c>
      <c r="I280" s="72">
        <v>1.0400661371755884</v>
      </c>
      <c r="J280" s="73">
        <f>IF(ISERROR(H280/I280),0,(H280/I280))</f>
        <v>164.4126213592233</v>
      </c>
      <c r="K280" s="74"/>
      <c r="L280" s="75"/>
    </row>
    <row r="281" spans="1:12" s="64" customFormat="1" ht="14.25" outlineLevel="2">
      <c r="A281" s="78" t="s">
        <v>685</v>
      </c>
      <c r="B281" s="78" t="s">
        <v>851</v>
      </c>
      <c r="C281" s="78" t="s">
        <v>143</v>
      </c>
      <c r="D281" s="78" t="s">
        <v>144</v>
      </c>
      <c r="E281" s="78" t="s">
        <v>430</v>
      </c>
      <c r="F281" s="78" t="s">
        <v>431</v>
      </c>
      <c r="G281" s="78" t="s">
        <v>686</v>
      </c>
      <c r="H281" s="79">
        <v>1</v>
      </c>
      <c r="I281" s="72">
        <v>0.9538828366307704</v>
      </c>
      <c r="J281" s="73">
        <f>IF(ISERROR(H281/I281),0,(H281/I281))</f>
        <v>1.0483467797073704</v>
      </c>
      <c r="K281" s="74"/>
      <c r="L281" s="75"/>
    </row>
    <row r="282" spans="1:12" s="64" customFormat="1" ht="15" outlineLevel="1">
      <c r="A282" s="78"/>
      <c r="B282" s="78"/>
      <c r="C282" s="81" t="s">
        <v>751</v>
      </c>
      <c r="D282" s="78"/>
      <c r="E282" s="78"/>
      <c r="F282" s="78"/>
      <c r="G282" s="78"/>
      <c r="H282" s="79">
        <f>SUBTOTAL(9,H279:H281)</f>
        <v>174</v>
      </c>
      <c r="I282" s="72"/>
      <c r="J282" s="73">
        <f>SUBTOTAL(9,J279:J281)</f>
        <v>168.12860469121705</v>
      </c>
      <c r="K282" s="74"/>
      <c r="L282" s="75"/>
    </row>
    <row r="283" spans="1:12" s="64" customFormat="1" ht="14.25" outlineLevel="2">
      <c r="A283" s="78" t="s">
        <v>685</v>
      </c>
      <c r="B283" s="78" t="s">
        <v>851</v>
      </c>
      <c r="C283" s="78" t="s">
        <v>314</v>
      </c>
      <c r="D283" s="78" t="s">
        <v>315</v>
      </c>
      <c r="E283" s="78" t="s">
        <v>752</v>
      </c>
      <c r="F283" s="78" t="s">
        <v>753</v>
      </c>
      <c r="G283" s="78" t="s">
        <v>686</v>
      </c>
      <c r="H283" s="79">
        <v>1</v>
      </c>
      <c r="I283" s="72">
        <v>1.2086247086247086</v>
      </c>
      <c r="J283" s="73">
        <f>IF(ISERROR(H283/I283),0,(H283/I283))</f>
        <v>0.8273866923818708</v>
      </c>
      <c r="K283" s="74"/>
      <c r="L283" s="75"/>
    </row>
    <row r="284" spans="1:12" s="64" customFormat="1" ht="14.25" outlineLevel="2">
      <c r="A284" s="78" t="s">
        <v>685</v>
      </c>
      <c r="B284" s="78" t="s">
        <v>851</v>
      </c>
      <c r="C284" s="78" t="s">
        <v>314</v>
      </c>
      <c r="D284" s="78" t="s">
        <v>315</v>
      </c>
      <c r="E284" s="78" t="s">
        <v>598</v>
      </c>
      <c r="F284" s="78" t="s">
        <v>599</v>
      </c>
      <c r="G284" s="78" t="s">
        <v>686</v>
      </c>
      <c r="H284" s="79">
        <v>156</v>
      </c>
      <c r="I284" s="72">
        <v>1.3482451093210588</v>
      </c>
      <c r="J284" s="73">
        <f>IF(ISERROR(H284/I284),0,(H284/I284))</f>
        <v>115.70596393897364</v>
      </c>
      <c r="K284" s="74"/>
      <c r="L284" s="75"/>
    </row>
    <row r="285" spans="1:12" s="64" customFormat="1" ht="15" outlineLevel="1">
      <c r="A285" s="78"/>
      <c r="B285" s="78"/>
      <c r="C285" s="81" t="s">
        <v>754</v>
      </c>
      <c r="D285" s="78"/>
      <c r="E285" s="78"/>
      <c r="F285" s="78"/>
      <c r="G285" s="78"/>
      <c r="H285" s="79">
        <f>SUBTOTAL(9,H283:H284)</f>
        <v>157</v>
      </c>
      <c r="I285" s="72"/>
      <c r="J285" s="73">
        <f>SUBTOTAL(9,J283:J284)</f>
        <v>116.5333506313555</v>
      </c>
      <c r="K285" s="74"/>
      <c r="L285" s="75"/>
    </row>
    <row r="286" spans="1:12" s="64" customFormat="1" ht="14.25" outlineLevel="2">
      <c r="A286" s="78" t="s">
        <v>685</v>
      </c>
      <c r="B286" s="78" t="s">
        <v>851</v>
      </c>
      <c r="C286" s="78" t="s">
        <v>71</v>
      </c>
      <c r="D286" s="78" t="s">
        <v>72</v>
      </c>
      <c r="E286" s="78" t="s">
        <v>550</v>
      </c>
      <c r="F286" s="78" t="s">
        <v>551</v>
      </c>
      <c r="G286" s="78" t="s">
        <v>686</v>
      </c>
      <c r="H286" s="79">
        <v>88</v>
      </c>
      <c r="I286" s="72">
        <v>1.1995789379381399</v>
      </c>
      <c r="J286" s="73">
        <f>IF(ISERROR(H286/I286),0,(H286/I286))</f>
        <v>73.35907393577295</v>
      </c>
      <c r="K286" s="74"/>
      <c r="L286" s="75"/>
    </row>
    <row r="287" spans="1:12" s="64" customFormat="1" ht="14.25" outlineLevel="2">
      <c r="A287" s="78" t="s">
        <v>685</v>
      </c>
      <c r="B287" s="78" t="s">
        <v>851</v>
      </c>
      <c r="C287" s="78" t="s">
        <v>71</v>
      </c>
      <c r="D287" s="78" t="s">
        <v>72</v>
      </c>
      <c r="E287" s="78" t="s">
        <v>556</v>
      </c>
      <c r="F287" s="78" t="s">
        <v>557</v>
      </c>
      <c r="G287" s="78" t="s">
        <v>686</v>
      </c>
      <c r="H287" s="79">
        <v>8</v>
      </c>
      <c r="I287" s="72">
        <v>1.1484885350584078</v>
      </c>
      <c r="J287" s="73">
        <f>IF(ISERROR(H287/I287),0,(H287/I287))</f>
        <v>6.965676849001501</v>
      </c>
      <c r="K287" s="74"/>
      <c r="L287" s="75"/>
    </row>
    <row r="288" spans="1:12" s="64" customFormat="1" ht="14.25" outlineLevel="2">
      <c r="A288" s="78" t="s">
        <v>685</v>
      </c>
      <c r="B288" s="78" t="s">
        <v>851</v>
      </c>
      <c r="C288" s="78" t="s">
        <v>71</v>
      </c>
      <c r="D288" s="78" t="s">
        <v>72</v>
      </c>
      <c r="E288" s="78" t="s">
        <v>470</v>
      </c>
      <c r="F288" s="78" t="s">
        <v>471</v>
      </c>
      <c r="G288" s="78" t="s">
        <v>686</v>
      </c>
      <c r="H288" s="79">
        <v>19</v>
      </c>
      <c r="I288" s="72">
        <v>1.0374230184851372</v>
      </c>
      <c r="J288" s="73">
        <f>IF(ISERROR(H288/I288),0,(H288/I288))</f>
        <v>18.314611938863788</v>
      </c>
      <c r="K288" s="74"/>
      <c r="L288" s="75"/>
    </row>
    <row r="289" spans="1:12" s="64" customFormat="1" ht="14.25" outlineLevel="2">
      <c r="A289" s="78" t="s">
        <v>685</v>
      </c>
      <c r="B289" s="78" t="s">
        <v>851</v>
      </c>
      <c r="C289" s="78" t="s">
        <v>71</v>
      </c>
      <c r="D289" s="78" t="s">
        <v>72</v>
      </c>
      <c r="E289" s="78" t="s">
        <v>512</v>
      </c>
      <c r="F289" s="78" t="s">
        <v>513</v>
      </c>
      <c r="G289" s="78" t="s">
        <v>686</v>
      </c>
      <c r="H289" s="79">
        <v>1</v>
      </c>
      <c r="I289" s="72">
        <v>1.0501784283737527</v>
      </c>
      <c r="J289" s="73">
        <f>IF(ISERROR(H289/I289),0,(H289/I289))</f>
        <v>0.9522191400832178</v>
      </c>
      <c r="K289" s="74"/>
      <c r="L289" s="75"/>
    </row>
    <row r="290" spans="1:12" s="64" customFormat="1" ht="14.25" outlineLevel="2">
      <c r="A290" s="78" t="s">
        <v>685</v>
      </c>
      <c r="B290" s="78" t="s">
        <v>851</v>
      </c>
      <c r="C290" s="78" t="s">
        <v>71</v>
      </c>
      <c r="D290" s="78" t="s">
        <v>72</v>
      </c>
      <c r="E290" s="78" t="s">
        <v>478</v>
      </c>
      <c r="F290" s="78" t="s">
        <v>479</v>
      </c>
      <c r="G290" s="78" t="s">
        <v>686</v>
      </c>
      <c r="H290" s="79">
        <v>1</v>
      </c>
      <c r="I290" s="72">
        <v>1.1160697887970616</v>
      </c>
      <c r="J290" s="73">
        <f>IF(ISERROR(H290/I290),0,(H290/I290))</f>
        <v>0.8960013164390324</v>
      </c>
      <c r="K290" s="74"/>
      <c r="L290" s="75"/>
    </row>
    <row r="291" spans="1:12" s="64" customFormat="1" ht="15" outlineLevel="1">
      <c r="A291" s="78"/>
      <c r="B291" s="78"/>
      <c r="C291" s="81" t="s">
        <v>755</v>
      </c>
      <c r="D291" s="78"/>
      <c r="E291" s="78"/>
      <c r="F291" s="78"/>
      <c r="G291" s="78"/>
      <c r="H291" s="79">
        <f>SUBTOTAL(9,H286:H290)</f>
        <v>117</v>
      </c>
      <c r="I291" s="72"/>
      <c r="J291" s="73">
        <f>SUBTOTAL(9,J286:J290)</f>
        <v>100.48758318016048</v>
      </c>
      <c r="K291" s="74"/>
      <c r="L291" s="75"/>
    </row>
    <row r="292" spans="1:12" s="64" customFormat="1" ht="14.25" outlineLevel="2">
      <c r="A292" s="78" t="s">
        <v>685</v>
      </c>
      <c r="B292" s="78" t="s">
        <v>851</v>
      </c>
      <c r="C292" s="78" t="s">
        <v>73</v>
      </c>
      <c r="D292" s="78" t="s">
        <v>74</v>
      </c>
      <c r="E292" s="78" t="s">
        <v>558</v>
      </c>
      <c r="F292" s="78" t="s">
        <v>559</v>
      </c>
      <c r="G292" s="78" t="s">
        <v>686</v>
      </c>
      <c r="H292" s="79">
        <v>187</v>
      </c>
      <c r="I292" s="72">
        <v>0.9100505638799175</v>
      </c>
      <c r="J292" s="73">
        <f aca="true" t="shared" si="6" ref="J292:J297">IF(ISERROR(H292/I292),0,(H292/I292))</f>
        <v>205.48308788771317</v>
      </c>
      <c r="K292" s="74"/>
      <c r="L292" s="75"/>
    </row>
    <row r="293" spans="1:12" s="64" customFormat="1" ht="14.25" outlineLevel="2">
      <c r="A293" s="78" t="s">
        <v>685</v>
      </c>
      <c r="B293" s="78" t="s">
        <v>851</v>
      </c>
      <c r="C293" s="78" t="s">
        <v>73</v>
      </c>
      <c r="D293" s="78" t="s">
        <v>74</v>
      </c>
      <c r="E293" s="78" t="s">
        <v>208</v>
      </c>
      <c r="F293" s="78" t="s">
        <v>209</v>
      </c>
      <c r="G293" s="78" t="s">
        <v>686</v>
      </c>
      <c r="H293" s="79">
        <v>4</v>
      </c>
      <c r="I293" s="72">
        <v>0.9435445952299885</v>
      </c>
      <c r="J293" s="73">
        <f t="shared" si="6"/>
        <v>4.239333276054644</v>
      </c>
      <c r="K293" s="74"/>
      <c r="L293" s="75"/>
    </row>
    <row r="294" spans="1:12" s="64" customFormat="1" ht="14.25" outlineLevel="2">
      <c r="A294" s="78" t="s">
        <v>685</v>
      </c>
      <c r="B294" s="78" t="s">
        <v>851</v>
      </c>
      <c r="C294" s="78" t="s">
        <v>73</v>
      </c>
      <c r="D294" s="78" t="s">
        <v>74</v>
      </c>
      <c r="E294" s="78" t="s">
        <v>548</v>
      </c>
      <c r="F294" s="78" t="s">
        <v>549</v>
      </c>
      <c r="G294" s="78" t="s">
        <v>686</v>
      </c>
      <c r="H294" s="79">
        <v>1</v>
      </c>
      <c r="I294" s="72">
        <v>0.9821996185632549</v>
      </c>
      <c r="J294" s="73">
        <f t="shared" si="6"/>
        <v>1.0181229773462783</v>
      </c>
      <c r="K294" s="74"/>
      <c r="L294" s="75"/>
    </row>
    <row r="295" spans="1:12" s="64" customFormat="1" ht="14.25" outlineLevel="2">
      <c r="A295" s="78" t="s">
        <v>685</v>
      </c>
      <c r="B295" s="78" t="s">
        <v>851</v>
      </c>
      <c r="C295" s="78" t="s">
        <v>73</v>
      </c>
      <c r="D295" s="78" t="s">
        <v>74</v>
      </c>
      <c r="E295" s="78" t="s">
        <v>550</v>
      </c>
      <c r="F295" s="78" t="s">
        <v>551</v>
      </c>
      <c r="G295" s="78" t="s">
        <v>686</v>
      </c>
      <c r="H295" s="79">
        <v>1</v>
      </c>
      <c r="I295" s="72">
        <v>1.1995789379381399</v>
      </c>
      <c r="J295" s="73">
        <f t="shared" si="6"/>
        <v>0.8336258401792381</v>
      </c>
      <c r="K295" s="74"/>
      <c r="L295" s="75"/>
    </row>
    <row r="296" spans="1:12" s="64" customFormat="1" ht="14.25" outlineLevel="2">
      <c r="A296" s="78" t="s">
        <v>685</v>
      </c>
      <c r="B296" s="78" t="s">
        <v>851</v>
      </c>
      <c r="C296" s="78" t="s">
        <v>73</v>
      </c>
      <c r="D296" s="78" t="s">
        <v>74</v>
      </c>
      <c r="E296" s="78" t="s">
        <v>478</v>
      </c>
      <c r="F296" s="78" t="s">
        <v>479</v>
      </c>
      <c r="G296" s="78" t="s">
        <v>686</v>
      </c>
      <c r="H296" s="79">
        <v>1</v>
      </c>
      <c r="I296" s="72">
        <v>1.1160697887970616</v>
      </c>
      <c r="J296" s="73">
        <f t="shared" si="6"/>
        <v>0.8960013164390324</v>
      </c>
      <c r="K296" s="74"/>
      <c r="L296" s="75"/>
    </row>
    <row r="297" spans="1:12" s="64" customFormat="1" ht="14.25" outlineLevel="2">
      <c r="A297" s="78" t="s">
        <v>685</v>
      </c>
      <c r="B297" s="78" t="s">
        <v>851</v>
      </c>
      <c r="C297" s="78" t="s">
        <v>73</v>
      </c>
      <c r="D297" s="78" t="s">
        <v>74</v>
      </c>
      <c r="E297" s="78" t="s">
        <v>552</v>
      </c>
      <c r="F297" s="78" t="s">
        <v>553</v>
      </c>
      <c r="G297" s="78" t="s">
        <v>686</v>
      </c>
      <c r="H297" s="79">
        <v>0</v>
      </c>
      <c r="I297" s="72">
        <v>0.9386831923513476</v>
      </c>
      <c r="J297" s="73">
        <f t="shared" si="6"/>
        <v>0</v>
      </c>
      <c r="K297" s="74"/>
      <c r="L297" s="75"/>
    </row>
    <row r="298" spans="1:12" s="64" customFormat="1" ht="15" outlineLevel="1">
      <c r="A298" s="78"/>
      <c r="B298" s="78"/>
      <c r="C298" s="81" t="s">
        <v>756</v>
      </c>
      <c r="D298" s="78"/>
      <c r="E298" s="78"/>
      <c r="F298" s="78"/>
      <c r="G298" s="78"/>
      <c r="H298" s="79">
        <f>SUBTOTAL(9,H292:H297)</f>
        <v>194</v>
      </c>
      <c r="I298" s="72"/>
      <c r="J298" s="73">
        <f>SUBTOTAL(9,J292:J297)</f>
        <v>212.47017129773238</v>
      </c>
      <c r="K298" s="74"/>
      <c r="L298" s="75"/>
    </row>
    <row r="299" spans="1:12" s="64" customFormat="1" ht="14.25" outlineLevel="2">
      <c r="A299" s="78" t="s">
        <v>685</v>
      </c>
      <c r="B299" s="78" t="s">
        <v>851</v>
      </c>
      <c r="C299" s="78" t="s">
        <v>202</v>
      </c>
      <c r="D299" s="78" t="s">
        <v>203</v>
      </c>
      <c r="E299" s="78" t="s">
        <v>470</v>
      </c>
      <c r="F299" s="78" t="s">
        <v>471</v>
      </c>
      <c r="G299" s="78" t="s">
        <v>686</v>
      </c>
      <c r="H299" s="79">
        <v>3</v>
      </c>
      <c r="I299" s="72">
        <v>1.0374230184851372</v>
      </c>
      <c r="J299" s="73">
        <f>IF(ISERROR(H299/I299),0,(H299/I299))</f>
        <v>2.8917808324521768</v>
      </c>
      <c r="K299" s="74"/>
      <c r="L299" s="75"/>
    </row>
    <row r="300" spans="1:12" s="64" customFormat="1" ht="14.25" outlineLevel="2">
      <c r="A300" s="78" t="s">
        <v>685</v>
      </c>
      <c r="B300" s="78" t="s">
        <v>851</v>
      </c>
      <c r="C300" s="78" t="s">
        <v>202</v>
      </c>
      <c r="D300" s="78" t="s">
        <v>203</v>
      </c>
      <c r="E300" s="78" t="s">
        <v>208</v>
      </c>
      <c r="F300" s="78" t="s">
        <v>209</v>
      </c>
      <c r="G300" s="78" t="s">
        <v>686</v>
      </c>
      <c r="H300" s="79">
        <v>6</v>
      </c>
      <c r="I300" s="72">
        <v>0.9435445952299885</v>
      </c>
      <c r="J300" s="73">
        <f>IF(ISERROR(H300/I300),0,(H300/I300))</f>
        <v>6.358999914081966</v>
      </c>
      <c r="K300" s="74"/>
      <c r="L300" s="75"/>
    </row>
    <row r="301" spans="1:12" s="64" customFormat="1" ht="14.25" outlineLevel="2">
      <c r="A301" s="78" t="s">
        <v>685</v>
      </c>
      <c r="B301" s="78" t="s">
        <v>851</v>
      </c>
      <c r="C301" s="78" t="s">
        <v>202</v>
      </c>
      <c r="D301" s="78" t="s">
        <v>203</v>
      </c>
      <c r="E301" s="78" t="s">
        <v>528</v>
      </c>
      <c r="F301" s="78" t="s">
        <v>529</v>
      </c>
      <c r="G301" s="78" t="s">
        <v>686</v>
      </c>
      <c r="H301" s="79">
        <v>107</v>
      </c>
      <c r="I301" s="72">
        <v>0.9990215680435616</v>
      </c>
      <c r="J301" s="73">
        <f>IF(ISERROR(H301/I301),0,(H301/I301))</f>
        <v>107.10479475387497</v>
      </c>
      <c r="K301" s="74"/>
      <c r="L301" s="75"/>
    </row>
    <row r="302" spans="1:12" s="64" customFormat="1" ht="15" outlineLevel="1">
      <c r="A302" s="78"/>
      <c r="B302" s="78"/>
      <c r="C302" s="81" t="s">
        <v>757</v>
      </c>
      <c r="D302" s="78"/>
      <c r="E302" s="78"/>
      <c r="F302" s="78"/>
      <c r="G302" s="78"/>
      <c r="H302" s="79">
        <f>SUBTOTAL(9,H299:H301)</f>
        <v>116</v>
      </c>
      <c r="I302" s="72"/>
      <c r="J302" s="73">
        <f>SUBTOTAL(9,J299:J301)</f>
        <v>116.35557550040912</v>
      </c>
      <c r="K302" s="74"/>
      <c r="L302" s="75"/>
    </row>
    <row r="303" spans="1:12" s="64" customFormat="1" ht="14.25" outlineLevel="2">
      <c r="A303" s="78" t="s">
        <v>685</v>
      </c>
      <c r="B303" s="78" t="s">
        <v>851</v>
      </c>
      <c r="C303" s="78" t="s">
        <v>303</v>
      </c>
      <c r="D303" s="78" t="s">
        <v>304</v>
      </c>
      <c r="E303" s="78" t="s">
        <v>496</v>
      </c>
      <c r="F303" s="78" t="s">
        <v>497</v>
      </c>
      <c r="G303" s="78" t="s">
        <v>686</v>
      </c>
      <c r="H303" s="79">
        <v>0</v>
      </c>
      <c r="I303" s="72">
        <v>4.226542688081149</v>
      </c>
      <c r="J303" s="73">
        <f aca="true" t="shared" si="7" ref="J303:J309">IF(ISERROR(H303/I303),0,(H303/I303))</f>
        <v>0</v>
      </c>
      <c r="K303" s="74"/>
      <c r="L303" s="75"/>
    </row>
    <row r="304" spans="1:12" s="64" customFormat="1" ht="14.25" outlineLevel="2">
      <c r="A304" s="78" t="s">
        <v>685</v>
      </c>
      <c r="B304" s="78" t="s">
        <v>851</v>
      </c>
      <c r="C304" s="78" t="s">
        <v>303</v>
      </c>
      <c r="D304" s="78" t="s">
        <v>304</v>
      </c>
      <c r="E304" s="78" t="s">
        <v>301</v>
      </c>
      <c r="F304" s="78" t="s">
        <v>302</v>
      </c>
      <c r="G304" s="78" t="s">
        <v>686</v>
      </c>
      <c r="H304" s="79">
        <v>57</v>
      </c>
      <c r="I304" s="72">
        <v>1.10662689041716</v>
      </c>
      <c r="J304" s="73">
        <f t="shared" si="7"/>
        <v>51.50787541274456</v>
      </c>
      <c r="K304" s="74"/>
      <c r="L304" s="75"/>
    </row>
    <row r="305" spans="1:12" s="64" customFormat="1" ht="14.25" outlineLevel="2">
      <c r="A305" s="78" t="s">
        <v>685</v>
      </c>
      <c r="B305" s="78" t="s">
        <v>851</v>
      </c>
      <c r="C305" s="78" t="s">
        <v>303</v>
      </c>
      <c r="D305" s="78" t="s">
        <v>304</v>
      </c>
      <c r="E305" s="78" t="s">
        <v>600</v>
      </c>
      <c r="F305" s="78" t="s">
        <v>601</v>
      </c>
      <c r="G305" s="78" t="s">
        <v>686</v>
      </c>
      <c r="H305" s="79">
        <v>1</v>
      </c>
      <c r="I305" s="72">
        <v>0.752013016813384</v>
      </c>
      <c r="J305" s="73">
        <f t="shared" si="7"/>
        <v>1.329764216366158</v>
      </c>
      <c r="K305" s="74"/>
      <c r="L305" s="75"/>
    </row>
    <row r="306" spans="1:12" s="64" customFormat="1" ht="14.25" outlineLevel="2">
      <c r="A306" s="78" t="s">
        <v>685</v>
      </c>
      <c r="B306" s="78" t="s">
        <v>851</v>
      </c>
      <c r="C306" s="78" t="s">
        <v>303</v>
      </c>
      <c r="D306" s="78" t="s">
        <v>304</v>
      </c>
      <c r="E306" s="78" t="s">
        <v>414</v>
      </c>
      <c r="F306" s="78" t="s">
        <v>415</v>
      </c>
      <c r="G306" s="78" t="s">
        <v>686</v>
      </c>
      <c r="H306" s="79">
        <v>1</v>
      </c>
      <c r="I306" s="72">
        <v>1.033970446514616</v>
      </c>
      <c r="J306" s="73">
        <f t="shared" si="7"/>
        <v>0.9671456310679613</v>
      </c>
      <c r="K306" s="74"/>
      <c r="L306" s="75"/>
    </row>
    <row r="307" spans="1:12" s="64" customFormat="1" ht="14.25" outlineLevel="2">
      <c r="A307" s="78" t="s">
        <v>685</v>
      </c>
      <c r="B307" s="78" t="s">
        <v>851</v>
      </c>
      <c r="C307" s="78" t="s">
        <v>303</v>
      </c>
      <c r="D307" s="78" t="s">
        <v>304</v>
      </c>
      <c r="E307" s="78" t="s">
        <v>612</v>
      </c>
      <c r="F307" s="78" t="s">
        <v>613</v>
      </c>
      <c r="G307" s="78" t="s">
        <v>686</v>
      </c>
      <c r="H307" s="79">
        <v>54</v>
      </c>
      <c r="I307" s="72">
        <v>0.8998272824363821</v>
      </c>
      <c r="J307" s="73">
        <f t="shared" si="7"/>
        <v>60.01151671439547</v>
      </c>
      <c r="K307" s="74"/>
      <c r="L307" s="75"/>
    </row>
    <row r="308" spans="1:12" s="64" customFormat="1" ht="14.25" outlineLevel="2">
      <c r="A308" s="78" t="s">
        <v>685</v>
      </c>
      <c r="B308" s="78" t="s">
        <v>851</v>
      </c>
      <c r="C308" s="78" t="s">
        <v>303</v>
      </c>
      <c r="D308" s="78" t="s">
        <v>304</v>
      </c>
      <c r="E308" s="78" t="s">
        <v>602</v>
      </c>
      <c r="F308" s="78" t="s">
        <v>603</v>
      </c>
      <c r="G308" s="78" t="s">
        <v>686</v>
      </c>
      <c r="H308" s="79">
        <v>6</v>
      </c>
      <c r="I308" s="72">
        <v>0.7796708647370273</v>
      </c>
      <c r="J308" s="73">
        <f t="shared" si="7"/>
        <v>7.695554972448177</v>
      </c>
      <c r="K308" s="74"/>
      <c r="L308" s="75"/>
    </row>
    <row r="309" spans="1:12" s="64" customFormat="1" ht="14.25" outlineLevel="2">
      <c r="A309" s="78" t="s">
        <v>685</v>
      </c>
      <c r="B309" s="78" t="s">
        <v>851</v>
      </c>
      <c r="C309" s="78" t="s">
        <v>303</v>
      </c>
      <c r="D309" s="78" t="s">
        <v>304</v>
      </c>
      <c r="E309" s="78" t="s">
        <v>303</v>
      </c>
      <c r="F309" s="78" t="s">
        <v>304</v>
      </c>
      <c r="G309" s="78" t="s">
        <v>686</v>
      </c>
      <c r="H309" s="79">
        <v>77</v>
      </c>
      <c r="I309" s="72">
        <v>1</v>
      </c>
      <c r="J309" s="73">
        <f t="shared" si="7"/>
        <v>77</v>
      </c>
      <c r="K309" s="74"/>
      <c r="L309" s="75"/>
    </row>
    <row r="310" spans="1:12" s="64" customFormat="1" ht="15" outlineLevel="1">
      <c r="A310" s="78"/>
      <c r="B310" s="78"/>
      <c r="C310" s="81" t="s">
        <v>758</v>
      </c>
      <c r="D310" s="78"/>
      <c r="E310" s="78"/>
      <c r="F310" s="78"/>
      <c r="G310" s="78"/>
      <c r="H310" s="79">
        <f>SUBTOTAL(9,H303:H309)</f>
        <v>196</v>
      </c>
      <c r="I310" s="72"/>
      <c r="J310" s="73">
        <f>SUBTOTAL(9,J303:J309)</f>
        <v>198.51185694702232</v>
      </c>
      <c r="K310" s="74"/>
      <c r="L310" s="75"/>
    </row>
    <row r="311" spans="1:12" s="64" customFormat="1" ht="14.25" outlineLevel="2">
      <c r="A311" s="78" t="s">
        <v>685</v>
      </c>
      <c r="B311" s="78" t="s">
        <v>851</v>
      </c>
      <c r="C311" s="78" t="s">
        <v>305</v>
      </c>
      <c r="D311" s="78" t="s">
        <v>306</v>
      </c>
      <c r="E311" s="78" t="s">
        <v>602</v>
      </c>
      <c r="F311" s="78" t="s">
        <v>603</v>
      </c>
      <c r="G311" s="78" t="s">
        <v>686</v>
      </c>
      <c r="H311" s="79">
        <v>6</v>
      </c>
      <c r="I311" s="72">
        <v>0.7796708647370273</v>
      </c>
      <c r="J311" s="73">
        <f>IF(ISERROR(H311/I311),0,(H311/I311))</f>
        <v>7.695554972448177</v>
      </c>
      <c r="K311" s="74"/>
      <c r="L311" s="75"/>
    </row>
    <row r="312" spans="1:12" s="64" customFormat="1" ht="14.25" outlineLevel="2">
      <c r="A312" s="78" t="s">
        <v>685</v>
      </c>
      <c r="B312" s="78" t="s">
        <v>851</v>
      </c>
      <c r="C312" s="78" t="s">
        <v>305</v>
      </c>
      <c r="D312" s="78" t="s">
        <v>306</v>
      </c>
      <c r="E312" s="78" t="s">
        <v>606</v>
      </c>
      <c r="F312" s="78" t="s">
        <v>607</v>
      </c>
      <c r="G312" s="78" t="s">
        <v>686</v>
      </c>
      <c r="H312" s="79">
        <v>64</v>
      </c>
      <c r="I312" s="72">
        <v>0.7650029708853241</v>
      </c>
      <c r="J312" s="73">
        <f>IF(ISERROR(H312/I312),0,(H312/I312))</f>
        <v>83.65980582524269</v>
      </c>
      <c r="K312" s="74"/>
      <c r="L312" s="75"/>
    </row>
    <row r="313" spans="1:12" s="64" customFormat="1" ht="14.25" outlineLevel="2">
      <c r="A313" s="78" t="s">
        <v>685</v>
      </c>
      <c r="B313" s="78" t="s">
        <v>851</v>
      </c>
      <c r="C313" s="78" t="s">
        <v>305</v>
      </c>
      <c r="D313" s="78" t="s">
        <v>306</v>
      </c>
      <c r="E313" s="78" t="s">
        <v>600</v>
      </c>
      <c r="F313" s="78" t="s">
        <v>601</v>
      </c>
      <c r="G313" s="78" t="s">
        <v>686</v>
      </c>
      <c r="H313" s="79">
        <v>0</v>
      </c>
      <c r="I313" s="72">
        <v>0.752013016813384</v>
      </c>
      <c r="J313" s="73">
        <f>IF(ISERROR(H313/I313),0,(H313/I313))</f>
        <v>0</v>
      </c>
      <c r="K313" s="74"/>
      <c r="L313" s="75"/>
    </row>
    <row r="314" spans="1:12" s="64" customFormat="1" ht="14.25" outlineLevel="2">
      <c r="A314" s="78" t="s">
        <v>685</v>
      </c>
      <c r="B314" s="78" t="s">
        <v>851</v>
      </c>
      <c r="C314" s="78" t="s">
        <v>305</v>
      </c>
      <c r="D314" s="78" t="s">
        <v>306</v>
      </c>
      <c r="E314" s="78" t="s">
        <v>301</v>
      </c>
      <c r="F314" s="78" t="s">
        <v>302</v>
      </c>
      <c r="G314" s="78" t="s">
        <v>686</v>
      </c>
      <c r="H314" s="79">
        <v>6</v>
      </c>
      <c r="I314" s="72">
        <v>1.10662689041716</v>
      </c>
      <c r="J314" s="73">
        <f>IF(ISERROR(H314/I314),0,(H314/I314))</f>
        <v>5.421881622394165</v>
      </c>
      <c r="K314" s="74"/>
      <c r="L314" s="75"/>
    </row>
    <row r="315" spans="1:12" s="64" customFormat="1" ht="14.25" outlineLevel="2">
      <c r="A315" s="78" t="s">
        <v>685</v>
      </c>
      <c r="B315" s="78" t="s">
        <v>851</v>
      </c>
      <c r="C315" s="78" t="s">
        <v>305</v>
      </c>
      <c r="D315" s="78" t="s">
        <v>306</v>
      </c>
      <c r="E315" s="78" t="s">
        <v>604</v>
      </c>
      <c r="F315" s="78" t="s">
        <v>605</v>
      </c>
      <c r="G315" s="78" t="s">
        <v>686</v>
      </c>
      <c r="H315" s="79">
        <v>21</v>
      </c>
      <c r="I315" s="72">
        <v>1.0429070172454296</v>
      </c>
      <c r="J315" s="73">
        <f>IF(ISERROR(H315/I315),0,(H315/I315))</f>
        <v>20.136023300970873</v>
      </c>
      <c r="K315" s="74"/>
      <c r="L315" s="75"/>
    </row>
    <row r="316" spans="1:12" s="64" customFormat="1" ht="15" outlineLevel="1">
      <c r="A316" s="78"/>
      <c r="B316" s="78"/>
      <c r="C316" s="81" t="s">
        <v>759</v>
      </c>
      <c r="D316" s="78"/>
      <c r="E316" s="78"/>
      <c r="F316" s="78"/>
      <c r="G316" s="78"/>
      <c r="H316" s="79">
        <f>SUBTOTAL(9,H311:H315)</f>
        <v>97</v>
      </c>
      <c r="I316" s="72"/>
      <c r="J316" s="73">
        <f>SUBTOTAL(9,J311:J315)</f>
        <v>116.91326572105591</v>
      </c>
      <c r="K316" s="74"/>
      <c r="L316" s="75"/>
    </row>
    <row r="317" spans="1:12" s="64" customFormat="1" ht="14.25" outlineLevel="2">
      <c r="A317" s="78" t="s">
        <v>685</v>
      </c>
      <c r="B317" s="78" t="s">
        <v>851</v>
      </c>
      <c r="C317" s="78" t="s">
        <v>346</v>
      </c>
      <c r="D317" s="78" t="s">
        <v>347</v>
      </c>
      <c r="E317" s="78" t="s">
        <v>652</v>
      </c>
      <c r="F317" s="78" t="s">
        <v>653</v>
      </c>
      <c r="G317" s="78" t="s">
        <v>686</v>
      </c>
      <c r="H317" s="79">
        <v>77</v>
      </c>
      <c r="I317" s="72">
        <v>0.9714760583821997</v>
      </c>
      <c r="J317" s="73">
        <f>IF(ISERROR(H317/I317),0,(H317/I317))</f>
        <v>79.26083132530121</v>
      </c>
      <c r="K317" s="74"/>
      <c r="L317" s="75"/>
    </row>
    <row r="318" spans="1:12" s="64" customFormat="1" ht="14.25" outlineLevel="2">
      <c r="A318" s="78" t="s">
        <v>685</v>
      </c>
      <c r="B318" s="78" t="s">
        <v>851</v>
      </c>
      <c r="C318" s="78" t="s">
        <v>346</v>
      </c>
      <c r="D318" s="78" t="s">
        <v>347</v>
      </c>
      <c r="E318" s="78" t="s">
        <v>522</v>
      </c>
      <c r="F318" s="78" t="s">
        <v>523</v>
      </c>
      <c r="G318" s="78" t="s">
        <v>686</v>
      </c>
      <c r="H318" s="79">
        <v>102</v>
      </c>
      <c r="I318" s="72">
        <v>1.1086126585955414</v>
      </c>
      <c r="J318" s="73">
        <f>IF(ISERROR(H318/I318),0,(H318/I318))</f>
        <v>92.0068873552462</v>
      </c>
      <c r="K318" s="74"/>
      <c r="L318" s="75"/>
    </row>
    <row r="319" spans="1:12" s="64" customFormat="1" ht="14.25" outlineLevel="2">
      <c r="A319" s="78" t="s">
        <v>685</v>
      </c>
      <c r="B319" s="78" t="s">
        <v>851</v>
      </c>
      <c r="C319" s="78" t="s">
        <v>346</v>
      </c>
      <c r="D319" s="78" t="s">
        <v>347</v>
      </c>
      <c r="E319" s="78" t="s">
        <v>646</v>
      </c>
      <c r="F319" s="78" t="s">
        <v>647</v>
      </c>
      <c r="G319" s="78" t="s">
        <v>686</v>
      </c>
      <c r="H319" s="79">
        <v>8</v>
      </c>
      <c r="I319" s="72">
        <v>0.952890570416948</v>
      </c>
      <c r="J319" s="73">
        <f>IF(ISERROR(H319/I319),0,(H319/I319))</f>
        <v>8.395507572815532</v>
      </c>
      <c r="K319" s="74"/>
      <c r="L319" s="75"/>
    </row>
    <row r="320" spans="1:12" s="64" customFormat="1" ht="14.25" outlineLevel="2">
      <c r="A320" s="78" t="s">
        <v>685</v>
      </c>
      <c r="B320" s="78" t="s">
        <v>851</v>
      </c>
      <c r="C320" s="78" t="s">
        <v>346</v>
      </c>
      <c r="D320" s="78" t="s">
        <v>347</v>
      </c>
      <c r="E320" s="78" t="s">
        <v>658</v>
      </c>
      <c r="F320" s="78" t="s">
        <v>659</v>
      </c>
      <c r="G320" s="78" t="s">
        <v>686</v>
      </c>
      <c r="H320" s="79">
        <v>0</v>
      </c>
      <c r="I320" s="72">
        <v>1.3053510596677385</v>
      </c>
      <c r="J320" s="73">
        <f>IF(ISERROR(H320/I320),0,(H320/I320))</f>
        <v>0</v>
      </c>
      <c r="K320" s="74"/>
      <c r="L320" s="75"/>
    </row>
    <row r="321" spans="1:12" s="64" customFormat="1" ht="14.25" outlineLevel="2">
      <c r="A321" s="78" t="s">
        <v>685</v>
      </c>
      <c r="B321" s="78" t="s">
        <v>851</v>
      </c>
      <c r="C321" s="78" t="s">
        <v>346</v>
      </c>
      <c r="D321" s="78" t="s">
        <v>347</v>
      </c>
      <c r="E321" s="78" t="s">
        <v>424</v>
      </c>
      <c r="F321" s="78" t="s">
        <v>425</v>
      </c>
      <c r="G321" s="78" t="s">
        <v>686</v>
      </c>
      <c r="H321" s="79">
        <v>0</v>
      </c>
      <c r="I321" s="72">
        <v>0.8177358481913568</v>
      </c>
      <c r="J321" s="73">
        <f>IF(ISERROR(H321/I321),0,(H321/I321))</f>
        <v>0</v>
      </c>
      <c r="K321" s="74"/>
      <c r="L321" s="75"/>
    </row>
    <row r="322" spans="1:12" s="64" customFormat="1" ht="15" outlineLevel="1">
      <c r="A322" s="78"/>
      <c r="B322" s="78"/>
      <c r="C322" s="81" t="s">
        <v>760</v>
      </c>
      <c r="D322" s="78"/>
      <c r="E322" s="78"/>
      <c r="F322" s="78"/>
      <c r="G322" s="78"/>
      <c r="H322" s="79">
        <f>SUBTOTAL(9,H317:H321)</f>
        <v>187</v>
      </c>
      <c r="I322" s="72"/>
      <c r="J322" s="73">
        <f>SUBTOTAL(9,J317:J321)</f>
        <v>179.66322625336295</v>
      </c>
      <c r="K322" s="74"/>
      <c r="L322" s="75"/>
    </row>
    <row r="323" spans="1:12" s="64" customFormat="1" ht="14.25" outlineLevel="2">
      <c r="A323" s="78" t="s">
        <v>685</v>
      </c>
      <c r="B323" s="78" t="s">
        <v>851</v>
      </c>
      <c r="C323" s="78" t="s">
        <v>204</v>
      </c>
      <c r="D323" s="78" t="s">
        <v>205</v>
      </c>
      <c r="E323" s="78" t="s">
        <v>204</v>
      </c>
      <c r="F323" s="78" t="s">
        <v>205</v>
      </c>
      <c r="G323" s="78" t="s">
        <v>686</v>
      </c>
      <c r="H323" s="79">
        <v>44</v>
      </c>
      <c r="I323" s="72">
        <v>1.2964128382630586</v>
      </c>
      <c r="J323" s="73">
        <f>IF(ISERROR(H323/I323),0,(H323/I323))</f>
        <v>33.939805825242715</v>
      </c>
      <c r="K323" s="74"/>
      <c r="L323" s="75"/>
    </row>
    <row r="324" spans="1:12" s="64" customFormat="1" ht="14.25" outlineLevel="2">
      <c r="A324" s="78" t="s">
        <v>685</v>
      </c>
      <c r="B324" s="78" t="s">
        <v>851</v>
      </c>
      <c r="C324" s="78" t="s">
        <v>204</v>
      </c>
      <c r="D324" s="78" t="s">
        <v>205</v>
      </c>
      <c r="E324" s="78" t="s">
        <v>536</v>
      </c>
      <c r="F324" s="78" t="s">
        <v>537</v>
      </c>
      <c r="G324" s="78" t="s">
        <v>686</v>
      </c>
      <c r="H324" s="79">
        <v>9</v>
      </c>
      <c r="I324" s="72">
        <v>0.9665689149560117</v>
      </c>
      <c r="J324" s="73">
        <f>IF(ISERROR(H324/I324),0,(H324/I324))</f>
        <v>9.31128640776699</v>
      </c>
      <c r="K324" s="74"/>
      <c r="L324" s="75"/>
    </row>
    <row r="325" spans="1:12" s="64" customFormat="1" ht="14.25" outlineLevel="2">
      <c r="A325" s="78" t="s">
        <v>685</v>
      </c>
      <c r="B325" s="78" t="s">
        <v>851</v>
      </c>
      <c r="C325" s="78" t="s">
        <v>204</v>
      </c>
      <c r="D325" s="78" t="s">
        <v>205</v>
      </c>
      <c r="E325" s="78" t="s">
        <v>534</v>
      </c>
      <c r="F325" s="78" t="s">
        <v>535</v>
      </c>
      <c r="G325" s="78" t="s">
        <v>686</v>
      </c>
      <c r="H325" s="79">
        <v>226</v>
      </c>
      <c r="I325" s="72">
        <v>1.0144851004546729</v>
      </c>
      <c r="J325" s="73">
        <f>IF(ISERROR(H325/I325),0,(H325/I325))</f>
        <v>222.77310913557145</v>
      </c>
      <c r="K325" s="74"/>
      <c r="L325" s="75"/>
    </row>
    <row r="326" spans="1:12" s="64" customFormat="1" ht="15" outlineLevel="1">
      <c r="A326" s="78"/>
      <c r="B326" s="78"/>
      <c r="C326" s="81" t="s">
        <v>761</v>
      </c>
      <c r="D326" s="78"/>
      <c r="E326" s="78"/>
      <c r="F326" s="78"/>
      <c r="G326" s="78"/>
      <c r="H326" s="79">
        <f>SUBTOTAL(9,H323:H325)</f>
        <v>279</v>
      </c>
      <c r="I326" s="72"/>
      <c r="J326" s="73">
        <f>SUBTOTAL(9,J323:J325)</f>
        <v>266.02420136858115</v>
      </c>
      <c r="K326" s="74"/>
      <c r="L326" s="75"/>
    </row>
    <row r="327" spans="1:12" s="64" customFormat="1" ht="14.25" outlineLevel="2">
      <c r="A327" s="78" t="s">
        <v>685</v>
      </c>
      <c r="B327" s="78" t="s">
        <v>851</v>
      </c>
      <c r="C327" s="78" t="s">
        <v>206</v>
      </c>
      <c r="D327" s="78" t="s">
        <v>207</v>
      </c>
      <c r="E327" s="78" t="s">
        <v>478</v>
      </c>
      <c r="F327" s="78" t="s">
        <v>479</v>
      </c>
      <c r="G327" s="78" t="s">
        <v>686</v>
      </c>
      <c r="H327" s="79">
        <v>0</v>
      </c>
      <c r="I327" s="72">
        <v>1.1160697887970616</v>
      </c>
      <c r="J327" s="73">
        <f>IF(ISERROR(H327/I327),0,(H327/I327))</f>
        <v>0</v>
      </c>
      <c r="K327" s="74"/>
      <c r="L327" s="75"/>
    </row>
    <row r="328" spans="1:12" s="64" customFormat="1" ht="14.25" outlineLevel="2">
      <c r="A328" s="78" t="s">
        <v>685</v>
      </c>
      <c r="B328" s="78" t="s">
        <v>851</v>
      </c>
      <c r="C328" s="78" t="s">
        <v>206</v>
      </c>
      <c r="D328" s="78" t="s">
        <v>207</v>
      </c>
      <c r="E328" s="78" t="s">
        <v>208</v>
      </c>
      <c r="F328" s="78" t="s">
        <v>209</v>
      </c>
      <c r="G328" s="78" t="s">
        <v>686</v>
      </c>
      <c r="H328" s="79">
        <v>0</v>
      </c>
      <c r="I328" s="72">
        <v>0.9435445952299885</v>
      </c>
      <c r="J328" s="73">
        <f>IF(ISERROR(H328/I328),0,(H328/I328))</f>
        <v>0</v>
      </c>
      <c r="K328" s="74"/>
      <c r="L328" s="75"/>
    </row>
    <row r="329" spans="1:12" s="64" customFormat="1" ht="14.25" outlineLevel="2">
      <c r="A329" s="78" t="s">
        <v>685</v>
      </c>
      <c r="B329" s="78" t="s">
        <v>851</v>
      </c>
      <c r="C329" s="78" t="s">
        <v>206</v>
      </c>
      <c r="D329" s="78" t="s">
        <v>207</v>
      </c>
      <c r="E329" s="78" t="s">
        <v>558</v>
      </c>
      <c r="F329" s="78" t="s">
        <v>559</v>
      </c>
      <c r="G329" s="78" t="s">
        <v>686</v>
      </c>
      <c r="H329" s="79">
        <v>80</v>
      </c>
      <c r="I329" s="72">
        <v>0.9100505638799175</v>
      </c>
      <c r="J329" s="73">
        <f>IF(ISERROR(H329/I329),0,(H329/I329))</f>
        <v>87.90720337442275</v>
      </c>
      <c r="K329" s="74"/>
      <c r="L329" s="75"/>
    </row>
    <row r="330" spans="1:12" s="64" customFormat="1" ht="15" outlineLevel="1">
      <c r="A330" s="78"/>
      <c r="B330" s="78"/>
      <c r="C330" s="81" t="s">
        <v>762</v>
      </c>
      <c r="D330" s="78"/>
      <c r="E330" s="78"/>
      <c r="F330" s="78"/>
      <c r="G330" s="78"/>
      <c r="H330" s="79">
        <f>SUBTOTAL(9,H327:H329)</f>
        <v>80</v>
      </c>
      <c r="I330" s="72"/>
      <c r="J330" s="73">
        <f>SUBTOTAL(9,J327:J329)</f>
        <v>87.90720337442275</v>
      </c>
      <c r="K330" s="74"/>
      <c r="L330" s="75"/>
    </row>
    <row r="331" spans="1:12" s="64" customFormat="1" ht="14.25" outlineLevel="2">
      <c r="A331" s="78" t="s">
        <v>685</v>
      </c>
      <c r="B331" s="78" t="s">
        <v>851</v>
      </c>
      <c r="C331" s="78" t="s">
        <v>208</v>
      </c>
      <c r="D331" s="78" t="s">
        <v>209</v>
      </c>
      <c r="E331" s="78" t="s">
        <v>470</v>
      </c>
      <c r="F331" s="78" t="s">
        <v>471</v>
      </c>
      <c r="G331" s="78" t="s">
        <v>686</v>
      </c>
      <c r="H331" s="79">
        <v>1</v>
      </c>
      <c r="I331" s="72">
        <v>1.0374230184851372</v>
      </c>
      <c r="J331" s="73">
        <f>IF(ISERROR(H331/I331),0,(H331/I331))</f>
        <v>0.9639269441507256</v>
      </c>
      <c r="K331" s="74"/>
      <c r="L331" s="75"/>
    </row>
    <row r="332" spans="1:12" s="64" customFormat="1" ht="14.25" outlineLevel="2">
      <c r="A332" s="78" t="s">
        <v>685</v>
      </c>
      <c r="B332" s="78" t="s">
        <v>851</v>
      </c>
      <c r="C332" s="78" t="s">
        <v>208</v>
      </c>
      <c r="D332" s="78" t="s">
        <v>209</v>
      </c>
      <c r="E332" s="78" t="s">
        <v>208</v>
      </c>
      <c r="F332" s="78" t="s">
        <v>209</v>
      </c>
      <c r="G332" s="78" t="s">
        <v>686</v>
      </c>
      <c r="H332" s="79">
        <v>190</v>
      </c>
      <c r="I332" s="72">
        <v>0.9435445952299885</v>
      </c>
      <c r="J332" s="73">
        <f>IF(ISERROR(H332/I332),0,(H332/I332))</f>
        <v>201.3683306125956</v>
      </c>
      <c r="K332" s="74"/>
      <c r="L332" s="75"/>
    </row>
    <row r="333" spans="1:12" s="64" customFormat="1" ht="14.25" outlineLevel="2">
      <c r="A333" s="78" t="s">
        <v>685</v>
      </c>
      <c r="B333" s="78" t="s">
        <v>851</v>
      </c>
      <c r="C333" s="78" t="s">
        <v>208</v>
      </c>
      <c r="D333" s="78" t="s">
        <v>209</v>
      </c>
      <c r="E333" s="78" t="s">
        <v>212</v>
      </c>
      <c r="F333" s="78" t="s">
        <v>213</v>
      </c>
      <c r="G333" s="78" t="s">
        <v>686</v>
      </c>
      <c r="H333" s="79">
        <v>1</v>
      </c>
      <c r="I333" s="72">
        <v>0.6659422644677336</v>
      </c>
      <c r="J333" s="73">
        <f>IF(ISERROR(H333/I333),0,(H333/I333))</f>
        <v>1.5016316779342245</v>
      </c>
      <c r="K333" s="74"/>
      <c r="L333" s="75"/>
    </row>
    <row r="334" spans="1:12" s="64" customFormat="1" ht="15" outlineLevel="1">
      <c r="A334" s="78"/>
      <c r="B334" s="78"/>
      <c r="C334" s="81" t="s">
        <v>763</v>
      </c>
      <c r="D334" s="78"/>
      <c r="E334" s="78"/>
      <c r="F334" s="78"/>
      <c r="G334" s="78"/>
      <c r="H334" s="79">
        <f>SUBTOTAL(9,H331:H333)</f>
        <v>192</v>
      </c>
      <c r="I334" s="72"/>
      <c r="J334" s="73">
        <f>SUBTOTAL(9,J331:J333)</f>
        <v>203.83388923468056</v>
      </c>
      <c r="K334" s="74"/>
      <c r="L334" s="75"/>
    </row>
    <row r="335" spans="1:12" s="64" customFormat="1" ht="14.25" outlineLevel="2">
      <c r="A335" s="78" t="s">
        <v>685</v>
      </c>
      <c r="B335" s="78" t="s">
        <v>851</v>
      </c>
      <c r="C335" s="78" t="s">
        <v>210</v>
      </c>
      <c r="D335" s="78" t="s">
        <v>211</v>
      </c>
      <c r="E335" s="78" t="s">
        <v>470</v>
      </c>
      <c r="F335" s="78" t="s">
        <v>471</v>
      </c>
      <c r="G335" s="78" t="s">
        <v>686</v>
      </c>
      <c r="H335" s="79">
        <v>102</v>
      </c>
      <c r="I335" s="72">
        <v>1.0374230184851372</v>
      </c>
      <c r="J335" s="73">
        <f>IF(ISERROR(H335/I335),0,(H335/I335))</f>
        <v>98.32054830337401</v>
      </c>
      <c r="K335" s="74"/>
      <c r="L335" s="75"/>
    </row>
    <row r="336" spans="1:12" s="64" customFormat="1" ht="14.25" outlineLevel="2">
      <c r="A336" s="78" t="s">
        <v>685</v>
      </c>
      <c r="B336" s="78" t="s">
        <v>851</v>
      </c>
      <c r="C336" s="78" t="s">
        <v>210</v>
      </c>
      <c r="D336" s="78" t="s">
        <v>211</v>
      </c>
      <c r="E336" s="78" t="s">
        <v>550</v>
      </c>
      <c r="F336" s="78" t="s">
        <v>551</v>
      </c>
      <c r="G336" s="78" t="s">
        <v>686</v>
      </c>
      <c r="H336" s="79">
        <v>5</v>
      </c>
      <c r="I336" s="72">
        <v>1.1995789379381399</v>
      </c>
      <c r="J336" s="73">
        <f>IF(ISERROR(H336/I336),0,(H336/I336))</f>
        <v>4.168129200896191</v>
      </c>
      <c r="K336" s="74"/>
      <c r="L336" s="75"/>
    </row>
    <row r="337" spans="1:12" s="64" customFormat="1" ht="14.25" outlineLevel="2">
      <c r="A337" s="78" t="s">
        <v>685</v>
      </c>
      <c r="B337" s="78" t="s">
        <v>851</v>
      </c>
      <c r="C337" s="78" t="s">
        <v>210</v>
      </c>
      <c r="D337" s="78" t="s">
        <v>211</v>
      </c>
      <c r="E337" s="78" t="s">
        <v>512</v>
      </c>
      <c r="F337" s="78" t="s">
        <v>513</v>
      </c>
      <c r="G337" s="78" t="s">
        <v>686</v>
      </c>
      <c r="H337" s="79">
        <v>0</v>
      </c>
      <c r="I337" s="72">
        <v>1.0501784283737527</v>
      </c>
      <c r="J337" s="73">
        <f>IF(ISERROR(H337/I337),0,(H337/I337))</f>
        <v>0</v>
      </c>
      <c r="K337" s="74"/>
      <c r="L337" s="75"/>
    </row>
    <row r="338" spans="1:12" s="64" customFormat="1" ht="14.25" outlineLevel="2">
      <c r="A338" s="78" t="s">
        <v>685</v>
      </c>
      <c r="B338" s="78" t="s">
        <v>851</v>
      </c>
      <c r="C338" s="78" t="s">
        <v>210</v>
      </c>
      <c r="D338" s="78" t="s">
        <v>211</v>
      </c>
      <c r="E338" s="78" t="s">
        <v>556</v>
      </c>
      <c r="F338" s="78" t="s">
        <v>557</v>
      </c>
      <c r="G338" s="78" t="s">
        <v>686</v>
      </c>
      <c r="H338" s="79">
        <v>3</v>
      </c>
      <c r="I338" s="72">
        <v>1.1484885350584078</v>
      </c>
      <c r="J338" s="73">
        <f>IF(ISERROR(H338/I338),0,(H338/I338))</f>
        <v>2.612128818375563</v>
      </c>
      <c r="K338" s="74"/>
      <c r="L338" s="75"/>
    </row>
    <row r="339" spans="1:12" s="64" customFormat="1" ht="15" outlineLevel="1">
      <c r="A339" s="78"/>
      <c r="B339" s="78"/>
      <c r="C339" s="81" t="s">
        <v>764</v>
      </c>
      <c r="D339" s="78"/>
      <c r="E339" s="78"/>
      <c r="F339" s="78"/>
      <c r="G339" s="78"/>
      <c r="H339" s="79">
        <f>SUBTOTAL(9,H335:H338)</f>
        <v>110</v>
      </c>
      <c r="I339" s="72"/>
      <c r="J339" s="73">
        <f>SUBTOTAL(9,J335:J338)</f>
        <v>105.10080632264577</v>
      </c>
      <c r="K339" s="74"/>
      <c r="L339" s="75"/>
    </row>
    <row r="340" spans="1:12" s="64" customFormat="1" ht="14.25" outlineLevel="2">
      <c r="A340" s="78" t="s">
        <v>685</v>
      </c>
      <c r="B340" s="78" t="s">
        <v>851</v>
      </c>
      <c r="C340" s="78" t="s">
        <v>176</v>
      </c>
      <c r="D340" s="78" t="s">
        <v>177</v>
      </c>
      <c r="E340" s="78" t="s">
        <v>492</v>
      </c>
      <c r="F340" s="78" t="s">
        <v>493</v>
      </c>
      <c r="G340" s="78" t="s">
        <v>686</v>
      </c>
      <c r="H340" s="79">
        <v>1</v>
      </c>
      <c r="I340" s="72">
        <v>0.33366899286528345</v>
      </c>
      <c r="J340" s="73">
        <f aca="true" t="shared" si="8" ref="J340:J345">IF(ISERROR(H340/I340),0,(H340/I340))</f>
        <v>2.996982103169961</v>
      </c>
      <c r="K340" s="74"/>
      <c r="L340" s="75"/>
    </row>
    <row r="341" spans="1:12" s="64" customFormat="1" ht="14.25" outlineLevel="2">
      <c r="A341" s="78" t="s">
        <v>685</v>
      </c>
      <c r="B341" s="78" t="s">
        <v>851</v>
      </c>
      <c r="C341" s="78" t="s">
        <v>176</v>
      </c>
      <c r="D341" s="78" t="s">
        <v>177</v>
      </c>
      <c r="E341" s="78" t="s">
        <v>462</v>
      </c>
      <c r="F341" s="78" t="s">
        <v>463</v>
      </c>
      <c r="G341" s="78" t="s">
        <v>686</v>
      </c>
      <c r="H341" s="79">
        <v>1</v>
      </c>
      <c r="I341" s="72">
        <v>1.0457394457394456</v>
      </c>
      <c r="J341" s="73">
        <f t="shared" si="8"/>
        <v>0.9562611452347931</v>
      </c>
      <c r="K341" s="74"/>
      <c r="L341" s="75"/>
    </row>
    <row r="342" spans="1:12" s="64" customFormat="1" ht="14.25" outlineLevel="2">
      <c r="A342" s="78" t="s">
        <v>685</v>
      </c>
      <c r="B342" s="78" t="s">
        <v>851</v>
      </c>
      <c r="C342" s="78" t="s">
        <v>176</v>
      </c>
      <c r="D342" s="78" t="s">
        <v>177</v>
      </c>
      <c r="E342" s="78" t="s">
        <v>502</v>
      </c>
      <c r="F342" s="78" t="s">
        <v>503</v>
      </c>
      <c r="G342" s="78" t="s">
        <v>686</v>
      </c>
      <c r="H342" s="79">
        <v>45</v>
      </c>
      <c r="I342" s="72">
        <v>0.9744532960841004</v>
      </c>
      <c r="J342" s="73">
        <f t="shared" si="8"/>
        <v>46.17974014848657</v>
      </c>
      <c r="K342" s="74"/>
      <c r="L342" s="75"/>
    </row>
    <row r="343" spans="1:12" s="64" customFormat="1" ht="14.25" outlineLevel="2">
      <c r="A343" s="78" t="s">
        <v>685</v>
      </c>
      <c r="B343" s="78" t="s">
        <v>851</v>
      </c>
      <c r="C343" s="78" t="s">
        <v>176</v>
      </c>
      <c r="D343" s="78" t="s">
        <v>177</v>
      </c>
      <c r="E343" s="78" t="s">
        <v>498</v>
      </c>
      <c r="F343" s="78" t="s">
        <v>499</v>
      </c>
      <c r="G343" s="78" t="s">
        <v>686</v>
      </c>
      <c r="H343" s="79">
        <v>33</v>
      </c>
      <c r="I343" s="72">
        <v>0.9010121592903051</v>
      </c>
      <c r="J343" s="73">
        <f t="shared" si="8"/>
        <v>36.62547687035979</v>
      </c>
      <c r="K343" s="74"/>
      <c r="L343" s="75"/>
    </row>
    <row r="344" spans="1:12" s="64" customFormat="1" ht="14.25" outlineLevel="2">
      <c r="A344" s="78" t="s">
        <v>685</v>
      </c>
      <c r="B344" s="78" t="s">
        <v>851</v>
      </c>
      <c r="C344" s="78" t="s">
        <v>176</v>
      </c>
      <c r="D344" s="78" t="s">
        <v>177</v>
      </c>
      <c r="E344" s="78" t="s">
        <v>512</v>
      </c>
      <c r="F344" s="78" t="s">
        <v>513</v>
      </c>
      <c r="G344" s="78" t="s">
        <v>686</v>
      </c>
      <c r="H344" s="79">
        <v>0</v>
      </c>
      <c r="I344" s="72">
        <v>1.0501784283737527</v>
      </c>
      <c r="J344" s="73">
        <f t="shared" si="8"/>
        <v>0</v>
      </c>
      <c r="K344" s="74"/>
      <c r="L344" s="75"/>
    </row>
    <row r="345" spans="1:12" s="64" customFormat="1" ht="14.25" outlineLevel="2">
      <c r="A345" s="78" t="s">
        <v>685</v>
      </c>
      <c r="B345" s="78" t="s">
        <v>851</v>
      </c>
      <c r="C345" s="78" t="s">
        <v>176</v>
      </c>
      <c r="D345" s="78" t="s">
        <v>177</v>
      </c>
      <c r="E345" s="78" t="s">
        <v>500</v>
      </c>
      <c r="F345" s="78" t="s">
        <v>501</v>
      </c>
      <c r="G345" s="78" t="s">
        <v>686</v>
      </c>
      <c r="H345" s="79">
        <v>465</v>
      </c>
      <c r="I345" s="72">
        <v>1.145045166880219</v>
      </c>
      <c r="J345" s="73">
        <f t="shared" si="8"/>
        <v>406.0975177659893</v>
      </c>
      <c r="K345" s="74"/>
      <c r="L345" s="75"/>
    </row>
    <row r="346" spans="1:12" s="64" customFormat="1" ht="15" outlineLevel="1">
      <c r="A346" s="78"/>
      <c r="B346" s="78"/>
      <c r="C346" s="81" t="s">
        <v>765</v>
      </c>
      <c r="D346" s="78"/>
      <c r="E346" s="78"/>
      <c r="F346" s="78"/>
      <c r="G346" s="78"/>
      <c r="H346" s="79">
        <f>SUBTOTAL(9,H340:H345)</f>
        <v>545</v>
      </c>
      <c r="I346" s="72"/>
      <c r="J346" s="73">
        <f>SUBTOTAL(9,J340:J345)</f>
        <v>492.85597803324043</v>
      </c>
      <c r="K346" s="74"/>
      <c r="L346" s="75"/>
    </row>
    <row r="347" spans="1:12" s="64" customFormat="1" ht="14.25" outlineLevel="2">
      <c r="A347" s="78" t="s">
        <v>685</v>
      </c>
      <c r="B347" s="78" t="s">
        <v>851</v>
      </c>
      <c r="C347" s="78" t="s">
        <v>178</v>
      </c>
      <c r="D347" s="78" t="s">
        <v>179</v>
      </c>
      <c r="E347" s="78" t="s">
        <v>494</v>
      </c>
      <c r="F347" s="78" t="s">
        <v>495</v>
      </c>
      <c r="G347" s="78" t="s">
        <v>686</v>
      </c>
      <c r="H347" s="79">
        <v>163</v>
      </c>
      <c r="I347" s="72">
        <v>0.9811828810577724</v>
      </c>
      <c r="J347" s="73">
        <f>IF(ISERROR(H347/I347),0,(H347/I347))</f>
        <v>166.1260129449838</v>
      </c>
      <c r="K347" s="74"/>
      <c r="L347" s="75"/>
    </row>
    <row r="348" spans="1:12" s="64" customFormat="1" ht="14.25" outlineLevel="2">
      <c r="A348" s="78" t="s">
        <v>685</v>
      </c>
      <c r="B348" s="78" t="s">
        <v>851</v>
      </c>
      <c r="C348" s="78" t="s">
        <v>178</v>
      </c>
      <c r="D348" s="78" t="s">
        <v>179</v>
      </c>
      <c r="E348" s="78" t="s">
        <v>488</v>
      </c>
      <c r="F348" s="78" t="s">
        <v>489</v>
      </c>
      <c r="G348" s="78" t="s">
        <v>686</v>
      </c>
      <c r="H348" s="79">
        <v>2</v>
      </c>
      <c r="I348" s="72">
        <v>1.043871139289614</v>
      </c>
      <c r="J348" s="73">
        <f>IF(ISERROR(H348/I348),0,(H348/I348))</f>
        <v>1.9159452970038626</v>
      </c>
      <c r="K348" s="74"/>
      <c r="L348" s="75"/>
    </row>
    <row r="349" spans="1:12" s="64" customFormat="1" ht="14.25" outlineLevel="2">
      <c r="A349" s="78" t="s">
        <v>685</v>
      </c>
      <c r="B349" s="78" t="s">
        <v>851</v>
      </c>
      <c r="C349" s="78" t="s">
        <v>178</v>
      </c>
      <c r="D349" s="78" t="s">
        <v>179</v>
      </c>
      <c r="E349" s="78" t="s">
        <v>502</v>
      </c>
      <c r="F349" s="78" t="s">
        <v>503</v>
      </c>
      <c r="G349" s="78" t="s">
        <v>686</v>
      </c>
      <c r="H349" s="79">
        <v>143</v>
      </c>
      <c r="I349" s="72">
        <v>0.9744532960841004</v>
      </c>
      <c r="J349" s="73">
        <f>IF(ISERROR(H349/I349),0,(H349/I349))</f>
        <v>146.74895202741288</v>
      </c>
      <c r="K349" s="74"/>
      <c r="L349" s="75"/>
    </row>
    <row r="350" spans="1:12" s="64" customFormat="1" ht="14.25" outlineLevel="2">
      <c r="A350" s="78" t="s">
        <v>685</v>
      </c>
      <c r="B350" s="78" t="s">
        <v>851</v>
      </c>
      <c r="C350" s="78" t="s">
        <v>178</v>
      </c>
      <c r="D350" s="78" t="s">
        <v>179</v>
      </c>
      <c r="E350" s="78" t="s">
        <v>500</v>
      </c>
      <c r="F350" s="78" t="s">
        <v>501</v>
      </c>
      <c r="G350" s="78" t="s">
        <v>686</v>
      </c>
      <c r="H350" s="79">
        <v>0</v>
      </c>
      <c r="I350" s="72">
        <v>1.145045166880219</v>
      </c>
      <c r="J350" s="73">
        <f>IF(ISERROR(H350/I350),0,(H350/I350))</f>
        <v>0</v>
      </c>
      <c r="K350" s="74"/>
      <c r="L350" s="75"/>
    </row>
    <row r="351" spans="1:12" s="64" customFormat="1" ht="15" outlineLevel="1">
      <c r="A351" s="78"/>
      <c r="B351" s="78"/>
      <c r="C351" s="81" t="s">
        <v>766</v>
      </c>
      <c r="D351" s="78"/>
      <c r="E351" s="78"/>
      <c r="F351" s="78"/>
      <c r="G351" s="78"/>
      <c r="H351" s="79">
        <f>SUBTOTAL(9,H347:H350)</f>
        <v>308</v>
      </c>
      <c r="I351" s="72"/>
      <c r="J351" s="73">
        <f>SUBTOTAL(9,J347:J350)</f>
        <v>314.79091026940057</v>
      </c>
      <c r="K351" s="74"/>
      <c r="L351" s="75"/>
    </row>
    <row r="352" spans="1:12" s="64" customFormat="1" ht="14.25" outlineLevel="2">
      <c r="A352" s="78" t="s">
        <v>685</v>
      </c>
      <c r="B352" s="78" t="s">
        <v>851</v>
      </c>
      <c r="C352" s="78" t="s">
        <v>180</v>
      </c>
      <c r="D352" s="78" t="s">
        <v>181</v>
      </c>
      <c r="E352" s="78" t="s">
        <v>502</v>
      </c>
      <c r="F352" s="78" t="s">
        <v>503</v>
      </c>
      <c r="G352" s="78" t="s">
        <v>686</v>
      </c>
      <c r="H352" s="79">
        <v>284</v>
      </c>
      <c r="I352" s="72">
        <v>0.9744532960841004</v>
      </c>
      <c r="J352" s="73">
        <f aca="true" t="shared" si="9" ref="J352:J357">IF(ISERROR(H352/I352),0,(H352/I352))</f>
        <v>291.44547115933744</v>
      </c>
      <c r="K352" s="74"/>
      <c r="L352" s="75"/>
    </row>
    <row r="353" spans="1:12" s="64" customFormat="1" ht="14.25" outlineLevel="2">
      <c r="A353" s="78" t="s">
        <v>685</v>
      </c>
      <c r="B353" s="78" t="s">
        <v>851</v>
      </c>
      <c r="C353" s="78" t="s">
        <v>180</v>
      </c>
      <c r="D353" s="78" t="s">
        <v>181</v>
      </c>
      <c r="E353" s="78" t="s">
        <v>492</v>
      </c>
      <c r="F353" s="78" t="s">
        <v>493</v>
      </c>
      <c r="G353" s="78" t="s">
        <v>686</v>
      </c>
      <c r="H353" s="79">
        <v>2</v>
      </c>
      <c r="I353" s="72">
        <v>0.33366899286528345</v>
      </c>
      <c r="J353" s="73">
        <f t="shared" si="9"/>
        <v>5.993964206339922</v>
      </c>
      <c r="K353" s="74"/>
      <c r="L353" s="75"/>
    </row>
    <row r="354" spans="1:12" s="64" customFormat="1" ht="14.25" outlineLevel="2">
      <c r="A354" s="78" t="s">
        <v>685</v>
      </c>
      <c r="B354" s="78" t="s">
        <v>851</v>
      </c>
      <c r="C354" s="78" t="s">
        <v>180</v>
      </c>
      <c r="D354" s="78" t="s">
        <v>181</v>
      </c>
      <c r="E354" s="78" t="s">
        <v>174</v>
      </c>
      <c r="F354" s="78" t="s">
        <v>175</v>
      </c>
      <c r="G354" s="78" t="s">
        <v>686</v>
      </c>
      <c r="H354" s="79">
        <v>2</v>
      </c>
      <c r="I354" s="72">
        <v>1.0284331518451302</v>
      </c>
      <c r="J354" s="73">
        <f t="shared" si="9"/>
        <v>1.944705882352941</v>
      </c>
      <c r="K354" s="74"/>
      <c r="L354" s="75"/>
    </row>
    <row r="355" spans="1:12" s="64" customFormat="1" ht="14.25" outlineLevel="2">
      <c r="A355" s="78" t="s">
        <v>685</v>
      </c>
      <c r="B355" s="78" t="s">
        <v>851</v>
      </c>
      <c r="C355" s="78" t="s">
        <v>180</v>
      </c>
      <c r="D355" s="78" t="s">
        <v>181</v>
      </c>
      <c r="E355" s="78" t="s">
        <v>500</v>
      </c>
      <c r="F355" s="78" t="s">
        <v>501</v>
      </c>
      <c r="G355" s="78" t="s">
        <v>686</v>
      </c>
      <c r="H355" s="79">
        <v>4</v>
      </c>
      <c r="I355" s="72">
        <v>1.145045166880219</v>
      </c>
      <c r="J355" s="73">
        <f t="shared" si="9"/>
        <v>3.493311980782704</v>
      </c>
      <c r="K355" s="74"/>
      <c r="L355" s="75"/>
    </row>
    <row r="356" spans="1:12" s="64" customFormat="1" ht="14.25" outlineLevel="2">
      <c r="A356" s="78" t="s">
        <v>685</v>
      </c>
      <c r="B356" s="78" t="s">
        <v>851</v>
      </c>
      <c r="C356" s="78" t="s">
        <v>180</v>
      </c>
      <c r="D356" s="78" t="s">
        <v>181</v>
      </c>
      <c r="E356" s="78" t="s">
        <v>488</v>
      </c>
      <c r="F356" s="78" t="s">
        <v>489</v>
      </c>
      <c r="G356" s="78" t="s">
        <v>686</v>
      </c>
      <c r="H356" s="79">
        <v>4</v>
      </c>
      <c r="I356" s="72">
        <v>1.043871139289614</v>
      </c>
      <c r="J356" s="73">
        <f t="shared" si="9"/>
        <v>3.8318905940077252</v>
      </c>
      <c r="K356" s="74"/>
      <c r="L356" s="75"/>
    </row>
    <row r="357" spans="1:12" s="64" customFormat="1" ht="14.25" outlineLevel="2">
      <c r="A357" s="78" t="s">
        <v>685</v>
      </c>
      <c r="B357" s="78" t="s">
        <v>851</v>
      </c>
      <c r="C357" s="78" t="s">
        <v>180</v>
      </c>
      <c r="D357" s="78" t="s">
        <v>181</v>
      </c>
      <c r="E357" s="78" t="s">
        <v>484</v>
      </c>
      <c r="F357" s="78" t="s">
        <v>485</v>
      </c>
      <c r="G357" s="78" t="s">
        <v>686</v>
      </c>
      <c r="H357" s="79">
        <v>0</v>
      </c>
      <c r="I357" s="72">
        <v>1.0476661020139282</v>
      </c>
      <c r="J357" s="73">
        <f t="shared" si="9"/>
        <v>0</v>
      </c>
      <c r="K357" s="74"/>
      <c r="L357" s="75"/>
    </row>
    <row r="358" spans="1:12" s="64" customFormat="1" ht="15" outlineLevel="1">
      <c r="A358" s="78"/>
      <c r="B358" s="78"/>
      <c r="C358" s="81" t="s">
        <v>767</v>
      </c>
      <c r="D358" s="78"/>
      <c r="E358" s="78"/>
      <c r="F358" s="78"/>
      <c r="G358" s="78"/>
      <c r="H358" s="79">
        <f>SUBTOTAL(9,H352:H357)</f>
        <v>296</v>
      </c>
      <c r="I358" s="72"/>
      <c r="J358" s="73">
        <f>SUBTOTAL(9,J352:J357)</f>
        <v>306.70934382282076</v>
      </c>
      <c r="K358" s="74"/>
      <c r="L358" s="75"/>
    </row>
    <row r="359" spans="1:12" s="64" customFormat="1" ht="14.25" outlineLevel="2">
      <c r="A359" s="78" t="s">
        <v>685</v>
      </c>
      <c r="B359" s="78" t="s">
        <v>851</v>
      </c>
      <c r="C359" s="78" t="s">
        <v>182</v>
      </c>
      <c r="D359" s="78" t="s">
        <v>183</v>
      </c>
      <c r="E359" s="78" t="s">
        <v>490</v>
      </c>
      <c r="F359" s="78" t="s">
        <v>491</v>
      </c>
      <c r="G359" s="78" t="s">
        <v>686</v>
      </c>
      <c r="H359" s="79">
        <v>140</v>
      </c>
      <c r="I359" s="72">
        <v>1.020957235910507</v>
      </c>
      <c r="J359" s="73">
        <f>IF(ISERROR(H359/I359),0,(H359/I359))</f>
        <v>137.126213592233</v>
      </c>
      <c r="K359" s="74"/>
      <c r="L359" s="75"/>
    </row>
    <row r="360" spans="1:12" s="64" customFormat="1" ht="14.25" outlineLevel="2">
      <c r="A360" s="78" t="s">
        <v>685</v>
      </c>
      <c r="B360" s="78" t="s">
        <v>851</v>
      </c>
      <c r="C360" s="78" t="s">
        <v>182</v>
      </c>
      <c r="D360" s="78" t="s">
        <v>183</v>
      </c>
      <c r="E360" s="78" t="s">
        <v>488</v>
      </c>
      <c r="F360" s="78" t="s">
        <v>489</v>
      </c>
      <c r="G360" s="78" t="s">
        <v>686</v>
      </c>
      <c r="H360" s="79">
        <v>2</v>
      </c>
      <c r="I360" s="72">
        <v>1.043871139289614</v>
      </c>
      <c r="J360" s="73">
        <f>IF(ISERROR(H360/I360),0,(H360/I360))</f>
        <v>1.9159452970038626</v>
      </c>
      <c r="K360" s="74"/>
      <c r="L360" s="75"/>
    </row>
    <row r="361" spans="1:12" s="64" customFormat="1" ht="14.25" outlineLevel="2">
      <c r="A361" s="78" t="s">
        <v>685</v>
      </c>
      <c r="B361" s="78" t="s">
        <v>851</v>
      </c>
      <c r="C361" s="78" t="s">
        <v>182</v>
      </c>
      <c r="D361" s="78" t="s">
        <v>183</v>
      </c>
      <c r="E361" s="78" t="s">
        <v>468</v>
      </c>
      <c r="F361" s="78" t="s">
        <v>469</v>
      </c>
      <c r="G361" s="78" t="s">
        <v>686</v>
      </c>
      <c r="H361" s="79">
        <v>175</v>
      </c>
      <c r="I361" s="72">
        <v>0.8420047114975454</v>
      </c>
      <c r="J361" s="73">
        <f>IF(ISERROR(H361/I361),0,(H361/I361))</f>
        <v>207.83731683490723</v>
      </c>
      <c r="K361" s="74"/>
      <c r="L361" s="75"/>
    </row>
    <row r="362" spans="1:12" s="64" customFormat="1" ht="15" outlineLevel="1">
      <c r="A362" s="78"/>
      <c r="B362" s="78"/>
      <c r="C362" s="81" t="s">
        <v>768</v>
      </c>
      <c r="D362" s="78"/>
      <c r="E362" s="78"/>
      <c r="F362" s="78"/>
      <c r="G362" s="78"/>
      <c r="H362" s="79">
        <f>SUBTOTAL(9,H359:H361)</f>
        <v>317</v>
      </c>
      <c r="I362" s="72"/>
      <c r="J362" s="73">
        <f>SUBTOTAL(9,J359:J361)</f>
        <v>346.8794757241441</v>
      </c>
      <c r="K362" s="74"/>
      <c r="L362" s="75"/>
    </row>
    <row r="363" spans="1:12" s="64" customFormat="1" ht="14.25" outlineLevel="2">
      <c r="A363" s="78" t="s">
        <v>685</v>
      </c>
      <c r="B363" s="78" t="s">
        <v>851</v>
      </c>
      <c r="C363" s="78" t="s">
        <v>184</v>
      </c>
      <c r="D363" s="78" t="s">
        <v>185</v>
      </c>
      <c r="E363" s="78" t="s">
        <v>564</v>
      </c>
      <c r="F363" s="78" t="s">
        <v>565</v>
      </c>
      <c r="G363" s="78" t="s">
        <v>686</v>
      </c>
      <c r="H363" s="79">
        <v>0</v>
      </c>
      <c r="I363" s="72">
        <v>0.8842329545454544</v>
      </c>
      <c r="J363" s="73">
        <f>IF(ISERROR(H363/I363),0,(H363/I363))</f>
        <v>0</v>
      </c>
      <c r="K363" s="74"/>
      <c r="L363" s="75"/>
    </row>
    <row r="364" spans="1:12" s="64" customFormat="1" ht="14.25" outlineLevel="2">
      <c r="A364" s="78" t="s">
        <v>685</v>
      </c>
      <c r="B364" s="78" t="s">
        <v>851</v>
      </c>
      <c r="C364" s="78" t="s">
        <v>184</v>
      </c>
      <c r="D364" s="78" t="s">
        <v>185</v>
      </c>
      <c r="E364" s="78" t="s">
        <v>468</v>
      </c>
      <c r="F364" s="78" t="s">
        <v>469</v>
      </c>
      <c r="G364" s="78" t="s">
        <v>686</v>
      </c>
      <c r="H364" s="79">
        <v>0</v>
      </c>
      <c r="I364" s="72">
        <v>0.8420047114975454</v>
      </c>
      <c r="J364" s="73">
        <f>IF(ISERROR(H364/I364),0,(H364/I364))</f>
        <v>0</v>
      </c>
      <c r="K364" s="74"/>
      <c r="L364" s="75"/>
    </row>
    <row r="365" spans="1:12" s="64" customFormat="1" ht="14.25" outlineLevel="2">
      <c r="A365" s="78" t="s">
        <v>685</v>
      </c>
      <c r="B365" s="78" t="s">
        <v>851</v>
      </c>
      <c r="C365" s="78" t="s">
        <v>184</v>
      </c>
      <c r="D365" s="78" t="s">
        <v>185</v>
      </c>
      <c r="E365" s="78" t="s">
        <v>484</v>
      </c>
      <c r="F365" s="78" t="s">
        <v>485</v>
      </c>
      <c r="G365" s="78" t="s">
        <v>686</v>
      </c>
      <c r="H365" s="79">
        <v>369</v>
      </c>
      <c r="I365" s="72">
        <v>1.0476661020139282</v>
      </c>
      <c r="J365" s="73">
        <f>IF(ISERROR(H365/I365),0,(H365/I365))</f>
        <v>352.2114529530653</v>
      </c>
      <c r="K365" s="74"/>
      <c r="L365" s="75"/>
    </row>
    <row r="366" spans="1:12" s="64" customFormat="1" ht="14.25" outlineLevel="2">
      <c r="A366" s="78" t="s">
        <v>685</v>
      </c>
      <c r="B366" s="78" t="s">
        <v>851</v>
      </c>
      <c r="C366" s="78" t="s">
        <v>184</v>
      </c>
      <c r="D366" s="78" t="s">
        <v>185</v>
      </c>
      <c r="E366" s="78" t="s">
        <v>502</v>
      </c>
      <c r="F366" s="78" t="s">
        <v>503</v>
      </c>
      <c r="G366" s="78" t="s">
        <v>686</v>
      </c>
      <c r="H366" s="79">
        <v>0</v>
      </c>
      <c r="I366" s="72">
        <v>0.9744532960841004</v>
      </c>
      <c r="J366" s="73">
        <f>IF(ISERROR(H366/I366),0,(H366/I366))</f>
        <v>0</v>
      </c>
      <c r="K366" s="74"/>
      <c r="L366" s="75"/>
    </row>
    <row r="367" spans="1:12" s="64" customFormat="1" ht="15" outlineLevel="1">
      <c r="A367" s="78"/>
      <c r="B367" s="78"/>
      <c r="C367" s="81" t="s">
        <v>769</v>
      </c>
      <c r="D367" s="78"/>
      <c r="E367" s="78"/>
      <c r="F367" s="78"/>
      <c r="G367" s="78"/>
      <c r="H367" s="79">
        <f>SUBTOTAL(9,H363:H366)</f>
        <v>369</v>
      </c>
      <c r="I367" s="72"/>
      <c r="J367" s="73">
        <f>SUBTOTAL(9,J363:J366)</f>
        <v>352.2114529530653</v>
      </c>
      <c r="K367" s="74"/>
      <c r="L367" s="75"/>
    </row>
    <row r="368" spans="1:12" s="64" customFormat="1" ht="14.25" outlineLevel="2">
      <c r="A368" s="78" t="s">
        <v>685</v>
      </c>
      <c r="B368" s="78" t="s">
        <v>851</v>
      </c>
      <c r="C368" s="78" t="s">
        <v>63</v>
      </c>
      <c r="D368" s="78" t="s">
        <v>64</v>
      </c>
      <c r="E368" s="78" t="s">
        <v>516</v>
      </c>
      <c r="F368" s="78" t="s">
        <v>517</v>
      </c>
      <c r="G368" s="78" t="s">
        <v>686</v>
      </c>
      <c r="H368" s="79">
        <v>379</v>
      </c>
      <c r="I368" s="72">
        <v>0.8378944566789872</v>
      </c>
      <c r="J368" s="73">
        <f aca="true" t="shared" si="10" ref="J368:J378">IF(ISERROR(H368/I368),0,(H368/I368))</f>
        <v>452.32427184466013</v>
      </c>
      <c r="K368" s="74"/>
      <c r="L368" s="75"/>
    </row>
    <row r="369" spans="1:12" s="64" customFormat="1" ht="14.25" outlineLevel="2">
      <c r="A369" s="78" t="s">
        <v>685</v>
      </c>
      <c r="B369" s="78" t="s">
        <v>851</v>
      </c>
      <c r="C369" s="78" t="s">
        <v>63</v>
      </c>
      <c r="D369" s="78" t="s">
        <v>64</v>
      </c>
      <c r="E369" s="78" t="s">
        <v>434</v>
      </c>
      <c r="F369" s="78" t="s">
        <v>435</v>
      </c>
      <c r="G369" s="78" t="s">
        <v>686</v>
      </c>
      <c r="H369" s="79">
        <v>0</v>
      </c>
      <c r="I369" s="72">
        <v>0.8143087290120277</v>
      </c>
      <c r="J369" s="73">
        <f t="shared" si="10"/>
        <v>0</v>
      </c>
      <c r="K369" s="74"/>
      <c r="L369" s="75"/>
    </row>
    <row r="370" spans="1:12" s="64" customFormat="1" ht="14.25" outlineLevel="2">
      <c r="A370" s="78" t="s">
        <v>685</v>
      </c>
      <c r="B370" s="78" t="s">
        <v>851</v>
      </c>
      <c r="C370" s="78" t="s">
        <v>63</v>
      </c>
      <c r="D370" s="78" t="s">
        <v>64</v>
      </c>
      <c r="E370" s="78" t="s">
        <v>520</v>
      </c>
      <c r="F370" s="78" t="s">
        <v>521</v>
      </c>
      <c r="G370" s="78" t="s">
        <v>686</v>
      </c>
      <c r="H370" s="79">
        <v>38</v>
      </c>
      <c r="I370" s="72">
        <v>0.6829676738636968</v>
      </c>
      <c r="J370" s="73">
        <f t="shared" si="10"/>
        <v>55.639529445113745</v>
      </c>
      <c r="K370" s="74"/>
      <c r="L370" s="75"/>
    </row>
    <row r="371" spans="1:12" s="64" customFormat="1" ht="14.25" outlineLevel="2">
      <c r="A371" s="78" t="s">
        <v>685</v>
      </c>
      <c r="B371" s="78" t="s">
        <v>851</v>
      </c>
      <c r="C371" s="78" t="s">
        <v>63</v>
      </c>
      <c r="D371" s="78" t="s">
        <v>64</v>
      </c>
      <c r="E371" s="78" t="s">
        <v>510</v>
      </c>
      <c r="F371" s="78" t="s">
        <v>511</v>
      </c>
      <c r="G371" s="78" t="s">
        <v>686</v>
      </c>
      <c r="H371" s="79">
        <v>24</v>
      </c>
      <c r="I371" s="72">
        <v>0.9024823090003193</v>
      </c>
      <c r="J371" s="73">
        <f t="shared" si="10"/>
        <v>26.593319071910482</v>
      </c>
      <c r="K371" s="74"/>
      <c r="L371" s="75"/>
    </row>
    <row r="372" spans="1:12" s="64" customFormat="1" ht="14.25" outlineLevel="2">
      <c r="A372" s="78" t="s">
        <v>685</v>
      </c>
      <c r="B372" s="78" t="s">
        <v>851</v>
      </c>
      <c r="C372" s="78" t="s">
        <v>63</v>
      </c>
      <c r="D372" s="78" t="s">
        <v>64</v>
      </c>
      <c r="E372" s="78" t="s">
        <v>468</v>
      </c>
      <c r="F372" s="78" t="s">
        <v>469</v>
      </c>
      <c r="G372" s="78" t="s">
        <v>686</v>
      </c>
      <c r="H372" s="79">
        <v>4</v>
      </c>
      <c r="I372" s="72">
        <v>0.8420047114975454</v>
      </c>
      <c r="J372" s="73">
        <f t="shared" si="10"/>
        <v>4.750567241940737</v>
      </c>
      <c r="K372" s="74"/>
      <c r="L372" s="75"/>
    </row>
    <row r="373" spans="1:12" s="64" customFormat="1" ht="14.25" outlineLevel="2">
      <c r="A373" s="78" t="s">
        <v>685</v>
      </c>
      <c r="B373" s="78" t="s">
        <v>851</v>
      </c>
      <c r="C373" s="78" t="s">
        <v>63</v>
      </c>
      <c r="D373" s="78" t="s">
        <v>64</v>
      </c>
      <c r="E373" s="78" t="s">
        <v>518</v>
      </c>
      <c r="F373" s="78" t="s">
        <v>519</v>
      </c>
      <c r="G373" s="78" t="s">
        <v>686</v>
      </c>
      <c r="H373" s="79">
        <v>61</v>
      </c>
      <c r="I373" s="72">
        <v>0.7093663911845731</v>
      </c>
      <c r="J373" s="73">
        <f t="shared" si="10"/>
        <v>85.99223300970873</v>
      </c>
      <c r="K373" s="74"/>
      <c r="L373" s="75"/>
    </row>
    <row r="374" spans="1:12" s="64" customFormat="1" ht="14.25" outlineLevel="2">
      <c r="A374" s="78" t="s">
        <v>685</v>
      </c>
      <c r="B374" s="78" t="s">
        <v>851</v>
      </c>
      <c r="C374" s="78" t="s">
        <v>63</v>
      </c>
      <c r="D374" s="78" t="s">
        <v>64</v>
      </c>
      <c r="E374" s="78" t="s">
        <v>490</v>
      </c>
      <c r="F374" s="78" t="s">
        <v>491</v>
      </c>
      <c r="G374" s="78" t="s">
        <v>686</v>
      </c>
      <c r="H374" s="79">
        <v>5</v>
      </c>
      <c r="I374" s="72">
        <v>1.020957235910507</v>
      </c>
      <c r="J374" s="73">
        <f t="shared" si="10"/>
        <v>4.897364771151178</v>
      </c>
      <c r="K374" s="74"/>
      <c r="L374" s="75"/>
    </row>
    <row r="375" spans="1:12" s="64" customFormat="1" ht="14.25" outlineLevel="2">
      <c r="A375" s="78" t="s">
        <v>685</v>
      </c>
      <c r="B375" s="78" t="s">
        <v>851</v>
      </c>
      <c r="C375" s="78" t="s">
        <v>63</v>
      </c>
      <c r="D375" s="78" t="s">
        <v>64</v>
      </c>
      <c r="E375" s="78" t="s">
        <v>484</v>
      </c>
      <c r="F375" s="78" t="s">
        <v>485</v>
      </c>
      <c r="G375" s="78" t="s">
        <v>686</v>
      </c>
      <c r="H375" s="79">
        <v>1</v>
      </c>
      <c r="I375" s="72">
        <v>1.0476661020139282</v>
      </c>
      <c r="J375" s="73">
        <f t="shared" si="10"/>
        <v>0.9545025825286323</v>
      </c>
      <c r="K375" s="74"/>
      <c r="L375" s="75"/>
    </row>
    <row r="376" spans="1:12" s="64" customFormat="1" ht="14.25" outlineLevel="2">
      <c r="A376" s="78" t="s">
        <v>685</v>
      </c>
      <c r="B376" s="78" t="s">
        <v>851</v>
      </c>
      <c r="C376" s="78" t="s">
        <v>63</v>
      </c>
      <c r="D376" s="78" t="s">
        <v>64</v>
      </c>
      <c r="E376" s="78" t="s">
        <v>65</v>
      </c>
      <c r="F376" s="78" t="s">
        <v>378</v>
      </c>
      <c r="G376" s="78" t="s">
        <v>686</v>
      </c>
      <c r="H376" s="79">
        <v>6</v>
      </c>
      <c r="I376" s="72">
        <v>0.9774436090225564</v>
      </c>
      <c r="J376" s="73">
        <f t="shared" si="10"/>
        <v>6.138461538461538</v>
      </c>
      <c r="K376" s="74"/>
      <c r="L376" s="75"/>
    </row>
    <row r="377" spans="1:12" s="64" customFormat="1" ht="14.25" outlineLevel="2">
      <c r="A377" s="78" t="s">
        <v>685</v>
      </c>
      <c r="B377" s="78" t="s">
        <v>851</v>
      </c>
      <c r="C377" s="78" t="s">
        <v>63</v>
      </c>
      <c r="D377" s="78" t="s">
        <v>64</v>
      </c>
      <c r="E377" s="78" t="s">
        <v>428</v>
      </c>
      <c r="F377" s="78" t="s">
        <v>429</v>
      </c>
      <c r="G377" s="78" t="s">
        <v>686</v>
      </c>
      <c r="H377" s="79">
        <v>0</v>
      </c>
      <c r="I377" s="72">
        <v>0.7497273188455321</v>
      </c>
      <c r="J377" s="73">
        <f t="shared" si="10"/>
        <v>0</v>
      </c>
      <c r="K377" s="74"/>
      <c r="L377" s="75"/>
    </row>
    <row r="378" spans="1:12" s="64" customFormat="1" ht="14.25" outlineLevel="2">
      <c r="A378" s="78" t="s">
        <v>685</v>
      </c>
      <c r="B378" s="78" t="s">
        <v>851</v>
      </c>
      <c r="C378" s="78" t="s">
        <v>63</v>
      </c>
      <c r="D378" s="78" t="s">
        <v>64</v>
      </c>
      <c r="E378" s="78" t="s">
        <v>512</v>
      </c>
      <c r="F378" s="78" t="s">
        <v>513</v>
      </c>
      <c r="G378" s="78" t="s">
        <v>686</v>
      </c>
      <c r="H378" s="79">
        <v>36</v>
      </c>
      <c r="I378" s="72">
        <v>1.0501784283737527</v>
      </c>
      <c r="J378" s="73">
        <f t="shared" si="10"/>
        <v>34.27988904299584</v>
      </c>
      <c r="K378" s="74"/>
      <c r="L378" s="75"/>
    </row>
    <row r="379" spans="1:12" s="64" customFormat="1" ht="15" outlineLevel="1">
      <c r="A379" s="78"/>
      <c r="B379" s="78"/>
      <c r="C379" s="81" t="s">
        <v>770</v>
      </c>
      <c r="D379" s="78"/>
      <c r="E379" s="78"/>
      <c r="F379" s="78"/>
      <c r="G379" s="78"/>
      <c r="H379" s="79">
        <f>SUBTOTAL(9,H368:H378)</f>
        <v>554</v>
      </c>
      <c r="I379" s="72"/>
      <c r="J379" s="73">
        <f>SUBTOTAL(9,J368:J378)</f>
        <v>671.570138548471</v>
      </c>
      <c r="K379" s="74"/>
      <c r="L379" s="75"/>
    </row>
    <row r="380" spans="1:12" s="64" customFormat="1" ht="14.25" outlineLevel="2">
      <c r="A380" s="78" t="s">
        <v>685</v>
      </c>
      <c r="B380" s="78" t="s">
        <v>851</v>
      </c>
      <c r="C380" s="78" t="s">
        <v>196</v>
      </c>
      <c r="D380" s="78" t="s">
        <v>197</v>
      </c>
      <c r="E380" s="78" t="s">
        <v>532</v>
      </c>
      <c r="F380" s="78" t="s">
        <v>533</v>
      </c>
      <c r="G380" s="78" t="s">
        <v>686</v>
      </c>
      <c r="H380" s="79">
        <v>0</v>
      </c>
      <c r="I380" s="72">
        <v>1.46845023321306</v>
      </c>
      <c r="J380" s="73">
        <f>IF(ISERROR(H380/I380),0,(H380/I380))</f>
        <v>0</v>
      </c>
      <c r="K380" s="74"/>
      <c r="L380" s="75"/>
    </row>
    <row r="381" spans="1:12" s="64" customFormat="1" ht="14.25" outlineLevel="2">
      <c r="A381" s="78" t="s">
        <v>685</v>
      </c>
      <c r="B381" s="78" t="s">
        <v>851</v>
      </c>
      <c r="C381" s="78" t="s">
        <v>196</v>
      </c>
      <c r="D381" s="78" t="s">
        <v>197</v>
      </c>
      <c r="E381" s="78" t="s">
        <v>514</v>
      </c>
      <c r="F381" s="78" t="s">
        <v>515</v>
      </c>
      <c r="G381" s="78" t="s">
        <v>686</v>
      </c>
      <c r="H381" s="79">
        <v>0</v>
      </c>
      <c r="I381" s="72">
        <v>1.0394933731327063</v>
      </c>
      <c r="J381" s="73">
        <f>IF(ISERROR(H381/I381),0,(H381/I381))</f>
        <v>0</v>
      </c>
      <c r="K381" s="74"/>
      <c r="L381" s="75"/>
    </row>
    <row r="382" spans="1:12" s="64" customFormat="1" ht="14.25" outlineLevel="2">
      <c r="A382" s="78" t="s">
        <v>685</v>
      </c>
      <c r="B382" s="78" t="s">
        <v>851</v>
      </c>
      <c r="C382" s="78" t="s">
        <v>196</v>
      </c>
      <c r="D382" s="78" t="s">
        <v>197</v>
      </c>
      <c r="E382" s="78" t="s">
        <v>520</v>
      </c>
      <c r="F382" s="78" t="s">
        <v>521</v>
      </c>
      <c r="G382" s="78" t="s">
        <v>686</v>
      </c>
      <c r="H382" s="79">
        <v>0</v>
      </c>
      <c r="I382" s="72">
        <v>0.6829676738636968</v>
      </c>
      <c r="J382" s="73">
        <f>IF(ISERROR(H382/I382),0,(H382/I382))</f>
        <v>0</v>
      </c>
      <c r="K382" s="74"/>
      <c r="L382" s="75"/>
    </row>
    <row r="383" spans="1:12" s="64" customFormat="1" ht="14.25" outlineLevel="2">
      <c r="A383" s="78" t="s">
        <v>685</v>
      </c>
      <c r="B383" s="78" t="s">
        <v>851</v>
      </c>
      <c r="C383" s="78" t="s">
        <v>196</v>
      </c>
      <c r="D383" s="78" t="s">
        <v>197</v>
      </c>
      <c r="E383" s="78" t="s">
        <v>518</v>
      </c>
      <c r="F383" s="78" t="s">
        <v>519</v>
      </c>
      <c r="G383" s="78" t="s">
        <v>686</v>
      </c>
      <c r="H383" s="79">
        <v>94</v>
      </c>
      <c r="I383" s="72">
        <v>0.7093663911845731</v>
      </c>
      <c r="J383" s="73">
        <f>IF(ISERROR(H383/I383),0,(H383/I383))</f>
        <v>132.5126213592233</v>
      </c>
      <c r="K383" s="74"/>
      <c r="L383" s="75"/>
    </row>
    <row r="384" spans="1:12" s="64" customFormat="1" ht="14.25" outlineLevel="2">
      <c r="A384" s="78" t="s">
        <v>685</v>
      </c>
      <c r="B384" s="78" t="s">
        <v>851</v>
      </c>
      <c r="C384" s="78" t="s">
        <v>196</v>
      </c>
      <c r="D384" s="78" t="s">
        <v>197</v>
      </c>
      <c r="E384" s="78" t="s">
        <v>512</v>
      </c>
      <c r="F384" s="78" t="s">
        <v>513</v>
      </c>
      <c r="G384" s="78" t="s">
        <v>686</v>
      </c>
      <c r="H384" s="79">
        <v>3</v>
      </c>
      <c r="I384" s="72">
        <v>1.0501784283737527</v>
      </c>
      <c r="J384" s="73">
        <f>IF(ISERROR(H384/I384),0,(H384/I384))</f>
        <v>2.8566574202496535</v>
      </c>
      <c r="K384" s="74"/>
      <c r="L384" s="75"/>
    </row>
    <row r="385" spans="1:12" s="64" customFormat="1" ht="15" outlineLevel="1">
      <c r="A385" s="78"/>
      <c r="B385" s="78"/>
      <c r="C385" s="81" t="s">
        <v>771</v>
      </c>
      <c r="D385" s="78"/>
      <c r="E385" s="78"/>
      <c r="F385" s="78"/>
      <c r="G385" s="78"/>
      <c r="H385" s="79">
        <f>SUBTOTAL(9,H380:H384)</f>
        <v>97</v>
      </c>
      <c r="I385" s="72"/>
      <c r="J385" s="73">
        <f>SUBTOTAL(9,J380:J384)</f>
        <v>135.36927877947295</v>
      </c>
      <c r="K385" s="74"/>
      <c r="L385" s="75"/>
    </row>
    <row r="386" spans="1:12" s="64" customFormat="1" ht="14.25" outlineLevel="2">
      <c r="A386" s="78" t="s">
        <v>685</v>
      </c>
      <c r="B386" s="78" t="s">
        <v>851</v>
      </c>
      <c r="C386" s="78" t="s">
        <v>65</v>
      </c>
      <c r="D386" s="78" t="s">
        <v>378</v>
      </c>
      <c r="E386" s="78" t="s">
        <v>518</v>
      </c>
      <c r="F386" s="78" t="s">
        <v>519</v>
      </c>
      <c r="G386" s="78" t="s">
        <v>686</v>
      </c>
      <c r="H386" s="79">
        <v>1</v>
      </c>
      <c r="I386" s="72">
        <v>0.7093663911845731</v>
      </c>
      <c r="J386" s="73">
        <f aca="true" t="shared" si="11" ref="J386:J392">IF(ISERROR(H386/I386),0,(H386/I386))</f>
        <v>1.4097087378640774</v>
      </c>
      <c r="K386" s="74"/>
      <c r="L386" s="75"/>
    </row>
    <row r="387" spans="1:12" s="64" customFormat="1" ht="14.25" outlineLevel="2">
      <c r="A387" s="78" t="s">
        <v>685</v>
      </c>
      <c r="B387" s="78" t="s">
        <v>851</v>
      </c>
      <c r="C387" s="78" t="s">
        <v>65</v>
      </c>
      <c r="D387" s="78" t="s">
        <v>378</v>
      </c>
      <c r="E387" s="78" t="s">
        <v>468</v>
      </c>
      <c r="F387" s="78" t="s">
        <v>469</v>
      </c>
      <c r="G387" s="78" t="s">
        <v>686</v>
      </c>
      <c r="H387" s="79">
        <v>1</v>
      </c>
      <c r="I387" s="72">
        <v>0.8420047114975454</v>
      </c>
      <c r="J387" s="73">
        <f t="shared" si="11"/>
        <v>1.1876418104851842</v>
      </c>
      <c r="K387" s="74"/>
      <c r="L387" s="75"/>
    </row>
    <row r="388" spans="1:12" s="64" customFormat="1" ht="14.25" outlineLevel="2">
      <c r="A388" s="78" t="s">
        <v>685</v>
      </c>
      <c r="B388" s="78" t="s">
        <v>851</v>
      </c>
      <c r="C388" s="78" t="s">
        <v>65</v>
      </c>
      <c r="D388" s="78" t="s">
        <v>378</v>
      </c>
      <c r="E388" s="78" t="s">
        <v>512</v>
      </c>
      <c r="F388" s="78" t="s">
        <v>513</v>
      </c>
      <c r="G388" s="78" t="s">
        <v>686</v>
      </c>
      <c r="H388" s="79">
        <v>344</v>
      </c>
      <c r="I388" s="72">
        <v>1.0501784283737527</v>
      </c>
      <c r="J388" s="73">
        <f t="shared" si="11"/>
        <v>327.5633841886269</v>
      </c>
      <c r="K388" s="74"/>
      <c r="L388" s="75"/>
    </row>
    <row r="389" spans="1:12" s="64" customFormat="1" ht="14.25" outlineLevel="2">
      <c r="A389" s="78" t="s">
        <v>685</v>
      </c>
      <c r="B389" s="78" t="s">
        <v>851</v>
      </c>
      <c r="C389" s="78" t="s">
        <v>65</v>
      </c>
      <c r="D389" s="78" t="s">
        <v>378</v>
      </c>
      <c r="E389" s="78" t="s">
        <v>524</v>
      </c>
      <c r="F389" s="78" t="s">
        <v>525</v>
      </c>
      <c r="G389" s="78" t="s">
        <v>686</v>
      </c>
      <c r="H389" s="79">
        <v>3</v>
      </c>
      <c r="I389" s="72">
        <v>1.1855393653360617</v>
      </c>
      <c r="J389" s="73">
        <f t="shared" si="11"/>
        <v>2.5304937884956673</v>
      </c>
      <c r="K389" s="74"/>
      <c r="L389" s="75"/>
    </row>
    <row r="390" spans="1:12" s="64" customFormat="1" ht="14.25" outlineLevel="2">
      <c r="A390" s="78" t="s">
        <v>685</v>
      </c>
      <c r="B390" s="78" t="s">
        <v>851</v>
      </c>
      <c r="C390" s="78" t="s">
        <v>65</v>
      </c>
      <c r="D390" s="78" t="s">
        <v>378</v>
      </c>
      <c r="E390" s="78" t="s">
        <v>65</v>
      </c>
      <c r="F390" s="78" t="s">
        <v>378</v>
      </c>
      <c r="G390" s="78" t="s">
        <v>686</v>
      </c>
      <c r="H390" s="79">
        <v>46</v>
      </c>
      <c r="I390" s="72">
        <v>0.9774436090225564</v>
      </c>
      <c r="J390" s="73">
        <f t="shared" si="11"/>
        <v>47.06153846153846</v>
      </c>
      <c r="K390" s="74"/>
      <c r="L390" s="75"/>
    </row>
    <row r="391" spans="1:12" s="64" customFormat="1" ht="14.25" outlineLevel="2">
      <c r="A391" s="78" t="s">
        <v>685</v>
      </c>
      <c r="B391" s="78" t="s">
        <v>851</v>
      </c>
      <c r="C391" s="78" t="s">
        <v>65</v>
      </c>
      <c r="D391" s="78" t="s">
        <v>378</v>
      </c>
      <c r="E391" s="78" t="s">
        <v>510</v>
      </c>
      <c r="F391" s="78" t="s">
        <v>511</v>
      </c>
      <c r="G391" s="78" t="s">
        <v>686</v>
      </c>
      <c r="H391" s="79">
        <v>200</v>
      </c>
      <c r="I391" s="72">
        <v>0.9024823090003193</v>
      </c>
      <c r="J391" s="73">
        <f t="shared" si="11"/>
        <v>221.6109922659207</v>
      </c>
      <c r="K391" s="74"/>
      <c r="L391" s="75"/>
    </row>
    <row r="392" spans="1:12" s="64" customFormat="1" ht="14.25" outlineLevel="2">
      <c r="A392" s="78" t="s">
        <v>685</v>
      </c>
      <c r="B392" s="78" t="s">
        <v>851</v>
      </c>
      <c r="C392" s="78" t="s">
        <v>65</v>
      </c>
      <c r="D392" s="78" t="s">
        <v>378</v>
      </c>
      <c r="E392" s="78" t="s">
        <v>484</v>
      </c>
      <c r="F392" s="78" t="s">
        <v>485</v>
      </c>
      <c r="G392" s="78" t="s">
        <v>686</v>
      </c>
      <c r="H392" s="79">
        <v>4</v>
      </c>
      <c r="I392" s="72">
        <v>1.0476661020139282</v>
      </c>
      <c r="J392" s="73">
        <f t="shared" si="11"/>
        <v>3.818010330114529</v>
      </c>
      <c r="K392" s="74"/>
      <c r="L392" s="75"/>
    </row>
    <row r="393" spans="1:12" s="64" customFormat="1" ht="15" outlineLevel="1">
      <c r="A393" s="78"/>
      <c r="B393" s="78"/>
      <c r="C393" s="81" t="s">
        <v>772</v>
      </c>
      <c r="D393" s="78"/>
      <c r="E393" s="78"/>
      <c r="F393" s="78"/>
      <c r="G393" s="78"/>
      <c r="H393" s="79">
        <f>SUBTOTAL(9,H386:H392)</f>
        <v>599</v>
      </c>
      <c r="I393" s="72"/>
      <c r="J393" s="73">
        <f>SUBTOTAL(9,J386:J392)</f>
        <v>605.1817695830455</v>
      </c>
      <c r="K393" s="74"/>
      <c r="L393" s="75"/>
    </row>
    <row r="394" spans="1:12" s="64" customFormat="1" ht="14.25" outlineLevel="2">
      <c r="A394" s="78" t="s">
        <v>685</v>
      </c>
      <c r="B394" s="78" t="s">
        <v>851</v>
      </c>
      <c r="C394" s="78" t="s">
        <v>198</v>
      </c>
      <c r="D394" s="78" t="s">
        <v>379</v>
      </c>
      <c r="E394" s="78" t="s">
        <v>510</v>
      </c>
      <c r="F394" s="78" t="s">
        <v>511</v>
      </c>
      <c r="G394" s="78" t="s">
        <v>686</v>
      </c>
      <c r="H394" s="79">
        <v>11</v>
      </c>
      <c r="I394" s="72">
        <v>0.9024823090003193</v>
      </c>
      <c r="J394" s="73">
        <f aca="true" t="shared" si="12" ref="J394:J405">IF(ISERROR(H394/I394),0,(H394/I394))</f>
        <v>12.188604574625638</v>
      </c>
      <c r="K394" s="74"/>
      <c r="L394" s="75"/>
    </row>
    <row r="395" spans="1:12" s="64" customFormat="1" ht="14.25" outlineLevel="2">
      <c r="A395" s="78" t="s">
        <v>685</v>
      </c>
      <c r="B395" s="78" t="s">
        <v>851</v>
      </c>
      <c r="C395" s="78" t="s">
        <v>198</v>
      </c>
      <c r="D395" s="78" t="s">
        <v>379</v>
      </c>
      <c r="E395" s="78" t="s">
        <v>484</v>
      </c>
      <c r="F395" s="78" t="s">
        <v>485</v>
      </c>
      <c r="G395" s="78" t="s">
        <v>686</v>
      </c>
      <c r="H395" s="79">
        <v>1</v>
      </c>
      <c r="I395" s="72">
        <v>1.0476661020139282</v>
      </c>
      <c r="J395" s="73">
        <f t="shared" si="12"/>
        <v>0.9545025825286323</v>
      </c>
      <c r="K395" s="74"/>
      <c r="L395" s="75"/>
    </row>
    <row r="396" spans="1:12" s="64" customFormat="1" ht="14.25" outlineLevel="2">
      <c r="A396" s="78" t="s">
        <v>685</v>
      </c>
      <c r="B396" s="78" t="s">
        <v>851</v>
      </c>
      <c r="C396" s="78" t="s">
        <v>198</v>
      </c>
      <c r="D396" s="78" t="s">
        <v>379</v>
      </c>
      <c r="E396" s="78" t="s">
        <v>534</v>
      </c>
      <c r="F396" s="78" t="s">
        <v>535</v>
      </c>
      <c r="G396" s="78" t="s">
        <v>686</v>
      </c>
      <c r="H396" s="79">
        <v>1</v>
      </c>
      <c r="I396" s="72">
        <v>1.0144851004546729</v>
      </c>
      <c r="J396" s="73">
        <f t="shared" si="12"/>
        <v>0.9857217218388117</v>
      </c>
      <c r="K396" s="74"/>
      <c r="L396" s="75"/>
    </row>
    <row r="397" spans="1:12" s="64" customFormat="1" ht="14.25" outlineLevel="2">
      <c r="A397" s="78" t="s">
        <v>685</v>
      </c>
      <c r="B397" s="78" t="s">
        <v>851</v>
      </c>
      <c r="C397" s="78" t="s">
        <v>198</v>
      </c>
      <c r="D397" s="78" t="s">
        <v>379</v>
      </c>
      <c r="E397" s="78" t="s">
        <v>482</v>
      </c>
      <c r="F397" s="78" t="s">
        <v>483</v>
      </c>
      <c r="G397" s="78" t="s">
        <v>686</v>
      </c>
      <c r="H397" s="79">
        <v>48</v>
      </c>
      <c r="I397" s="72">
        <v>0.9010753685129826</v>
      </c>
      <c r="J397" s="73">
        <f t="shared" si="12"/>
        <v>53.269683843664424</v>
      </c>
      <c r="K397" s="74"/>
      <c r="L397" s="75"/>
    </row>
    <row r="398" spans="1:12" s="64" customFormat="1" ht="14.25" outlineLevel="2">
      <c r="A398" s="78" t="s">
        <v>685</v>
      </c>
      <c r="B398" s="78" t="s">
        <v>851</v>
      </c>
      <c r="C398" s="78" t="s">
        <v>198</v>
      </c>
      <c r="D398" s="78" t="s">
        <v>379</v>
      </c>
      <c r="E398" s="78" t="s">
        <v>414</v>
      </c>
      <c r="F398" s="78" t="s">
        <v>415</v>
      </c>
      <c r="G398" s="78" t="s">
        <v>686</v>
      </c>
      <c r="H398" s="79">
        <v>0</v>
      </c>
      <c r="I398" s="72">
        <v>1.033970446514616</v>
      </c>
      <c r="J398" s="73">
        <f t="shared" si="12"/>
        <v>0</v>
      </c>
      <c r="K398" s="74"/>
      <c r="L398" s="75"/>
    </row>
    <row r="399" spans="1:12" s="64" customFormat="1" ht="14.25" outlineLevel="2">
      <c r="A399" s="78" t="s">
        <v>685</v>
      </c>
      <c r="B399" s="78" t="s">
        <v>851</v>
      </c>
      <c r="C399" s="78" t="s">
        <v>198</v>
      </c>
      <c r="D399" s="78" t="s">
        <v>379</v>
      </c>
      <c r="E399" s="78" t="s">
        <v>512</v>
      </c>
      <c r="F399" s="78" t="s">
        <v>513</v>
      </c>
      <c r="G399" s="78" t="s">
        <v>686</v>
      </c>
      <c r="H399" s="79">
        <v>6</v>
      </c>
      <c r="I399" s="72">
        <v>1.0501784283737527</v>
      </c>
      <c r="J399" s="73">
        <f t="shared" si="12"/>
        <v>5.713314840499307</v>
      </c>
      <c r="K399" s="74"/>
      <c r="L399" s="75"/>
    </row>
    <row r="400" spans="1:12" s="64" customFormat="1" ht="14.25" outlineLevel="2">
      <c r="A400" s="78" t="s">
        <v>685</v>
      </c>
      <c r="B400" s="78" t="s">
        <v>851</v>
      </c>
      <c r="C400" s="78" t="s">
        <v>198</v>
      </c>
      <c r="D400" s="78" t="s">
        <v>379</v>
      </c>
      <c r="E400" s="78" t="s">
        <v>474</v>
      </c>
      <c r="F400" s="78" t="s">
        <v>475</v>
      </c>
      <c r="G400" s="78" t="s">
        <v>686</v>
      </c>
      <c r="H400" s="79">
        <v>0</v>
      </c>
      <c r="I400" s="72">
        <v>0.937134802748725</v>
      </c>
      <c r="J400" s="73">
        <f t="shared" si="12"/>
        <v>0</v>
      </c>
      <c r="K400" s="74"/>
      <c r="L400" s="75"/>
    </row>
    <row r="401" spans="1:12" s="64" customFormat="1" ht="14.25" outlineLevel="2">
      <c r="A401" s="78" t="s">
        <v>685</v>
      </c>
      <c r="B401" s="78" t="s">
        <v>851</v>
      </c>
      <c r="C401" s="78" t="s">
        <v>198</v>
      </c>
      <c r="D401" s="78" t="s">
        <v>379</v>
      </c>
      <c r="E401" s="78" t="s">
        <v>498</v>
      </c>
      <c r="F401" s="78" t="s">
        <v>499</v>
      </c>
      <c r="G401" s="78" t="s">
        <v>686</v>
      </c>
      <c r="H401" s="79">
        <v>1</v>
      </c>
      <c r="I401" s="72">
        <v>0.9010121592903051</v>
      </c>
      <c r="J401" s="73">
        <f t="shared" si="12"/>
        <v>1.1098629354654481</v>
      </c>
      <c r="K401" s="74"/>
      <c r="L401" s="75"/>
    </row>
    <row r="402" spans="1:12" s="64" customFormat="1" ht="14.25" outlineLevel="2">
      <c r="A402" s="78" t="s">
        <v>685</v>
      </c>
      <c r="B402" s="78" t="s">
        <v>851</v>
      </c>
      <c r="C402" s="78" t="s">
        <v>198</v>
      </c>
      <c r="D402" s="78" t="s">
        <v>379</v>
      </c>
      <c r="E402" s="78" t="s">
        <v>530</v>
      </c>
      <c r="F402" s="78" t="s">
        <v>531</v>
      </c>
      <c r="G402" s="78" t="s">
        <v>686</v>
      </c>
      <c r="H402" s="79">
        <v>11</v>
      </c>
      <c r="I402" s="72">
        <v>1.0121634310920884</v>
      </c>
      <c r="J402" s="73">
        <f t="shared" si="12"/>
        <v>10.867810140237324</v>
      </c>
      <c r="K402" s="74"/>
      <c r="L402" s="75"/>
    </row>
    <row r="403" spans="1:12" s="64" customFormat="1" ht="14.25" outlineLevel="2">
      <c r="A403" s="78" t="s">
        <v>685</v>
      </c>
      <c r="B403" s="78" t="s">
        <v>851</v>
      </c>
      <c r="C403" s="78" t="s">
        <v>198</v>
      </c>
      <c r="D403" s="78" t="s">
        <v>379</v>
      </c>
      <c r="E403" s="78" t="s">
        <v>532</v>
      </c>
      <c r="F403" s="78" t="s">
        <v>533</v>
      </c>
      <c r="G403" s="78" t="s">
        <v>686</v>
      </c>
      <c r="H403" s="79">
        <v>74</v>
      </c>
      <c r="I403" s="72">
        <v>1.46845023321306</v>
      </c>
      <c r="J403" s="73">
        <f t="shared" si="12"/>
        <v>50.393263813975786</v>
      </c>
      <c r="K403" s="74"/>
      <c r="L403" s="75"/>
    </row>
    <row r="404" spans="1:12" s="64" customFormat="1" ht="14.25" outlineLevel="2">
      <c r="A404" s="78" t="s">
        <v>685</v>
      </c>
      <c r="B404" s="78" t="s">
        <v>851</v>
      </c>
      <c r="C404" s="78" t="s">
        <v>198</v>
      </c>
      <c r="D404" s="78" t="s">
        <v>379</v>
      </c>
      <c r="E404" s="78" t="s">
        <v>412</v>
      </c>
      <c r="F404" s="78" t="s">
        <v>413</v>
      </c>
      <c r="G404" s="78" t="s">
        <v>686</v>
      </c>
      <c r="H404" s="79">
        <v>0</v>
      </c>
      <c r="I404" s="72">
        <v>1.0071738850337757</v>
      </c>
      <c r="J404" s="73">
        <f t="shared" si="12"/>
        <v>0</v>
      </c>
      <c r="K404" s="74"/>
      <c r="L404" s="75"/>
    </row>
    <row r="405" spans="1:12" s="64" customFormat="1" ht="14.25" outlineLevel="2">
      <c r="A405" s="78" t="s">
        <v>685</v>
      </c>
      <c r="B405" s="78" t="s">
        <v>851</v>
      </c>
      <c r="C405" s="78" t="s">
        <v>198</v>
      </c>
      <c r="D405" s="78" t="s">
        <v>379</v>
      </c>
      <c r="E405" s="78" t="s">
        <v>526</v>
      </c>
      <c r="F405" s="78" t="s">
        <v>527</v>
      </c>
      <c r="G405" s="78" t="s">
        <v>686</v>
      </c>
      <c r="H405" s="79">
        <v>235</v>
      </c>
      <c r="I405" s="72">
        <v>0.6939920729217797</v>
      </c>
      <c r="J405" s="73">
        <f t="shared" si="12"/>
        <v>338.62058252427187</v>
      </c>
      <c r="K405" s="74"/>
      <c r="L405" s="75"/>
    </row>
    <row r="406" spans="1:12" s="64" customFormat="1" ht="15" outlineLevel="1">
      <c r="A406" s="78"/>
      <c r="B406" s="78"/>
      <c r="C406" s="81" t="s">
        <v>773</v>
      </c>
      <c r="D406" s="78"/>
      <c r="E406" s="78"/>
      <c r="F406" s="78"/>
      <c r="G406" s="78"/>
      <c r="H406" s="79">
        <f>SUBTOTAL(9,H394:H405)</f>
        <v>388</v>
      </c>
      <c r="I406" s="72"/>
      <c r="J406" s="73">
        <f>SUBTOTAL(9,J394:J405)</f>
        <v>474.1033469771072</v>
      </c>
      <c r="K406" s="74"/>
      <c r="L406" s="75"/>
    </row>
    <row r="407" spans="1:12" s="64" customFormat="1" ht="14.25" outlineLevel="2">
      <c r="A407" s="78" t="s">
        <v>685</v>
      </c>
      <c r="B407" s="78" t="s">
        <v>851</v>
      </c>
      <c r="C407" s="78" t="s">
        <v>307</v>
      </c>
      <c r="D407" s="78" t="s">
        <v>308</v>
      </c>
      <c r="E407" s="78" t="s">
        <v>594</v>
      </c>
      <c r="F407" s="78" t="s">
        <v>595</v>
      </c>
      <c r="G407" s="78" t="s">
        <v>686</v>
      </c>
      <c r="H407" s="79">
        <v>114</v>
      </c>
      <c r="I407" s="72">
        <v>0.9495107077010352</v>
      </c>
      <c r="J407" s="73">
        <f>IF(ISERROR(H407/I407),0,(H407/I407))</f>
        <v>120.0618371919343</v>
      </c>
      <c r="K407" s="74"/>
      <c r="L407" s="75"/>
    </row>
    <row r="408" spans="1:12" s="64" customFormat="1" ht="14.25" outlineLevel="2">
      <c r="A408" s="78" t="s">
        <v>685</v>
      </c>
      <c r="B408" s="78" t="s">
        <v>851</v>
      </c>
      <c r="C408" s="78" t="s">
        <v>307</v>
      </c>
      <c r="D408" s="78" t="s">
        <v>308</v>
      </c>
      <c r="E408" s="78" t="s">
        <v>496</v>
      </c>
      <c r="F408" s="78" t="s">
        <v>497</v>
      </c>
      <c r="G408" s="78" t="s">
        <v>686</v>
      </c>
      <c r="H408" s="79">
        <v>0</v>
      </c>
      <c r="I408" s="72">
        <v>4.226542688081149</v>
      </c>
      <c r="J408" s="73">
        <f>IF(ISERROR(H408/I408),0,(H408/I408))</f>
        <v>0</v>
      </c>
      <c r="K408" s="74"/>
      <c r="L408" s="75"/>
    </row>
    <row r="409" spans="1:12" s="64" customFormat="1" ht="14.25" outlineLevel="2">
      <c r="A409" s="78" t="s">
        <v>685</v>
      </c>
      <c r="B409" s="78" t="s">
        <v>851</v>
      </c>
      <c r="C409" s="78" t="s">
        <v>307</v>
      </c>
      <c r="D409" s="78" t="s">
        <v>308</v>
      </c>
      <c r="E409" s="78" t="s">
        <v>648</v>
      </c>
      <c r="F409" s="78" t="s">
        <v>649</v>
      </c>
      <c r="G409" s="78" t="s">
        <v>686</v>
      </c>
      <c r="H409" s="79">
        <v>1</v>
      </c>
      <c r="I409" s="72">
        <v>1.0371882372046908</v>
      </c>
      <c r="J409" s="73">
        <f>IF(ISERROR(H409/I409),0,(H409/I409))</f>
        <v>0.9641451417681749</v>
      </c>
      <c r="K409" s="74"/>
      <c r="L409" s="75"/>
    </row>
    <row r="410" spans="1:12" s="64" customFormat="1" ht="15" outlineLevel="1">
      <c r="A410" s="78"/>
      <c r="B410" s="78"/>
      <c r="C410" s="81" t="s">
        <v>774</v>
      </c>
      <c r="D410" s="78"/>
      <c r="E410" s="78"/>
      <c r="F410" s="78"/>
      <c r="G410" s="78"/>
      <c r="H410" s="79">
        <f>SUBTOTAL(9,H407:H409)</f>
        <v>115</v>
      </c>
      <c r="I410" s="72"/>
      <c r="J410" s="73">
        <f>SUBTOTAL(9,J407:J409)</f>
        <v>121.02598233370247</v>
      </c>
      <c r="K410" s="74"/>
      <c r="L410" s="75"/>
    </row>
    <row r="411" spans="1:12" s="64" customFormat="1" ht="14.25" outlineLevel="2">
      <c r="A411" s="78" t="s">
        <v>685</v>
      </c>
      <c r="B411" s="78" t="s">
        <v>851</v>
      </c>
      <c r="C411" s="78" t="s">
        <v>309</v>
      </c>
      <c r="D411" s="78" t="s">
        <v>310</v>
      </c>
      <c r="E411" s="78" t="s">
        <v>578</v>
      </c>
      <c r="F411" s="78" t="s">
        <v>579</v>
      </c>
      <c r="G411" s="78" t="s">
        <v>686</v>
      </c>
      <c r="H411" s="79">
        <v>0</v>
      </c>
      <c r="I411" s="72">
        <v>1.1753026689640222</v>
      </c>
      <c r="J411" s="73">
        <f>IF(ISERROR(H411/I411),0,(H411/I411))</f>
        <v>0</v>
      </c>
      <c r="K411" s="74"/>
      <c r="L411" s="75"/>
    </row>
    <row r="412" spans="1:12" s="64" customFormat="1" ht="14.25" outlineLevel="2">
      <c r="A412" s="78" t="s">
        <v>685</v>
      </c>
      <c r="B412" s="78" t="s">
        <v>851</v>
      </c>
      <c r="C412" s="78" t="s">
        <v>309</v>
      </c>
      <c r="D412" s="78" t="s">
        <v>310</v>
      </c>
      <c r="E412" s="78" t="s">
        <v>594</v>
      </c>
      <c r="F412" s="78" t="s">
        <v>595</v>
      </c>
      <c r="G412" s="78" t="s">
        <v>686</v>
      </c>
      <c r="H412" s="79">
        <v>82</v>
      </c>
      <c r="I412" s="72">
        <v>0.9495107077010352</v>
      </c>
      <c r="J412" s="73">
        <f>IF(ISERROR(H412/I412),0,(H412/I412))</f>
        <v>86.36026885735625</v>
      </c>
      <c r="K412" s="74"/>
      <c r="L412" s="75"/>
    </row>
    <row r="413" spans="1:12" s="64" customFormat="1" ht="15" outlineLevel="1">
      <c r="A413" s="78"/>
      <c r="B413" s="78"/>
      <c r="C413" s="81" t="s">
        <v>775</v>
      </c>
      <c r="D413" s="78"/>
      <c r="E413" s="78"/>
      <c r="F413" s="78"/>
      <c r="G413" s="78"/>
      <c r="H413" s="79">
        <f>SUBTOTAL(9,H411:H412)</f>
        <v>82</v>
      </c>
      <c r="I413" s="72"/>
      <c r="J413" s="73">
        <f>SUBTOTAL(9,J411:J412)</f>
        <v>86.36026885735625</v>
      </c>
      <c r="K413" s="74"/>
      <c r="L413" s="75"/>
    </row>
    <row r="414" spans="1:12" s="64" customFormat="1" ht="14.25" outlineLevel="2">
      <c r="A414" s="78" t="s">
        <v>685</v>
      </c>
      <c r="B414" s="78" t="s">
        <v>851</v>
      </c>
      <c r="C414" s="78" t="s">
        <v>118</v>
      </c>
      <c r="D414" s="78" t="s">
        <v>119</v>
      </c>
      <c r="E414" s="78" t="s">
        <v>410</v>
      </c>
      <c r="F414" s="78" t="s">
        <v>411</v>
      </c>
      <c r="G414" s="78" t="s">
        <v>686</v>
      </c>
      <c r="H414" s="79">
        <v>235</v>
      </c>
      <c r="I414" s="72">
        <v>0.9346681483425431</v>
      </c>
      <c r="J414" s="73">
        <f aca="true" t="shared" si="13" ref="J414:J420">IF(ISERROR(H414/I414),0,(H414/I414))</f>
        <v>251.42613495145628</v>
      </c>
      <c r="K414" s="74"/>
      <c r="L414" s="75"/>
    </row>
    <row r="415" spans="1:12" s="64" customFormat="1" ht="14.25" outlineLevel="2">
      <c r="A415" s="78" t="s">
        <v>685</v>
      </c>
      <c r="B415" s="78" t="s">
        <v>851</v>
      </c>
      <c r="C415" s="78" t="s">
        <v>118</v>
      </c>
      <c r="D415" s="78" t="s">
        <v>119</v>
      </c>
      <c r="E415" s="78" t="s">
        <v>420</v>
      </c>
      <c r="F415" s="78" t="s">
        <v>421</v>
      </c>
      <c r="G415" s="78" t="s">
        <v>686</v>
      </c>
      <c r="H415" s="79">
        <v>2</v>
      </c>
      <c r="I415" s="72">
        <v>0.8118940353983376</v>
      </c>
      <c r="J415" s="73">
        <f t="shared" si="13"/>
        <v>2.4633756534727405</v>
      </c>
      <c r="K415" s="74"/>
      <c r="L415" s="75"/>
    </row>
    <row r="416" spans="1:12" s="64" customFormat="1" ht="14.25" outlineLevel="2">
      <c r="A416" s="78" t="s">
        <v>685</v>
      </c>
      <c r="B416" s="78" t="s">
        <v>851</v>
      </c>
      <c r="C416" s="78" t="s">
        <v>118</v>
      </c>
      <c r="D416" s="78" t="s">
        <v>119</v>
      </c>
      <c r="E416" s="78" t="s">
        <v>418</v>
      </c>
      <c r="F416" s="78" t="s">
        <v>419</v>
      </c>
      <c r="G416" s="78" t="s">
        <v>686</v>
      </c>
      <c r="H416" s="79">
        <v>44</v>
      </c>
      <c r="I416" s="72">
        <v>1.0729166666666667</v>
      </c>
      <c r="J416" s="73">
        <f t="shared" si="13"/>
        <v>41.009708737864074</v>
      </c>
      <c r="K416" s="74"/>
      <c r="L416" s="75"/>
    </row>
    <row r="417" spans="1:12" s="64" customFormat="1" ht="14.25" outlineLevel="2">
      <c r="A417" s="78" t="s">
        <v>685</v>
      </c>
      <c r="B417" s="78" t="s">
        <v>851</v>
      </c>
      <c r="C417" s="78" t="s">
        <v>118</v>
      </c>
      <c r="D417" s="78" t="s">
        <v>119</v>
      </c>
      <c r="E417" s="78" t="s">
        <v>408</v>
      </c>
      <c r="F417" s="78" t="s">
        <v>705</v>
      </c>
      <c r="G417" s="78" t="s">
        <v>686</v>
      </c>
      <c r="H417" s="79">
        <v>22</v>
      </c>
      <c r="I417" s="72">
        <v>1.0976963860335716</v>
      </c>
      <c r="J417" s="73">
        <f t="shared" si="13"/>
        <v>20.041971787385624</v>
      </c>
      <c r="K417" s="74"/>
      <c r="L417" s="75"/>
    </row>
    <row r="418" spans="1:12" s="64" customFormat="1" ht="14.25" outlineLevel="2">
      <c r="A418" s="78" t="s">
        <v>685</v>
      </c>
      <c r="B418" s="78" t="s">
        <v>851</v>
      </c>
      <c r="C418" s="78" t="s">
        <v>118</v>
      </c>
      <c r="D418" s="78" t="s">
        <v>119</v>
      </c>
      <c r="E418" s="78" t="s">
        <v>404</v>
      </c>
      <c r="F418" s="78" t="s">
        <v>405</v>
      </c>
      <c r="G418" s="78" t="s">
        <v>686</v>
      </c>
      <c r="H418" s="79">
        <v>1</v>
      </c>
      <c r="I418" s="72">
        <v>0.9342063238581924</v>
      </c>
      <c r="J418" s="73">
        <f t="shared" si="13"/>
        <v>1.0704273504273503</v>
      </c>
      <c r="K418" s="74"/>
      <c r="L418" s="75"/>
    </row>
    <row r="419" spans="1:12" s="64" customFormat="1" ht="14.25" outlineLevel="2">
      <c r="A419" s="78" t="s">
        <v>685</v>
      </c>
      <c r="B419" s="78" t="s">
        <v>851</v>
      </c>
      <c r="C419" s="78" t="s">
        <v>118</v>
      </c>
      <c r="D419" s="78" t="s">
        <v>119</v>
      </c>
      <c r="E419" s="78" t="s">
        <v>416</v>
      </c>
      <c r="F419" s="78" t="s">
        <v>417</v>
      </c>
      <c r="G419" s="78" t="s">
        <v>686</v>
      </c>
      <c r="H419" s="79">
        <v>124</v>
      </c>
      <c r="I419" s="72">
        <v>0.9816607465813134</v>
      </c>
      <c r="J419" s="73">
        <f t="shared" si="13"/>
        <v>126.31655124424267</v>
      </c>
      <c r="K419" s="74"/>
      <c r="L419" s="75"/>
    </row>
    <row r="420" spans="1:12" s="64" customFormat="1" ht="14.25" outlineLevel="2">
      <c r="A420" s="78" t="s">
        <v>685</v>
      </c>
      <c r="B420" s="78" t="s">
        <v>851</v>
      </c>
      <c r="C420" s="78" t="s">
        <v>118</v>
      </c>
      <c r="D420" s="78" t="s">
        <v>119</v>
      </c>
      <c r="E420" s="78" t="s">
        <v>406</v>
      </c>
      <c r="F420" s="78" t="s">
        <v>407</v>
      </c>
      <c r="G420" s="78" t="s">
        <v>686</v>
      </c>
      <c r="H420" s="79">
        <v>4</v>
      </c>
      <c r="I420" s="72">
        <v>0.9552893273823505</v>
      </c>
      <c r="J420" s="73">
        <f t="shared" si="13"/>
        <v>4.1872131147540985</v>
      </c>
      <c r="K420" s="74"/>
      <c r="L420" s="75"/>
    </row>
    <row r="421" spans="1:12" s="64" customFormat="1" ht="15" outlineLevel="1">
      <c r="A421" s="78"/>
      <c r="B421" s="78"/>
      <c r="C421" s="81" t="s">
        <v>776</v>
      </c>
      <c r="D421" s="78"/>
      <c r="E421" s="78"/>
      <c r="F421" s="78"/>
      <c r="G421" s="78"/>
      <c r="H421" s="79">
        <f>SUBTOTAL(9,H414:H420)</f>
        <v>432</v>
      </c>
      <c r="I421" s="72"/>
      <c r="J421" s="73">
        <f>SUBTOTAL(9,J414:J420)</f>
        <v>446.51538283960286</v>
      </c>
      <c r="K421" s="74"/>
      <c r="L421" s="75"/>
    </row>
    <row r="422" spans="1:12" s="64" customFormat="1" ht="14.25" outlineLevel="2">
      <c r="A422" s="78" t="s">
        <v>685</v>
      </c>
      <c r="B422" s="78" t="s">
        <v>851</v>
      </c>
      <c r="C422" s="78" t="s">
        <v>145</v>
      </c>
      <c r="D422" s="78" t="s">
        <v>380</v>
      </c>
      <c r="E422" s="78" t="s">
        <v>648</v>
      </c>
      <c r="F422" s="78" t="s">
        <v>649</v>
      </c>
      <c r="G422" s="78" t="s">
        <v>686</v>
      </c>
      <c r="H422" s="79">
        <v>1</v>
      </c>
      <c r="I422" s="72">
        <v>1.0371882372046908</v>
      </c>
      <c r="J422" s="73">
        <f>IF(ISERROR(H422/I422),0,(H422/I422))</f>
        <v>0.9641451417681749</v>
      </c>
      <c r="K422" s="74"/>
      <c r="L422" s="75"/>
    </row>
    <row r="423" spans="1:12" s="64" customFormat="1" ht="14.25" outlineLevel="2">
      <c r="A423" s="78" t="s">
        <v>685</v>
      </c>
      <c r="B423" s="78" t="s">
        <v>851</v>
      </c>
      <c r="C423" s="78" t="s">
        <v>145</v>
      </c>
      <c r="D423" s="78" t="s">
        <v>380</v>
      </c>
      <c r="E423" s="78" t="s">
        <v>460</v>
      </c>
      <c r="F423" s="78" t="s">
        <v>461</v>
      </c>
      <c r="G423" s="78" t="s">
        <v>686</v>
      </c>
      <c r="H423" s="79">
        <v>239</v>
      </c>
      <c r="I423" s="72">
        <v>0.8614936235158182</v>
      </c>
      <c r="J423" s="73">
        <f>IF(ISERROR(H423/I423),0,(H423/I423))</f>
        <v>277.4251526373737</v>
      </c>
      <c r="K423" s="74"/>
      <c r="L423" s="75"/>
    </row>
    <row r="424" spans="1:12" s="64" customFormat="1" ht="14.25" outlineLevel="2">
      <c r="A424" s="78" t="s">
        <v>685</v>
      </c>
      <c r="B424" s="78" t="s">
        <v>851</v>
      </c>
      <c r="C424" s="78" t="s">
        <v>145</v>
      </c>
      <c r="D424" s="78" t="s">
        <v>380</v>
      </c>
      <c r="E424" s="78" t="s">
        <v>458</v>
      </c>
      <c r="F424" s="78" t="s">
        <v>459</v>
      </c>
      <c r="G424" s="78" t="s">
        <v>686</v>
      </c>
      <c r="H424" s="79">
        <v>156</v>
      </c>
      <c r="I424" s="72">
        <v>0.7793205535368195</v>
      </c>
      <c r="J424" s="73">
        <f>IF(ISERROR(H424/I424),0,(H424/I424))</f>
        <v>200.1743689320388</v>
      </c>
      <c r="K424" s="74"/>
      <c r="L424" s="75"/>
    </row>
    <row r="425" spans="1:12" s="64" customFormat="1" ht="14.25" outlineLevel="2">
      <c r="A425" s="78" t="s">
        <v>685</v>
      </c>
      <c r="B425" s="78" t="s">
        <v>851</v>
      </c>
      <c r="C425" s="78" t="s">
        <v>145</v>
      </c>
      <c r="D425" s="78" t="s">
        <v>380</v>
      </c>
      <c r="E425" s="78" t="s">
        <v>406</v>
      </c>
      <c r="F425" s="78" t="s">
        <v>407</v>
      </c>
      <c r="G425" s="78" t="s">
        <v>686</v>
      </c>
      <c r="H425" s="79">
        <v>1</v>
      </c>
      <c r="I425" s="72">
        <v>0.9552893273823505</v>
      </c>
      <c r="J425" s="73">
        <f>IF(ISERROR(H425/I425),0,(H425/I425))</f>
        <v>1.0468032786885246</v>
      </c>
      <c r="K425" s="74"/>
      <c r="L425" s="75"/>
    </row>
    <row r="426" spans="1:12" s="64" customFormat="1" ht="15" outlineLevel="1">
      <c r="A426" s="78"/>
      <c r="B426" s="78"/>
      <c r="C426" s="81" t="s">
        <v>777</v>
      </c>
      <c r="D426" s="78"/>
      <c r="E426" s="78"/>
      <c r="F426" s="78"/>
      <c r="G426" s="78"/>
      <c r="H426" s="79">
        <f>SUBTOTAL(9,H422:H425)</f>
        <v>397</v>
      </c>
      <c r="I426" s="72"/>
      <c r="J426" s="73">
        <f>SUBTOTAL(9,J422:J425)</f>
        <v>479.61046998986916</v>
      </c>
      <c r="K426" s="74"/>
      <c r="L426" s="75"/>
    </row>
    <row r="427" spans="1:12" s="64" customFormat="1" ht="14.25" outlineLevel="2">
      <c r="A427" s="78" t="s">
        <v>685</v>
      </c>
      <c r="B427" s="78" t="s">
        <v>851</v>
      </c>
      <c r="C427" s="78" t="s">
        <v>146</v>
      </c>
      <c r="D427" s="78" t="s">
        <v>381</v>
      </c>
      <c r="E427" s="78" t="s">
        <v>460</v>
      </c>
      <c r="F427" s="78" t="s">
        <v>461</v>
      </c>
      <c r="G427" s="78" t="s">
        <v>686</v>
      </c>
      <c r="H427" s="79">
        <v>138</v>
      </c>
      <c r="I427" s="72">
        <v>0.8614936235158182</v>
      </c>
      <c r="J427" s="73">
        <f>IF(ISERROR(H427/I427),0,(H427/I427))</f>
        <v>160.18690821739568</v>
      </c>
      <c r="K427" s="74"/>
      <c r="L427" s="75"/>
    </row>
    <row r="428" spans="1:12" s="64" customFormat="1" ht="14.25" outlineLevel="2">
      <c r="A428" s="78" t="s">
        <v>685</v>
      </c>
      <c r="B428" s="78" t="s">
        <v>851</v>
      </c>
      <c r="C428" s="78" t="s">
        <v>146</v>
      </c>
      <c r="D428" s="78" t="s">
        <v>381</v>
      </c>
      <c r="E428" s="78" t="s">
        <v>522</v>
      </c>
      <c r="F428" s="78" t="s">
        <v>523</v>
      </c>
      <c r="G428" s="78" t="s">
        <v>686</v>
      </c>
      <c r="H428" s="79">
        <v>0</v>
      </c>
      <c r="I428" s="72">
        <v>1.1086126585955414</v>
      </c>
      <c r="J428" s="73">
        <f>IF(ISERROR(H428/I428),0,(H428/I428))</f>
        <v>0</v>
      </c>
      <c r="K428" s="74"/>
      <c r="L428" s="75"/>
    </row>
    <row r="429" spans="1:12" s="64" customFormat="1" ht="14.25" outlineLevel="2">
      <c r="A429" s="78" t="s">
        <v>685</v>
      </c>
      <c r="B429" s="78" t="s">
        <v>851</v>
      </c>
      <c r="C429" s="78" t="s">
        <v>146</v>
      </c>
      <c r="D429" s="78" t="s">
        <v>381</v>
      </c>
      <c r="E429" s="78" t="s">
        <v>446</v>
      </c>
      <c r="F429" s="78" t="s">
        <v>447</v>
      </c>
      <c r="G429" s="78" t="s">
        <v>686</v>
      </c>
      <c r="H429" s="79">
        <v>45</v>
      </c>
      <c r="I429" s="72">
        <v>0.4563608056466649</v>
      </c>
      <c r="J429" s="73">
        <f>IF(ISERROR(H429/I429),0,(H429/I429))</f>
        <v>98.60618932038837</v>
      </c>
      <c r="K429" s="74"/>
      <c r="L429" s="75"/>
    </row>
    <row r="430" spans="1:12" s="64" customFormat="1" ht="14.25" outlineLevel="2">
      <c r="A430" s="78" t="s">
        <v>685</v>
      </c>
      <c r="B430" s="78" t="s">
        <v>851</v>
      </c>
      <c r="C430" s="78" t="s">
        <v>146</v>
      </c>
      <c r="D430" s="78" t="s">
        <v>381</v>
      </c>
      <c r="E430" s="78" t="s">
        <v>444</v>
      </c>
      <c r="F430" s="78" t="s">
        <v>445</v>
      </c>
      <c r="G430" s="78" t="s">
        <v>686</v>
      </c>
      <c r="H430" s="79">
        <v>9</v>
      </c>
      <c r="I430" s="72">
        <v>1.2992312943341349</v>
      </c>
      <c r="J430" s="73">
        <f>IF(ISERROR(H430/I430),0,(H430/I430))</f>
        <v>6.927173043974871</v>
      </c>
      <c r="K430" s="74"/>
      <c r="L430" s="75"/>
    </row>
    <row r="431" spans="1:12" s="64" customFormat="1" ht="15" outlineLevel="1">
      <c r="A431" s="78"/>
      <c r="B431" s="78"/>
      <c r="C431" s="81" t="s">
        <v>778</v>
      </c>
      <c r="D431" s="78"/>
      <c r="E431" s="78"/>
      <c r="F431" s="78"/>
      <c r="G431" s="78"/>
      <c r="H431" s="79">
        <f>SUBTOTAL(9,H427:H430)</f>
        <v>192</v>
      </c>
      <c r="I431" s="72"/>
      <c r="J431" s="73">
        <f>SUBTOTAL(9,J427:J430)</f>
        <v>265.7202705817589</v>
      </c>
      <c r="K431" s="74"/>
      <c r="L431" s="75"/>
    </row>
    <row r="432" spans="1:12" s="64" customFormat="1" ht="14.25" outlineLevel="2">
      <c r="A432" s="78" t="s">
        <v>685</v>
      </c>
      <c r="B432" s="78" t="s">
        <v>851</v>
      </c>
      <c r="C432" s="78" t="s">
        <v>147</v>
      </c>
      <c r="D432" s="78" t="s">
        <v>148</v>
      </c>
      <c r="E432" s="78" t="s">
        <v>464</v>
      </c>
      <c r="F432" s="78" t="s">
        <v>465</v>
      </c>
      <c r="G432" s="78" t="s">
        <v>686</v>
      </c>
      <c r="H432" s="79">
        <v>93</v>
      </c>
      <c r="I432" s="72">
        <v>0.8717948717948718</v>
      </c>
      <c r="J432" s="73">
        <f>IF(ISERROR(H432/I432),0,(H432/I432))</f>
        <v>106.67647058823529</v>
      </c>
      <c r="K432" s="74"/>
      <c r="L432" s="75"/>
    </row>
    <row r="433" spans="1:12" s="64" customFormat="1" ht="14.25" outlineLevel="2">
      <c r="A433" s="78" t="s">
        <v>685</v>
      </c>
      <c r="B433" s="78" t="s">
        <v>851</v>
      </c>
      <c r="C433" s="78" t="s">
        <v>147</v>
      </c>
      <c r="D433" s="78" t="s">
        <v>148</v>
      </c>
      <c r="E433" s="78" t="s">
        <v>444</v>
      </c>
      <c r="F433" s="78" t="s">
        <v>445</v>
      </c>
      <c r="G433" s="78" t="s">
        <v>686</v>
      </c>
      <c r="H433" s="79">
        <v>153</v>
      </c>
      <c r="I433" s="72">
        <v>1.2992312943341349</v>
      </c>
      <c r="J433" s="73">
        <f>IF(ISERROR(H433/I433),0,(H433/I433))</f>
        <v>117.7619417475728</v>
      </c>
      <c r="K433" s="74"/>
      <c r="L433" s="75"/>
    </row>
    <row r="434" spans="1:12" s="64" customFormat="1" ht="14.25" outlineLevel="2">
      <c r="A434" s="78" t="s">
        <v>685</v>
      </c>
      <c r="B434" s="78" t="s">
        <v>851</v>
      </c>
      <c r="C434" s="78" t="s">
        <v>147</v>
      </c>
      <c r="D434" s="78" t="s">
        <v>148</v>
      </c>
      <c r="E434" s="78" t="s">
        <v>426</v>
      </c>
      <c r="F434" s="78" t="s">
        <v>427</v>
      </c>
      <c r="G434" s="78" t="s">
        <v>686</v>
      </c>
      <c r="H434" s="79">
        <v>0</v>
      </c>
      <c r="I434" s="72">
        <v>1.531519070507279</v>
      </c>
      <c r="J434" s="73">
        <f>IF(ISERROR(H434/I434),0,(H434/I434))</f>
        <v>0</v>
      </c>
      <c r="K434" s="74"/>
      <c r="L434" s="75"/>
    </row>
    <row r="435" spans="1:12" s="64" customFormat="1" ht="15" outlineLevel="1">
      <c r="A435" s="78"/>
      <c r="B435" s="78"/>
      <c r="C435" s="81" t="s">
        <v>779</v>
      </c>
      <c r="D435" s="78"/>
      <c r="E435" s="78"/>
      <c r="F435" s="78"/>
      <c r="G435" s="78"/>
      <c r="H435" s="79">
        <f>SUBTOTAL(9,H432:H434)</f>
        <v>246</v>
      </c>
      <c r="I435" s="72"/>
      <c r="J435" s="73">
        <f>SUBTOTAL(9,J432:J434)</f>
        <v>224.4384123358081</v>
      </c>
      <c r="K435" s="74"/>
      <c r="L435" s="75"/>
    </row>
    <row r="436" spans="1:12" s="64" customFormat="1" ht="14.25" outlineLevel="2">
      <c r="A436" s="78" t="s">
        <v>685</v>
      </c>
      <c r="B436" s="78" t="s">
        <v>851</v>
      </c>
      <c r="C436" s="78" t="s">
        <v>149</v>
      </c>
      <c r="D436" s="78" t="s">
        <v>382</v>
      </c>
      <c r="E436" s="78" t="s">
        <v>466</v>
      </c>
      <c r="F436" s="78" t="s">
        <v>467</v>
      </c>
      <c r="G436" s="78" t="s">
        <v>686</v>
      </c>
      <c r="H436" s="79">
        <v>10</v>
      </c>
      <c r="I436" s="72">
        <v>0.9345691552395462</v>
      </c>
      <c r="J436" s="73">
        <f aca="true" t="shared" si="14" ref="J436:J442">IF(ISERROR(H436/I436),0,(H436/I436))</f>
        <v>10.700117742958067</v>
      </c>
      <c r="K436" s="74"/>
      <c r="L436" s="75"/>
    </row>
    <row r="437" spans="1:12" s="64" customFormat="1" ht="14.25" outlineLevel="2">
      <c r="A437" s="78" t="s">
        <v>685</v>
      </c>
      <c r="B437" s="78" t="s">
        <v>851</v>
      </c>
      <c r="C437" s="78" t="s">
        <v>149</v>
      </c>
      <c r="D437" s="78" t="s">
        <v>382</v>
      </c>
      <c r="E437" s="78" t="s">
        <v>408</v>
      </c>
      <c r="F437" s="78" t="s">
        <v>705</v>
      </c>
      <c r="G437" s="78" t="s">
        <v>686</v>
      </c>
      <c r="H437" s="79">
        <v>0</v>
      </c>
      <c r="I437" s="72">
        <v>1.0976963860335716</v>
      </c>
      <c r="J437" s="73">
        <f t="shared" si="14"/>
        <v>0</v>
      </c>
      <c r="K437" s="74"/>
      <c r="L437" s="75"/>
    </row>
    <row r="438" spans="1:12" s="64" customFormat="1" ht="14.25" outlineLevel="2">
      <c r="A438" s="78" t="s">
        <v>685</v>
      </c>
      <c r="B438" s="78" t="s">
        <v>851</v>
      </c>
      <c r="C438" s="78" t="s">
        <v>149</v>
      </c>
      <c r="D438" s="78" t="s">
        <v>382</v>
      </c>
      <c r="E438" s="78" t="s">
        <v>444</v>
      </c>
      <c r="F438" s="78" t="s">
        <v>445</v>
      </c>
      <c r="G438" s="78" t="s">
        <v>686</v>
      </c>
      <c r="H438" s="79">
        <v>6</v>
      </c>
      <c r="I438" s="72">
        <v>1.2992312943341349</v>
      </c>
      <c r="J438" s="73">
        <f t="shared" si="14"/>
        <v>4.618115362649914</v>
      </c>
      <c r="K438" s="74"/>
      <c r="L438" s="75"/>
    </row>
    <row r="439" spans="1:12" s="64" customFormat="1" ht="14.25" outlineLevel="2">
      <c r="A439" s="78" t="s">
        <v>685</v>
      </c>
      <c r="B439" s="78" t="s">
        <v>851</v>
      </c>
      <c r="C439" s="78" t="s">
        <v>149</v>
      </c>
      <c r="D439" s="78" t="s">
        <v>382</v>
      </c>
      <c r="E439" s="78" t="s">
        <v>432</v>
      </c>
      <c r="F439" s="78" t="s">
        <v>433</v>
      </c>
      <c r="G439" s="78" t="s">
        <v>686</v>
      </c>
      <c r="H439" s="79">
        <v>1</v>
      </c>
      <c r="I439" s="72">
        <v>0.9662250766265367</v>
      </c>
      <c r="J439" s="73">
        <f t="shared" si="14"/>
        <v>1.0349555442003064</v>
      </c>
      <c r="K439" s="74"/>
      <c r="L439" s="75"/>
    </row>
    <row r="440" spans="1:12" s="64" customFormat="1" ht="14.25" outlineLevel="2">
      <c r="A440" s="78" t="s">
        <v>685</v>
      </c>
      <c r="B440" s="78" t="s">
        <v>851</v>
      </c>
      <c r="C440" s="78" t="s">
        <v>149</v>
      </c>
      <c r="D440" s="78" t="s">
        <v>382</v>
      </c>
      <c r="E440" s="78" t="s">
        <v>426</v>
      </c>
      <c r="F440" s="78" t="s">
        <v>427</v>
      </c>
      <c r="G440" s="78" t="s">
        <v>686</v>
      </c>
      <c r="H440" s="79">
        <v>523</v>
      </c>
      <c r="I440" s="72">
        <v>1.531519070507279</v>
      </c>
      <c r="J440" s="73">
        <f t="shared" si="14"/>
        <v>341.4910137728607</v>
      </c>
      <c r="K440" s="74"/>
      <c r="L440" s="75"/>
    </row>
    <row r="441" spans="1:12" s="64" customFormat="1" ht="14.25" outlineLevel="2">
      <c r="A441" s="78" t="s">
        <v>685</v>
      </c>
      <c r="B441" s="78" t="s">
        <v>851</v>
      </c>
      <c r="C441" s="78" t="s">
        <v>149</v>
      </c>
      <c r="D441" s="78" t="s">
        <v>382</v>
      </c>
      <c r="E441" s="78" t="s">
        <v>470</v>
      </c>
      <c r="F441" s="78" t="s">
        <v>471</v>
      </c>
      <c r="G441" s="78" t="s">
        <v>686</v>
      </c>
      <c r="H441" s="79">
        <v>0</v>
      </c>
      <c r="I441" s="72">
        <v>1.0374230184851372</v>
      </c>
      <c r="J441" s="73">
        <f t="shared" si="14"/>
        <v>0</v>
      </c>
      <c r="K441" s="74"/>
      <c r="L441" s="75"/>
    </row>
    <row r="442" spans="1:12" s="64" customFormat="1" ht="14.25" outlineLevel="2">
      <c r="A442" s="78" t="s">
        <v>685</v>
      </c>
      <c r="B442" s="78" t="s">
        <v>851</v>
      </c>
      <c r="C442" s="78" t="s">
        <v>149</v>
      </c>
      <c r="D442" s="78" t="s">
        <v>382</v>
      </c>
      <c r="E442" s="78" t="s">
        <v>430</v>
      </c>
      <c r="F442" s="78" t="s">
        <v>431</v>
      </c>
      <c r="G442" s="78" t="s">
        <v>686</v>
      </c>
      <c r="H442" s="79">
        <v>1</v>
      </c>
      <c r="I442" s="72">
        <v>0.9538828366307704</v>
      </c>
      <c r="J442" s="73">
        <f t="shared" si="14"/>
        <v>1.0483467797073704</v>
      </c>
      <c r="K442" s="74"/>
      <c r="L442" s="75"/>
    </row>
    <row r="443" spans="1:12" s="64" customFormat="1" ht="15" outlineLevel="1">
      <c r="A443" s="78"/>
      <c r="B443" s="78"/>
      <c r="C443" s="81" t="s">
        <v>780</v>
      </c>
      <c r="D443" s="78"/>
      <c r="E443" s="78"/>
      <c r="F443" s="78"/>
      <c r="G443" s="78"/>
      <c r="H443" s="79">
        <f>SUBTOTAL(9,H436:H442)</f>
        <v>541</v>
      </c>
      <c r="I443" s="72"/>
      <c r="J443" s="73">
        <f>SUBTOTAL(9,J436:J442)</f>
        <v>358.89254920237636</v>
      </c>
      <c r="K443" s="74"/>
      <c r="L443" s="75"/>
    </row>
    <row r="444" spans="1:12" s="64" customFormat="1" ht="14.25" outlineLevel="2">
      <c r="A444" s="78" t="s">
        <v>685</v>
      </c>
      <c r="B444" s="78" t="s">
        <v>851</v>
      </c>
      <c r="C444" s="78" t="s">
        <v>150</v>
      </c>
      <c r="D444" s="78" t="s">
        <v>151</v>
      </c>
      <c r="E444" s="78" t="s">
        <v>464</v>
      </c>
      <c r="F444" s="78" t="s">
        <v>465</v>
      </c>
      <c r="G444" s="78" t="s">
        <v>686</v>
      </c>
      <c r="H444" s="79">
        <v>111</v>
      </c>
      <c r="I444" s="72">
        <v>0.8717948717948718</v>
      </c>
      <c r="J444" s="73">
        <f>IF(ISERROR(H444/I444),0,(H444/I444))</f>
        <v>127.32352941176471</v>
      </c>
      <c r="K444" s="74"/>
      <c r="L444" s="75"/>
    </row>
    <row r="445" spans="1:12" s="64" customFormat="1" ht="14.25" outlineLevel="2">
      <c r="A445" s="78" t="s">
        <v>685</v>
      </c>
      <c r="B445" s="78" t="s">
        <v>851</v>
      </c>
      <c r="C445" s="78" t="s">
        <v>150</v>
      </c>
      <c r="D445" s="78" t="s">
        <v>151</v>
      </c>
      <c r="E445" s="78" t="s">
        <v>452</v>
      </c>
      <c r="F445" s="78" t="s">
        <v>453</v>
      </c>
      <c r="G445" s="78" t="s">
        <v>686</v>
      </c>
      <c r="H445" s="79">
        <v>122</v>
      </c>
      <c r="I445" s="72">
        <v>0.8297929220676004</v>
      </c>
      <c r="J445" s="73">
        <f>IF(ISERROR(H445/I445),0,(H445/I445))</f>
        <v>147.02463320127126</v>
      </c>
      <c r="K445" s="74"/>
      <c r="L445" s="75"/>
    </row>
    <row r="446" spans="1:12" s="64" customFormat="1" ht="14.25" outlineLevel="2">
      <c r="A446" s="78" t="s">
        <v>685</v>
      </c>
      <c r="B446" s="78" t="s">
        <v>851</v>
      </c>
      <c r="C446" s="78" t="s">
        <v>150</v>
      </c>
      <c r="D446" s="78" t="s">
        <v>151</v>
      </c>
      <c r="E446" s="78" t="s">
        <v>460</v>
      </c>
      <c r="F446" s="78" t="s">
        <v>461</v>
      </c>
      <c r="G446" s="78" t="s">
        <v>686</v>
      </c>
      <c r="H446" s="79">
        <v>1</v>
      </c>
      <c r="I446" s="72">
        <v>0.8614936235158182</v>
      </c>
      <c r="J446" s="73">
        <f>IF(ISERROR(H446/I446),0,(H446/I446))</f>
        <v>1.160774697227505</v>
      </c>
      <c r="K446" s="74"/>
      <c r="L446" s="75"/>
    </row>
    <row r="447" spans="1:12" s="64" customFormat="1" ht="14.25" outlineLevel="2">
      <c r="A447" s="78" t="s">
        <v>685</v>
      </c>
      <c r="B447" s="78" t="s">
        <v>851</v>
      </c>
      <c r="C447" s="78" t="s">
        <v>150</v>
      </c>
      <c r="D447" s="78" t="s">
        <v>151</v>
      </c>
      <c r="E447" s="78" t="s">
        <v>454</v>
      </c>
      <c r="F447" s="78" t="s">
        <v>455</v>
      </c>
      <c r="G447" s="78" t="s">
        <v>686</v>
      </c>
      <c r="H447" s="79">
        <v>1</v>
      </c>
      <c r="I447" s="72">
        <v>0.99527665317139</v>
      </c>
      <c r="J447" s="73">
        <f>IF(ISERROR(H447/I447),0,(H447/I447))</f>
        <v>1.0047457627118643</v>
      </c>
      <c r="K447" s="74"/>
      <c r="L447" s="75"/>
    </row>
    <row r="448" spans="1:12" s="64" customFormat="1" ht="15" outlineLevel="1">
      <c r="A448" s="78"/>
      <c r="B448" s="78"/>
      <c r="C448" s="81" t="s">
        <v>781</v>
      </c>
      <c r="D448" s="78"/>
      <c r="E448" s="78"/>
      <c r="F448" s="78"/>
      <c r="G448" s="78"/>
      <c r="H448" s="79">
        <f>SUBTOTAL(9,H444:H447)</f>
        <v>235</v>
      </c>
      <c r="I448" s="72"/>
      <c r="J448" s="73">
        <f>SUBTOTAL(9,J444:J447)</f>
        <v>276.51368307297537</v>
      </c>
      <c r="K448" s="74"/>
      <c r="L448" s="75"/>
    </row>
    <row r="449" spans="1:12" s="64" customFormat="1" ht="14.25" outlineLevel="2">
      <c r="A449" s="78" t="s">
        <v>685</v>
      </c>
      <c r="B449" s="78" t="s">
        <v>851</v>
      </c>
      <c r="C449" s="78" t="s">
        <v>152</v>
      </c>
      <c r="D449" s="78" t="s">
        <v>153</v>
      </c>
      <c r="E449" s="78" t="s">
        <v>440</v>
      </c>
      <c r="F449" s="78" t="s">
        <v>441</v>
      </c>
      <c r="G449" s="78" t="s">
        <v>686</v>
      </c>
      <c r="H449" s="79">
        <v>1</v>
      </c>
      <c r="I449" s="72">
        <v>0.9899138852532465</v>
      </c>
      <c r="J449" s="73">
        <f>IF(ISERROR(H449/I449),0,(H449/I449))</f>
        <v>1.0101888809693513</v>
      </c>
      <c r="K449" s="74"/>
      <c r="L449" s="75"/>
    </row>
    <row r="450" spans="1:12" s="64" customFormat="1" ht="14.25" outlineLevel="2">
      <c r="A450" s="78" t="s">
        <v>685</v>
      </c>
      <c r="B450" s="78" t="s">
        <v>851</v>
      </c>
      <c r="C450" s="78" t="s">
        <v>152</v>
      </c>
      <c r="D450" s="78" t="s">
        <v>153</v>
      </c>
      <c r="E450" s="78" t="s">
        <v>472</v>
      </c>
      <c r="F450" s="78" t="s">
        <v>473</v>
      </c>
      <c r="G450" s="78" t="s">
        <v>686</v>
      </c>
      <c r="H450" s="79">
        <v>247</v>
      </c>
      <c r="I450" s="72">
        <v>0.9311826202808707</v>
      </c>
      <c r="J450" s="73">
        <f>IF(ISERROR(H450/I450),0,(H450/I450))</f>
        <v>265.2540915395284</v>
      </c>
      <c r="K450" s="74"/>
      <c r="L450" s="75"/>
    </row>
    <row r="451" spans="1:12" s="64" customFormat="1" ht="15" outlineLevel="1">
      <c r="A451" s="78"/>
      <c r="B451" s="78"/>
      <c r="C451" s="81" t="s">
        <v>782</v>
      </c>
      <c r="D451" s="78"/>
      <c r="E451" s="78"/>
      <c r="F451" s="78"/>
      <c r="G451" s="78"/>
      <c r="H451" s="79">
        <f>SUBTOTAL(9,H449:H450)</f>
        <v>248</v>
      </c>
      <c r="I451" s="72"/>
      <c r="J451" s="73">
        <f>SUBTOTAL(9,J449:J450)</f>
        <v>266.26428042049776</v>
      </c>
      <c r="K451" s="74"/>
      <c r="L451" s="75"/>
    </row>
    <row r="452" spans="1:12" s="64" customFormat="1" ht="14.25" outlineLevel="2">
      <c r="A452" s="78" t="s">
        <v>685</v>
      </c>
      <c r="B452" s="78" t="s">
        <v>851</v>
      </c>
      <c r="C452" s="78" t="s">
        <v>154</v>
      </c>
      <c r="D452" s="78" t="s">
        <v>155</v>
      </c>
      <c r="E452" s="78" t="s">
        <v>452</v>
      </c>
      <c r="F452" s="78" t="s">
        <v>453</v>
      </c>
      <c r="G452" s="78" t="s">
        <v>686</v>
      </c>
      <c r="H452" s="79">
        <v>75</v>
      </c>
      <c r="I452" s="72">
        <v>0.8297929220676004</v>
      </c>
      <c r="J452" s="73">
        <f>IF(ISERROR(H452/I452),0,(H452/I452))</f>
        <v>90.38399582045363</v>
      </c>
      <c r="K452" s="74"/>
      <c r="L452" s="75"/>
    </row>
    <row r="453" spans="1:12" s="64" customFormat="1" ht="14.25" outlineLevel="2">
      <c r="A453" s="78" t="s">
        <v>685</v>
      </c>
      <c r="B453" s="78" t="s">
        <v>851</v>
      </c>
      <c r="C453" s="78" t="s">
        <v>154</v>
      </c>
      <c r="D453" s="78" t="s">
        <v>155</v>
      </c>
      <c r="E453" s="78" t="s">
        <v>438</v>
      </c>
      <c r="F453" s="78" t="s">
        <v>439</v>
      </c>
      <c r="G453" s="78" t="s">
        <v>686</v>
      </c>
      <c r="H453" s="79">
        <v>1</v>
      </c>
      <c r="I453" s="72">
        <v>1.559484439708898</v>
      </c>
      <c r="J453" s="73">
        <f>IF(ISERROR(H453/I453),0,(H453/I453))</f>
        <v>0.6412375619385247</v>
      </c>
      <c r="K453" s="74"/>
      <c r="L453" s="75"/>
    </row>
    <row r="454" spans="1:12" s="64" customFormat="1" ht="14.25" outlineLevel="2">
      <c r="A454" s="78" t="s">
        <v>685</v>
      </c>
      <c r="B454" s="78" t="s">
        <v>851</v>
      </c>
      <c r="C454" s="78" t="s">
        <v>154</v>
      </c>
      <c r="D454" s="78" t="s">
        <v>155</v>
      </c>
      <c r="E454" s="78" t="s">
        <v>454</v>
      </c>
      <c r="F454" s="78" t="s">
        <v>455</v>
      </c>
      <c r="G454" s="78" t="s">
        <v>686</v>
      </c>
      <c r="H454" s="79">
        <v>57</v>
      </c>
      <c r="I454" s="72">
        <v>0.99527665317139</v>
      </c>
      <c r="J454" s="73">
        <f>IF(ISERROR(H454/I454),0,(H454/I454))</f>
        <v>57.27050847457627</v>
      </c>
      <c r="K454" s="74"/>
      <c r="L454" s="75"/>
    </row>
    <row r="455" spans="1:12" s="64" customFormat="1" ht="14.25" outlineLevel="2">
      <c r="A455" s="78" t="s">
        <v>685</v>
      </c>
      <c r="B455" s="78" t="s">
        <v>851</v>
      </c>
      <c r="C455" s="78" t="s">
        <v>154</v>
      </c>
      <c r="D455" s="78" t="s">
        <v>155</v>
      </c>
      <c r="E455" s="78" t="s">
        <v>472</v>
      </c>
      <c r="F455" s="78" t="s">
        <v>473</v>
      </c>
      <c r="G455" s="78" t="s">
        <v>686</v>
      </c>
      <c r="H455" s="79">
        <v>1</v>
      </c>
      <c r="I455" s="72">
        <v>0.9311826202808707</v>
      </c>
      <c r="J455" s="73">
        <f>IF(ISERROR(H455/I455),0,(H455/I455))</f>
        <v>1.0739032046134753</v>
      </c>
      <c r="K455" s="74"/>
      <c r="L455" s="75"/>
    </row>
    <row r="456" spans="1:12" s="64" customFormat="1" ht="15" outlineLevel="1">
      <c r="A456" s="78"/>
      <c r="B456" s="78"/>
      <c r="C456" s="81" t="s">
        <v>783</v>
      </c>
      <c r="D456" s="78"/>
      <c r="E456" s="78"/>
      <c r="F456" s="78"/>
      <c r="G456" s="78"/>
      <c r="H456" s="79">
        <f>SUBTOTAL(9,H452:H455)</f>
        <v>134</v>
      </c>
      <c r="I456" s="72"/>
      <c r="J456" s="73">
        <f>SUBTOTAL(9,J452:J455)</f>
        <v>149.3696450615819</v>
      </c>
      <c r="K456" s="74"/>
      <c r="L456" s="75"/>
    </row>
    <row r="457" spans="1:12" s="64" customFormat="1" ht="14.25" outlineLevel="2">
      <c r="A457" s="78" t="s">
        <v>685</v>
      </c>
      <c r="B457" s="78" t="s">
        <v>851</v>
      </c>
      <c r="C457" s="78" t="s">
        <v>156</v>
      </c>
      <c r="D457" s="78" t="s">
        <v>157</v>
      </c>
      <c r="E457" s="78" t="s">
        <v>438</v>
      </c>
      <c r="F457" s="78" t="s">
        <v>439</v>
      </c>
      <c r="G457" s="78" t="s">
        <v>686</v>
      </c>
      <c r="H457" s="79">
        <v>185</v>
      </c>
      <c r="I457" s="72">
        <v>1.559484439708898</v>
      </c>
      <c r="J457" s="73">
        <f>IF(ISERROR(H457/I457),0,(H457/I457))</f>
        <v>118.62894895862706</v>
      </c>
      <c r="K457" s="74"/>
      <c r="L457" s="75"/>
    </row>
    <row r="458" spans="1:12" s="64" customFormat="1" ht="14.25" outlineLevel="2">
      <c r="A458" s="78" t="s">
        <v>685</v>
      </c>
      <c r="B458" s="78" t="s">
        <v>851</v>
      </c>
      <c r="C458" s="78" t="s">
        <v>156</v>
      </c>
      <c r="D458" s="78" t="s">
        <v>157</v>
      </c>
      <c r="E458" s="78" t="s">
        <v>450</v>
      </c>
      <c r="F458" s="78" t="s">
        <v>451</v>
      </c>
      <c r="G458" s="78" t="s">
        <v>686</v>
      </c>
      <c r="H458" s="79">
        <v>70</v>
      </c>
      <c r="I458" s="72">
        <v>1.048090627985712</v>
      </c>
      <c r="J458" s="73">
        <f>IF(ISERROR(H458/I458),0,(H458/I458))</f>
        <v>66.7881174880177</v>
      </c>
      <c r="K458" s="74"/>
      <c r="L458" s="75"/>
    </row>
    <row r="459" spans="1:12" s="64" customFormat="1" ht="15" outlineLevel="1">
      <c r="A459" s="78"/>
      <c r="B459" s="78"/>
      <c r="C459" s="81" t="s">
        <v>784</v>
      </c>
      <c r="D459" s="78"/>
      <c r="E459" s="78"/>
      <c r="F459" s="78"/>
      <c r="G459" s="78"/>
      <c r="H459" s="79">
        <f>SUBTOTAL(9,H457:H458)</f>
        <v>255</v>
      </c>
      <c r="I459" s="72"/>
      <c r="J459" s="73">
        <f>SUBTOTAL(9,J457:J458)</f>
        <v>185.41706644664475</v>
      </c>
      <c r="K459" s="74"/>
      <c r="L459" s="75"/>
    </row>
    <row r="460" spans="1:12" s="64" customFormat="1" ht="14.25" outlineLevel="2">
      <c r="A460" s="78" t="s">
        <v>685</v>
      </c>
      <c r="B460" s="78" t="s">
        <v>851</v>
      </c>
      <c r="C460" s="78" t="s">
        <v>158</v>
      </c>
      <c r="D460" s="78" t="s">
        <v>159</v>
      </c>
      <c r="E460" s="78" t="s">
        <v>440</v>
      </c>
      <c r="F460" s="78" t="s">
        <v>441</v>
      </c>
      <c r="G460" s="78" t="s">
        <v>686</v>
      </c>
      <c r="H460" s="79">
        <v>91</v>
      </c>
      <c r="I460" s="72">
        <v>0.9899138852532465</v>
      </c>
      <c r="J460" s="73">
        <f aca="true" t="shared" si="15" ref="J460:J465">IF(ISERROR(H460/I460),0,(H460/I460))</f>
        <v>91.92718816821098</v>
      </c>
      <c r="K460" s="74"/>
      <c r="L460" s="75"/>
    </row>
    <row r="461" spans="1:12" s="64" customFormat="1" ht="14.25" outlineLevel="2">
      <c r="A461" s="78" t="s">
        <v>685</v>
      </c>
      <c r="B461" s="78" t="s">
        <v>851</v>
      </c>
      <c r="C461" s="78" t="s">
        <v>158</v>
      </c>
      <c r="D461" s="78" t="s">
        <v>159</v>
      </c>
      <c r="E461" s="78" t="s">
        <v>478</v>
      </c>
      <c r="F461" s="78" t="s">
        <v>479</v>
      </c>
      <c r="G461" s="78" t="s">
        <v>686</v>
      </c>
      <c r="H461" s="79">
        <v>1</v>
      </c>
      <c r="I461" s="72">
        <v>1.1160697887970616</v>
      </c>
      <c r="J461" s="73">
        <f t="shared" si="15"/>
        <v>0.8960013164390324</v>
      </c>
      <c r="K461" s="74"/>
      <c r="L461" s="75"/>
    </row>
    <row r="462" spans="1:12" s="64" customFormat="1" ht="14.25" outlineLevel="2">
      <c r="A462" s="78" t="s">
        <v>685</v>
      </c>
      <c r="B462" s="78" t="s">
        <v>851</v>
      </c>
      <c r="C462" s="78" t="s">
        <v>158</v>
      </c>
      <c r="D462" s="78" t="s">
        <v>159</v>
      </c>
      <c r="E462" s="78" t="s">
        <v>472</v>
      </c>
      <c r="F462" s="78" t="s">
        <v>473</v>
      </c>
      <c r="G462" s="78" t="s">
        <v>686</v>
      </c>
      <c r="H462" s="79">
        <v>18</v>
      </c>
      <c r="I462" s="72">
        <v>0.9311826202808707</v>
      </c>
      <c r="J462" s="73">
        <f t="shared" si="15"/>
        <v>19.330257683042557</v>
      </c>
      <c r="K462" s="74"/>
      <c r="L462" s="75"/>
    </row>
    <row r="463" spans="1:12" s="64" customFormat="1" ht="14.25" outlineLevel="2">
      <c r="A463" s="78" t="s">
        <v>685</v>
      </c>
      <c r="B463" s="78" t="s">
        <v>851</v>
      </c>
      <c r="C463" s="78" t="s">
        <v>158</v>
      </c>
      <c r="D463" s="78" t="s">
        <v>159</v>
      </c>
      <c r="E463" s="78" t="s">
        <v>450</v>
      </c>
      <c r="F463" s="78" t="s">
        <v>451</v>
      </c>
      <c r="G463" s="78" t="s">
        <v>686</v>
      </c>
      <c r="H463" s="79">
        <v>15</v>
      </c>
      <c r="I463" s="72">
        <v>1.048090627985712</v>
      </c>
      <c r="J463" s="73">
        <f t="shared" si="15"/>
        <v>14.31173946171808</v>
      </c>
      <c r="K463" s="74"/>
      <c r="L463" s="75"/>
    </row>
    <row r="464" spans="1:12" s="64" customFormat="1" ht="14.25" outlineLevel="2">
      <c r="A464" s="78" t="s">
        <v>685</v>
      </c>
      <c r="B464" s="78" t="s">
        <v>851</v>
      </c>
      <c r="C464" s="78" t="s">
        <v>158</v>
      </c>
      <c r="D464" s="78" t="s">
        <v>159</v>
      </c>
      <c r="E464" s="78" t="s">
        <v>476</v>
      </c>
      <c r="F464" s="78" t="s">
        <v>477</v>
      </c>
      <c r="G464" s="78" t="s">
        <v>686</v>
      </c>
      <c r="H464" s="79">
        <v>7</v>
      </c>
      <c r="I464" s="72">
        <v>0.5462622370136822</v>
      </c>
      <c r="J464" s="73">
        <f t="shared" si="15"/>
        <v>12.814358243520084</v>
      </c>
      <c r="K464" s="74"/>
      <c r="L464" s="75"/>
    </row>
    <row r="465" spans="1:12" s="64" customFormat="1" ht="14.25" outlineLevel="2">
      <c r="A465" s="78" t="s">
        <v>685</v>
      </c>
      <c r="B465" s="78" t="s">
        <v>851</v>
      </c>
      <c r="C465" s="78" t="s">
        <v>158</v>
      </c>
      <c r="D465" s="78" t="s">
        <v>159</v>
      </c>
      <c r="E465" s="78" t="s">
        <v>428</v>
      </c>
      <c r="F465" s="78" t="s">
        <v>429</v>
      </c>
      <c r="G465" s="78" t="s">
        <v>686</v>
      </c>
      <c r="H465" s="79">
        <v>0</v>
      </c>
      <c r="I465" s="72">
        <v>0.7497273188455321</v>
      </c>
      <c r="J465" s="73">
        <f t="shared" si="15"/>
        <v>0</v>
      </c>
      <c r="K465" s="74"/>
      <c r="L465" s="75"/>
    </row>
    <row r="466" spans="1:12" s="64" customFormat="1" ht="15" outlineLevel="1">
      <c r="A466" s="78"/>
      <c r="B466" s="78"/>
      <c r="C466" s="81" t="s">
        <v>785</v>
      </c>
      <c r="D466" s="78"/>
      <c r="E466" s="78"/>
      <c r="F466" s="78"/>
      <c r="G466" s="78"/>
      <c r="H466" s="79">
        <f>SUBTOTAL(9,H460:H465)</f>
        <v>132</v>
      </c>
      <c r="I466" s="72"/>
      <c r="J466" s="73">
        <f>SUBTOTAL(9,J460:J465)</f>
        <v>139.27954487293073</v>
      </c>
      <c r="K466" s="74"/>
      <c r="L466" s="75"/>
    </row>
    <row r="467" spans="1:12" s="64" customFormat="1" ht="14.25" outlineLevel="2">
      <c r="A467" s="78" t="s">
        <v>685</v>
      </c>
      <c r="B467" s="78" t="s">
        <v>851</v>
      </c>
      <c r="C467" s="78" t="s">
        <v>160</v>
      </c>
      <c r="D467" s="78" t="s">
        <v>161</v>
      </c>
      <c r="E467" s="78" t="s">
        <v>434</v>
      </c>
      <c r="F467" s="78" t="s">
        <v>435</v>
      </c>
      <c r="G467" s="78" t="s">
        <v>686</v>
      </c>
      <c r="H467" s="79">
        <v>195</v>
      </c>
      <c r="I467" s="72">
        <v>0.8143087290120277</v>
      </c>
      <c r="J467" s="73">
        <f>IF(ISERROR(H467/I467),0,(H467/I467))</f>
        <v>239.4669159896968</v>
      </c>
      <c r="K467" s="74"/>
      <c r="L467" s="75"/>
    </row>
    <row r="468" spans="1:12" s="64" customFormat="1" ht="14.25" outlineLevel="2">
      <c r="A468" s="78" t="s">
        <v>685</v>
      </c>
      <c r="B468" s="78" t="s">
        <v>851</v>
      </c>
      <c r="C468" s="78" t="s">
        <v>160</v>
      </c>
      <c r="D468" s="78" t="s">
        <v>161</v>
      </c>
      <c r="E468" s="78" t="s">
        <v>476</v>
      </c>
      <c r="F468" s="78" t="s">
        <v>477</v>
      </c>
      <c r="G468" s="78" t="s">
        <v>686</v>
      </c>
      <c r="H468" s="79">
        <v>102</v>
      </c>
      <c r="I468" s="72">
        <v>0.5462622370136822</v>
      </c>
      <c r="J468" s="73">
        <f>IF(ISERROR(H468/I468),0,(H468/I468))</f>
        <v>186.7235058341498</v>
      </c>
      <c r="K468" s="74"/>
      <c r="L468" s="75"/>
    </row>
    <row r="469" spans="1:12" s="64" customFormat="1" ht="14.25" outlineLevel="2">
      <c r="A469" s="78" t="s">
        <v>685</v>
      </c>
      <c r="B469" s="78" t="s">
        <v>851</v>
      </c>
      <c r="C469" s="78" t="s">
        <v>160</v>
      </c>
      <c r="D469" s="78" t="s">
        <v>161</v>
      </c>
      <c r="E469" s="78" t="s">
        <v>428</v>
      </c>
      <c r="F469" s="78" t="s">
        <v>429</v>
      </c>
      <c r="G469" s="78" t="s">
        <v>686</v>
      </c>
      <c r="H469" s="79">
        <v>9</v>
      </c>
      <c r="I469" s="72">
        <v>0.7497273188455321</v>
      </c>
      <c r="J469" s="73">
        <f>IF(ISERROR(H469/I469),0,(H469/I469))</f>
        <v>12.004364485288669</v>
      </c>
      <c r="K469" s="74"/>
      <c r="L469" s="75"/>
    </row>
    <row r="470" spans="1:12" s="64" customFormat="1" ht="14.25" outlineLevel="2">
      <c r="A470" s="78" t="s">
        <v>685</v>
      </c>
      <c r="B470" s="78" t="s">
        <v>851</v>
      </c>
      <c r="C470" s="78" t="s">
        <v>160</v>
      </c>
      <c r="D470" s="78" t="s">
        <v>161</v>
      </c>
      <c r="E470" s="78" t="s">
        <v>478</v>
      </c>
      <c r="F470" s="78" t="s">
        <v>479</v>
      </c>
      <c r="G470" s="78" t="s">
        <v>686</v>
      </c>
      <c r="H470" s="79">
        <v>6</v>
      </c>
      <c r="I470" s="72">
        <v>1.1160697887970616</v>
      </c>
      <c r="J470" s="73">
        <f>IF(ISERROR(H470/I470),0,(H470/I470))</f>
        <v>5.376007898634194</v>
      </c>
      <c r="K470" s="74"/>
      <c r="L470" s="75"/>
    </row>
    <row r="471" spans="1:12" s="64" customFormat="1" ht="14.25" outlineLevel="2">
      <c r="A471" s="78" t="s">
        <v>685</v>
      </c>
      <c r="B471" s="78" t="s">
        <v>851</v>
      </c>
      <c r="C471" s="78" t="s">
        <v>160</v>
      </c>
      <c r="D471" s="78" t="s">
        <v>161</v>
      </c>
      <c r="E471" s="78" t="s">
        <v>450</v>
      </c>
      <c r="F471" s="78" t="s">
        <v>451</v>
      </c>
      <c r="G471" s="78" t="s">
        <v>686</v>
      </c>
      <c r="H471" s="79">
        <v>1</v>
      </c>
      <c r="I471" s="72">
        <v>1.048090627985712</v>
      </c>
      <c r="J471" s="73">
        <f>IF(ISERROR(H471/I471),0,(H471/I471))</f>
        <v>0.9541159641145387</v>
      </c>
      <c r="K471" s="74"/>
      <c r="L471" s="75"/>
    </row>
    <row r="472" spans="1:12" s="64" customFormat="1" ht="15" outlineLevel="1">
      <c r="A472" s="78"/>
      <c r="B472" s="78"/>
      <c r="C472" s="81" t="s">
        <v>786</v>
      </c>
      <c r="D472" s="78"/>
      <c r="E472" s="78"/>
      <c r="F472" s="78"/>
      <c r="G472" s="78"/>
      <c r="H472" s="79">
        <f>SUBTOTAL(9,H467:H471)</f>
        <v>313</v>
      </c>
      <c r="I472" s="72"/>
      <c r="J472" s="73">
        <f>SUBTOTAL(9,J467:J471)</f>
        <v>444.52491017188396</v>
      </c>
      <c r="K472" s="74"/>
      <c r="L472" s="75"/>
    </row>
    <row r="473" spans="1:12" s="64" customFormat="1" ht="14.25" outlineLevel="2">
      <c r="A473" s="78" t="s">
        <v>685</v>
      </c>
      <c r="B473" s="78" t="s">
        <v>851</v>
      </c>
      <c r="C473" s="78" t="s">
        <v>162</v>
      </c>
      <c r="D473" s="78" t="s">
        <v>163</v>
      </c>
      <c r="E473" s="78" t="s">
        <v>432</v>
      </c>
      <c r="F473" s="78" t="s">
        <v>433</v>
      </c>
      <c r="G473" s="78" t="s">
        <v>686</v>
      </c>
      <c r="H473" s="79">
        <v>1</v>
      </c>
      <c r="I473" s="72">
        <v>0.9662250766265367</v>
      </c>
      <c r="J473" s="73">
        <f>IF(ISERROR(H473/I473),0,(H473/I473))</f>
        <v>1.0349555442003064</v>
      </c>
      <c r="K473" s="74"/>
      <c r="L473" s="75"/>
    </row>
    <row r="474" spans="1:12" s="64" customFormat="1" ht="14.25" outlineLevel="2">
      <c r="A474" s="78" t="s">
        <v>685</v>
      </c>
      <c r="B474" s="78" t="s">
        <v>851</v>
      </c>
      <c r="C474" s="78" t="s">
        <v>162</v>
      </c>
      <c r="D474" s="78" t="s">
        <v>163</v>
      </c>
      <c r="E474" s="78" t="s">
        <v>428</v>
      </c>
      <c r="F474" s="78" t="s">
        <v>429</v>
      </c>
      <c r="G474" s="78" t="s">
        <v>686</v>
      </c>
      <c r="H474" s="79">
        <v>1</v>
      </c>
      <c r="I474" s="72">
        <v>0.7497273188455321</v>
      </c>
      <c r="J474" s="73">
        <f>IF(ISERROR(H474/I474),0,(H474/I474))</f>
        <v>1.3338182761431854</v>
      </c>
      <c r="K474" s="74"/>
      <c r="L474" s="75"/>
    </row>
    <row r="475" spans="1:12" s="64" customFormat="1" ht="14.25" outlineLevel="2">
      <c r="A475" s="78" t="s">
        <v>685</v>
      </c>
      <c r="B475" s="78" t="s">
        <v>851</v>
      </c>
      <c r="C475" s="78" t="s">
        <v>162</v>
      </c>
      <c r="D475" s="78" t="s">
        <v>163</v>
      </c>
      <c r="E475" s="78" t="s">
        <v>430</v>
      </c>
      <c r="F475" s="78" t="s">
        <v>431</v>
      </c>
      <c r="G475" s="78" t="s">
        <v>686</v>
      </c>
      <c r="H475" s="79">
        <v>1</v>
      </c>
      <c r="I475" s="72">
        <v>0.9538828366307704</v>
      </c>
      <c r="J475" s="73">
        <f>IF(ISERROR(H475/I475),0,(H475/I475))</f>
        <v>1.0483467797073704</v>
      </c>
      <c r="K475" s="74"/>
      <c r="L475" s="75"/>
    </row>
    <row r="476" spans="1:12" s="64" customFormat="1" ht="14.25" outlineLevel="2">
      <c r="A476" s="78" t="s">
        <v>685</v>
      </c>
      <c r="B476" s="78" t="s">
        <v>851</v>
      </c>
      <c r="C476" s="78" t="s">
        <v>162</v>
      </c>
      <c r="D476" s="78" t="s">
        <v>163</v>
      </c>
      <c r="E476" s="78" t="s">
        <v>162</v>
      </c>
      <c r="F476" s="78" t="s">
        <v>163</v>
      </c>
      <c r="G476" s="78" t="s">
        <v>686</v>
      </c>
      <c r="H476" s="79">
        <v>481</v>
      </c>
      <c r="I476" s="72">
        <v>1.046447279486313</v>
      </c>
      <c r="J476" s="73">
        <f>IF(ISERROR(H476/I476),0,(H476/I476))</f>
        <v>459.6504854368931</v>
      </c>
      <c r="K476" s="74"/>
      <c r="L476" s="75"/>
    </row>
    <row r="477" spans="1:12" s="64" customFormat="1" ht="15" outlineLevel="1">
      <c r="A477" s="78"/>
      <c r="B477" s="78"/>
      <c r="C477" s="81" t="s">
        <v>787</v>
      </c>
      <c r="D477" s="78"/>
      <c r="E477" s="78"/>
      <c r="F477" s="78"/>
      <c r="G477" s="78"/>
      <c r="H477" s="79">
        <f>SUBTOTAL(9,H473:H476)</f>
        <v>484</v>
      </c>
      <c r="I477" s="72"/>
      <c r="J477" s="73">
        <f>SUBTOTAL(9,J473:J476)</f>
        <v>463.06760603694397</v>
      </c>
      <c r="K477" s="74"/>
      <c r="L477" s="75"/>
    </row>
    <row r="478" spans="1:12" s="64" customFormat="1" ht="14.25" outlineLevel="2">
      <c r="A478" s="78" t="s">
        <v>685</v>
      </c>
      <c r="B478" s="78" t="s">
        <v>851</v>
      </c>
      <c r="C478" s="78" t="s">
        <v>164</v>
      </c>
      <c r="D478" s="78" t="s">
        <v>165</v>
      </c>
      <c r="E478" s="78" t="s">
        <v>480</v>
      </c>
      <c r="F478" s="78" t="s">
        <v>481</v>
      </c>
      <c r="G478" s="78" t="s">
        <v>686</v>
      </c>
      <c r="H478" s="79">
        <v>122</v>
      </c>
      <c r="I478" s="72">
        <v>0.8086309333674055</v>
      </c>
      <c r="J478" s="73">
        <f>IF(ISERROR(H478/I478),0,(H478/I478))</f>
        <v>150.87228915662652</v>
      </c>
      <c r="K478" s="74"/>
      <c r="L478" s="75"/>
    </row>
    <row r="479" spans="1:12" s="64" customFormat="1" ht="14.25" outlineLevel="2">
      <c r="A479" s="78" t="s">
        <v>685</v>
      </c>
      <c r="B479" s="78" t="s">
        <v>851</v>
      </c>
      <c r="C479" s="78" t="s">
        <v>164</v>
      </c>
      <c r="D479" s="78" t="s">
        <v>165</v>
      </c>
      <c r="E479" s="78" t="s">
        <v>432</v>
      </c>
      <c r="F479" s="78" t="s">
        <v>433</v>
      </c>
      <c r="G479" s="78" t="s">
        <v>686</v>
      </c>
      <c r="H479" s="79">
        <v>1</v>
      </c>
      <c r="I479" s="72">
        <v>0.9662250766265367</v>
      </c>
      <c r="J479" s="73">
        <f>IF(ISERROR(H479/I479),0,(H479/I479))</f>
        <v>1.0349555442003064</v>
      </c>
      <c r="K479" s="74"/>
      <c r="L479" s="75"/>
    </row>
    <row r="480" spans="1:12" s="64" customFormat="1" ht="14.25" outlineLevel="2">
      <c r="A480" s="78" t="s">
        <v>685</v>
      </c>
      <c r="B480" s="78" t="s">
        <v>851</v>
      </c>
      <c r="C480" s="78" t="s">
        <v>164</v>
      </c>
      <c r="D480" s="78" t="s">
        <v>165</v>
      </c>
      <c r="E480" s="78" t="s">
        <v>430</v>
      </c>
      <c r="F480" s="78" t="s">
        <v>431</v>
      </c>
      <c r="G480" s="78" t="s">
        <v>686</v>
      </c>
      <c r="H480" s="79">
        <v>6</v>
      </c>
      <c r="I480" s="72">
        <v>0.9538828366307704</v>
      </c>
      <c r="J480" s="73">
        <f>IF(ISERROR(H480/I480),0,(H480/I480))</f>
        <v>6.290080678244223</v>
      </c>
      <c r="K480" s="74"/>
      <c r="L480" s="75"/>
    </row>
    <row r="481" spans="1:12" s="64" customFormat="1" ht="14.25" outlineLevel="2">
      <c r="A481" s="78" t="s">
        <v>685</v>
      </c>
      <c r="B481" s="78" t="s">
        <v>851</v>
      </c>
      <c r="C481" s="78" t="s">
        <v>164</v>
      </c>
      <c r="D481" s="78" t="s">
        <v>165</v>
      </c>
      <c r="E481" s="78" t="s">
        <v>428</v>
      </c>
      <c r="F481" s="78" t="s">
        <v>429</v>
      </c>
      <c r="G481" s="78" t="s">
        <v>686</v>
      </c>
      <c r="H481" s="79">
        <v>37</v>
      </c>
      <c r="I481" s="72">
        <v>0.7497273188455321</v>
      </c>
      <c r="J481" s="73">
        <f>IF(ISERROR(H481/I481),0,(H481/I481))</f>
        <v>49.35127621729786</v>
      </c>
      <c r="K481" s="74"/>
      <c r="L481" s="75"/>
    </row>
    <row r="482" spans="1:12" s="64" customFormat="1" ht="15" outlineLevel="1">
      <c r="A482" s="78"/>
      <c r="B482" s="78"/>
      <c r="C482" s="81" t="s">
        <v>788</v>
      </c>
      <c r="D482" s="78"/>
      <c r="E482" s="78"/>
      <c r="F482" s="78"/>
      <c r="G482" s="78"/>
      <c r="H482" s="79">
        <f>SUBTOTAL(9,H478:H481)</f>
        <v>166</v>
      </c>
      <c r="I482" s="72"/>
      <c r="J482" s="73">
        <f>SUBTOTAL(9,J478:J481)</f>
        <v>207.5486015963689</v>
      </c>
      <c r="K482" s="74"/>
      <c r="L482" s="75"/>
    </row>
    <row r="483" spans="1:12" s="64" customFormat="1" ht="14.25" outlineLevel="2">
      <c r="A483" s="78" t="s">
        <v>685</v>
      </c>
      <c r="B483" s="78" t="s">
        <v>851</v>
      </c>
      <c r="C483" s="78" t="s">
        <v>166</v>
      </c>
      <c r="D483" s="78" t="s">
        <v>167</v>
      </c>
      <c r="E483" s="78" t="s">
        <v>208</v>
      </c>
      <c r="F483" s="78" t="s">
        <v>209</v>
      </c>
      <c r="G483" s="78" t="s">
        <v>686</v>
      </c>
      <c r="H483" s="79">
        <v>1</v>
      </c>
      <c r="I483" s="72">
        <v>0.9435445952299885</v>
      </c>
      <c r="J483" s="73">
        <f>IF(ISERROR(H483/I483),0,(H483/I483))</f>
        <v>1.059833319013661</v>
      </c>
      <c r="K483" s="74"/>
      <c r="L483" s="75"/>
    </row>
    <row r="484" spans="1:12" s="64" customFormat="1" ht="14.25" outlineLevel="2">
      <c r="A484" s="78" t="s">
        <v>685</v>
      </c>
      <c r="B484" s="78" t="s">
        <v>851</v>
      </c>
      <c r="C484" s="78" t="s">
        <v>166</v>
      </c>
      <c r="D484" s="78" t="s">
        <v>167</v>
      </c>
      <c r="E484" s="78" t="s">
        <v>430</v>
      </c>
      <c r="F484" s="78" t="s">
        <v>431</v>
      </c>
      <c r="G484" s="78" t="s">
        <v>686</v>
      </c>
      <c r="H484" s="79">
        <v>56</v>
      </c>
      <c r="I484" s="72">
        <v>0.9538828366307704</v>
      </c>
      <c r="J484" s="73">
        <f>IF(ISERROR(H484/I484),0,(H484/I484))</f>
        <v>58.70741966361275</v>
      </c>
      <c r="K484" s="74"/>
      <c r="L484" s="75"/>
    </row>
    <row r="485" spans="1:12" s="64" customFormat="1" ht="14.25" outlineLevel="2">
      <c r="A485" s="78" t="s">
        <v>685</v>
      </c>
      <c r="B485" s="78" t="s">
        <v>851</v>
      </c>
      <c r="C485" s="78" t="s">
        <v>166</v>
      </c>
      <c r="D485" s="78" t="s">
        <v>167</v>
      </c>
      <c r="E485" s="78" t="s">
        <v>460</v>
      </c>
      <c r="F485" s="78" t="s">
        <v>461</v>
      </c>
      <c r="G485" s="78" t="s">
        <v>686</v>
      </c>
      <c r="H485" s="79">
        <v>1</v>
      </c>
      <c r="I485" s="72">
        <v>0.8614936235158182</v>
      </c>
      <c r="J485" s="73">
        <f>IF(ISERROR(H485/I485),0,(H485/I485))</f>
        <v>1.160774697227505</v>
      </c>
      <c r="K485" s="74"/>
      <c r="L485" s="75"/>
    </row>
    <row r="486" spans="1:12" s="64" customFormat="1" ht="14.25" outlineLevel="2">
      <c r="A486" s="78" t="s">
        <v>685</v>
      </c>
      <c r="B486" s="78" t="s">
        <v>851</v>
      </c>
      <c r="C486" s="78" t="s">
        <v>166</v>
      </c>
      <c r="D486" s="78" t="s">
        <v>167</v>
      </c>
      <c r="E486" s="78" t="s">
        <v>432</v>
      </c>
      <c r="F486" s="78" t="s">
        <v>433</v>
      </c>
      <c r="G486" s="78" t="s">
        <v>686</v>
      </c>
      <c r="H486" s="79">
        <v>169</v>
      </c>
      <c r="I486" s="72">
        <v>0.9662250766265367</v>
      </c>
      <c r="J486" s="73">
        <f>IF(ISERROR(H486/I486),0,(H486/I486))</f>
        <v>174.9074869698518</v>
      </c>
      <c r="K486" s="74"/>
      <c r="L486" s="75"/>
    </row>
    <row r="487" spans="1:12" s="64" customFormat="1" ht="14.25" outlineLevel="2">
      <c r="A487" s="78" t="s">
        <v>685</v>
      </c>
      <c r="B487" s="78" t="s">
        <v>851</v>
      </c>
      <c r="C487" s="78" t="s">
        <v>166</v>
      </c>
      <c r="D487" s="78" t="s">
        <v>167</v>
      </c>
      <c r="E487" s="78" t="s">
        <v>428</v>
      </c>
      <c r="F487" s="78" t="s">
        <v>429</v>
      </c>
      <c r="G487" s="78" t="s">
        <v>686</v>
      </c>
      <c r="H487" s="79">
        <v>178</v>
      </c>
      <c r="I487" s="72">
        <v>0.7497273188455321</v>
      </c>
      <c r="J487" s="73">
        <f>IF(ISERROR(H487/I487),0,(H487/I487))</f>
        <v>237.41965315348702</v>
      </c>
      <c r="K487" s="74"/>
      <c r="L487" s="75"/>
    </row>
    <row r="488" spans="1:12" s="64" customFormat="1" ht="15" outlineLevel="1">
      <c r="A488" s="78"/>
      <c r="B488" s="78"/>
      <c r="C488" s="81" t="s">
        <v>789</v>
      </c>
      <c r="D488" s="78"/>
      <c r="E488" s="78"/>
      <c r="F488" s="78"/>
      <c r="G488" s="78"/>
      <c r="H488" s="79">
        <f>SUBTOTAL(9,H483:H487)</f>
        <v>405</v>
      </c>
      <c r="I488" s="72"/>
      <c r="J488" s="73">
        <f>SUBTOTAL(9,J483:J487)</f>
        <v>473.25516780319276</v>
      </c>
      <c r="K488" s="74"/>
      <c r="L488" s="75"/>
    </row>
    <row r="489" spans="1:12" s="64" customFormat="1" ht="14.25" outlineLevel="2">
      <c r="A489" s="78" t="s">
        <v>685</v>
      </c>
      <c r="B489" s="78" t="s">
        <v>851</v>
      </c>
      <c r="C489" s="78" t="s">
        <v>186</v>
      </c>
      <c r="D489" s="78" t="s">
        <v>187</v>
      </c>
      <c r="E489" s="78" t="s">
        <v>498</v>
      </c>
      <c r="F489" s="78" t="s">
        <v>499</v>
      </c>
      <c r="G489" s="78" t="s">
        <v>686</v>
      </c>
      <c r="H489" s="79">
        <v>136</v>
      </c>
      <c r="I489" s="72">
        <v>0.9010121592903051</v>
      </c>
      <c r="J489" s="73">
        <f aca="true" t="shared" si="16" ref="J489:J498">IF(ISERROR(H489/I489),0,(H489/I489))</f>
        <v>150.94135922330096</v>
      </c>
      <c r="K489" s="74"/>
      <c r="L489" s="75"/>
    </row>
    <row r="490" spans="1:12" s="64" customFormat="1" ht="14.25" outlineLevel="2">
      <c r="A490" s="78" t="s">
        <v>685</v>
      </c>
      <c r="B490" s="78" t="s">
        <v>851</v>
      </c>
      <c r="C490" s="78" t="s">
        <v>186</v>
      </c>
      <c r="D490" s="78" t="s">
        <v>187</v>
      </c>
      <c r="E490" s="78" t="s">
        <v>502</v>
      </c>
      <c r="F490" s="78" t="s">
        <v>503</v>
      </c>
      <c r="G490" s="78" t="s">
        <v>686</v>
      </c>
      <c r="H490" s="79">
        <v>0</v>
      </c>
      <c r="I490" s="72">
        <v>0.9744532960841004</v>
      </c>
      <c r="J490" s="73">
        <f t="shared" si="16"/>
        <v>0</v>
      </c>
      <c r="K490" s="74"/>
      <c r="L490" s="75"/>
    </row>
    <row r="491" spans="1:12" s="64" customFormat="1" ht="14.25" outlineLevel="2">
      <c r="A491" s="78" t="s">
        <v>685</v>
      </c>
      <c r="B491" s="78" t="s">
        <v>851</v>
      </c>
      <c r="C491" s="78" t="s">
        <v>186</v>
      </c>
      <c r="D491" s="78" t="s">
        <v>187</v>
      </c>
      <c r="E491" s="78" t="s">
        <v>500</v>
      </c>
      <c r="F491" s="78" t="s">
        <v>501</v>
      </c>
      <c r="G491" s="78" t="s">
        <v>686</v>
      </c>
      <c r="H491" s="79">
        <v>5</v>
      </c>
      <c r="I491" s="72">
        <v>1.145045166880219</v>
      </c>
      <c r="J491" s="73">
        <f t="shared" si="16"/>
        <v>4.36663997597838</v>
      </c>
      <c r="K491" s="74"/>
      <c r="L491" s="75"/>
    </row>
    <row r="492" spans="1:12" s="64" customFormat="1" ht="14.25" outlineLevel="2">
      <c r="A492" s="78" t="s">
        <v>685</v>
      </c>
      <c r="B492" s="78" t="s">
        <v>851</v>
      </c>
      <c r="C492" s="78" t="s">
        <v>186</v>
      </c>
      <c r="D492" s="78" t="s">
        <v>187</v>
      </c>
      <c r="E492" s="78" t="s">
        <v>506</v>
      </c>
      <c r="F492" s="78" t="s">
        <v>507</v>
      </c>
      <c r="G492" s="78" t="s">
        <v>686</v>
      </c>
      <c r="H492" s="79">
        <v>161</v>
      </c>
      <c r="I492" s="72">
        <v>1.0630729564553096</v>
      </c>
      <c r="J492" s="73">
        <f t="shared" si="16"/>
        <v>151.44774309454297</v>
      </c>
      <c r="K492" s="74"/>
      <c r="L492" s="75"/>
    </row>
    <row r="493" spans="1:12" s="64" customFormat="1" ht="14.25" outlineLevel="2">
      <c r="A493" s="78" t="s">
        <v>685</v>
      </c>
      <c r="B493" s="78" t="s">
        <v>851</v>
      </c>
      <c r="C493" s="78" t="s">
        <v>186</v>
      </c>
      <c r="D493" s="78" t="s">
        <v>187</v>
      </c>
      <c r="E493" s="78" t="s">
        <v>466</v>
      </c>
      <c r="F493" s="78" t="s">
        <v>467</v>
      </c>
      <c r="G493" s="78" t="s">
        <v>686</v>
      </c>
      <c r="H493" s="79">
        <v>41</v>
      </c>
      <c r="I493" s="72">
        <v>0.9345691552395462</v>
      </c>
      <c r="J493" s="73">
        <f t="shared" si="16"/>
        <v>43.870482746128076</v>
      </c>
      <c r="K493" s="74"/>
      <c r="L493" s="75"/>
    </row>
    <row r="494" spans="1:12" s="64" customFormat="1" ht="14.25" outlineLevel="2">
      <c r="A494" s="78" t="s">
        <v>685</v>
      </c>
      <c r="B494" s="78" t="s">
        <v>851</v>
      </c>
      <c r="C494" s="78" t="s">
        <v>186</v>
      </c>
      <c r="D494" s="78" t="s">
        <v>187</v>
      </c>
      <c r="E494" s="78" t="s">
        <v>468</v>
      </c>
      <c r="F494" s="78" t="s">
        <v>469</v>
      </c>
      <c r="G494" s="78" t="s">
        <v>686</v>
      </c>
      <c r="H494" s="79">
        <v>1</v>
      </c>
      <c r="I494" s="72">
        <v>0.8420047114975454</v>
      </c>
      <c r="J494" s="73">
        <f t="shared" si="16"/>
        <v>1.1876418104851842</v>
      </c>
      <c r="K494" s="74"/>
      <c r="L494" s="75"/>
    </row>
    <row r="495" spans="1:12" s="64" customFormat="1" ht="14.25" outlineLevel="2">
      <c r="A495" s="78" t="s">
        <v>685</v>
      </c>
      <c r="B495" s="78" t="s">
        <v>851</v>
      </c>
      <c r="C495" s="78" t="s">
        <v>186</v>
      </c>
      <c r="D495" s="78" t="s">
        <v>187</v>
      </c>
      <c r="E495" s="78" t="s">
        <v>408</v>
      </c>
      <c r="F495" s="78" t="s">
        <v>705</v>
      </c>
      <c r="G495" s="78" t="s">
        <v>686</v>
      </c>
      <c r="H495" s="79">
        <v>118</v>
      </c>
      <c r="I495" s="72">
        <v>1.0976963860335716</v>
      </c>
      <c r="J495" s="73">
        <f t="shared" si="16"/>
        <v>107.49784867779562</v>
      </c>
      <c r="K495" s="74"/>
      <c r="L495" s="75"/>
    </row>
    <row r="496" spans="1:12" s="64" customFormat="1" ht="14.25" outlineLevel="2">
      <c r="A496" s="78" t="s">
        <v>685</v>
      </c>
      <c r="B496" s="78" t="s">
        <v>851</v>
      </c>
      <c r="C496" s="78" t="s">
        <v>186</v>
      </c>
      <c r="D496" s="78" t="s">
        <v>187</v>
      </c>
      <c r="E496" s="78" t="s">
        <v>460</v>
      </c>
      <c r="F496" s="78" t="s">
        <v>461</v>
      </c>
      <c r="G496" s="78" t="s">
        <v>686</v>
      </c>
      <c r="H496" s="79">
        <v>9</v>
      </c>
      <c r="I496" s="72">
        <v>0.8614936235158182</v>
      </c>
      <c r="J496" s="73">
        <f t="shared" si="16"/>
        <v>10.446972275047544</v>
      </c>
      <c r="K496" s="74"/>
      <c r="L496" s="75"/>
    </row>
    <row r="497" spans="1:12" s="64" customFormat="1" ht="14.25" outlineLevel="2">
      <c r="A497" s="78" t="s">
        <v>685</v>
      </c>
      <c r="B497" s="78" t="s">
        <v>851</v>
      </c>
      <c r="C497" s="78" t="s">
        <v>186</v>
      </c>
      <c r="D497" s="78" t="s">
        <v>187</v>
      </c>
      <c r="E497" s="78" t="s">
        <v>410</v>
      </c>
      <c r="F497" s="78" t="s">
        <v>411</v>
      </c>
      <c r="G497" s="78" t="s">
        <v>686</v>
      </c>
      <c r="H497" s="79">
        <v>3</v>
      </c>
      <c r="I497" s="72">
        <v>0.9346681483425431</v>
      </c>
      <c r="J497" s="73">
        <f t="shared" si="16"/>
        <v>3.2096953398058248</v>
      </c>
      <c r="K497" s="74"/>
      <c r="L497" s="75"/>
    </row>
    <row r="498" spans="1:12" s="64" customFormat="1" ht="14.25" outlineLevel="2">
      <c r="A498" s="78" t="s">
        <v>685</v>
      </c>
      <c r="B498" s="78" t="s">
        <v>851</v>
      </c>
      <c r="C498" s="78" t="s">
        <v>186</v>
      </c>
      <c r="D498" s="78" t="s">
        <v>187</v>
      </c>
      <c r="E498" s="78" t="s">
        <v>462</v>
      </c>
      <c r="F498" s="78" t="s">
        <v>463</v>
      </c>
      <c r="G498" s="78" t="s">
        <v>686</v>
      </c>
      <c r="H498" s="79">
        <v>181</v>
      </c>
      <c r="I498" s="72">
        <v>1.0457394457394456</v>
      </c>
      <c r="J498" s="73">
        <f t="shared" si="16"/>
        <v>173.08326728749756</v>
      </c>
      <c r="K498" s="74"/>
      <c r="L498" s="75"/>
    </row>
    <row r="499" spans="1:12" s="64" customFormat="1" ht="15" outlineLevel="1">
      <c r="A499" s="78"/>
      <c r="B499" s="78"/>
      <c r="C499" s="81" t="s">
        <v>790</v>
      </c>
      <c r="D499" s="78"/>
      <c r="E499" s="78"/>
      <c r="F499" s="78"/>
      <c r="G499" s="78"/>
      <c r="H499" s="79">
        <f>SUBTOTAL(9,H489:H498)</f>
        <v>655</v>
      </c>
      <c r="I499" s="72"/>
      <c r="J499" s="73">
        <f>SUBTOTAL(9,J489:J498)</f>
        <v>646.0516504305821</v>
      </c>
      <c r="K499" s="74"/>
      <c r="L499" s="75"/>
    </row>
    <row r="500" spans="1:12" s="64" customFormat="1" ht="14.25" outlineLevel="2">
      <c r="A500" s="78" t="s">
        <v>685</v>
      </c>
      <c r="B500" s="78" t="s">
        <v>851</v>
      </c>
      <c r="C500" s="78" t="s">
        <v>188</v>
      </c>
      <c r="D500" s="78" t="s">
        <v>189</v>
      </c>
      <c r="E500" s="78" t="s">
        <v>506</v>
      </c>
      <c r="F500" s="78" t="s">
        <v>507</v>
      </c>
      <c r="G500" s="78" t="s">
        <v>686</v>
      </c>
      <c r="H500" s="79">
        <v>58</v>
      </c>
      <c r="I500" s="72">
        <v>1.0630729564553096</v>
      </c>
      <c r="J500" s="73">
        <f aca="true" t="shared" si="17" ref="J500:J505">IF(ISERROR(H500/I500),0,(H500/I500))</f>
        <v>54.55881428250616</v>
      </c>
      <c r="K500" s="74"/>
      <c r="L500" s="75"/>
    </row>
    <row r="501" spans="1:12" s="64" customFormat="1" ht="14.25" outlineLevel="2">
      <c r="A501" s="78" t="s">
        <v>685</v>
      </c>
      <c r="B501" s="78" t="s">
        <v>851</v>
      </c>
      <c r="C501" s="78" t="s">
        <v>188</v>
      </c>
      <c r="D501" s="78" t="s">
        <v>189</v>
      </c>
      <c r="E501" s="78" t="s">
        <v>484</v>
      </c>
      <c r="F501" s="78" t="s">
        <v>485</v>
      </c>
      <c r="G501" s="78" t="s">
        <v>686</v>
      </c>
      <c r="H501" s="79">
        <v>0</v>
      </c>
      <c r="I501" s="72">
        <v>1.0476661020139282</v>
      </c>
      <c r="J501" s="73">
        <f t="shared" si="17"/>
        <v>0</v>
      </c>
      <c r="K501" s="74"/>
      <c r="L501" s="75"/>
    </row>
    <row r="502" spans="1:12" s="64" customFormat="1" ht="14.25" outlineLevel="2">
      <c r="A502" s="78" t="s">
        <v>685</v>
      </c>
      <c r="B502" s="78" t="s">
        <v>851</v>
      </c>
      <c r="C502" s="78" t="s">
        <v>188</v>
      </c>
      <c r="D502" s="78" t="s">
        <v>189</v>
      </c>
      <c r="E502" s="78" t="s">
        <v>462</v>
      </c>
      <c r="F502" s="78" t="s">
        <v>463</v>
      </c>
      <c r="G502" s="78" t="s">
        <v>686</v>
      </c>
      <c r="H502" s="79">
        <v>14</v>
      </c>
      <c r="I502" s="72">
        <v>1.0457394457394456</v>
      </c>
      <c r="J502" s="73">
        <f t="shared" si="17"/>
        <v>13.387656033287104</v>
      </c>
      <c r="K502" s="74"/>
      <c r="L502" s="75"/>
    </row>
    <row r="503" spans="1:12" s="64" customFormat="1" ht="14.25" outlineLevel="2">
      <c r="A503" s="78" t="s">
        <v>685</v>
      </c>
      <c r="B503" s="78" t="s">
        <v>851</v>
      </c>
      <c r="C503" s="78" t="s">
        <v>188</v>
      </c>
      <c r="D503" s="78" t="s">
        <v>189</v>
      </c>
      <c r="E503" s="78" t="s">
        <v>502</v>
      </c>
      <c r="F503" s="78" t="s">
        <v>503</v>
      </c>
      <c r="G503" s="78" t="s">
        <v>686</v>
      </c>
      <c r="H503" s="79">
        <v>1</v>
      </c>
      <c r="I503" s="72">
        <v>0.9744532960841004</v>
      </c>
      <c r="J503" s="73">
        <f t="shared" si="17"/>
        <v>1.026216447744146</v>
      </c>
      <c r="K503" s="74"/>
      <c r="L503" s="75"/>
    </row>
    <row r="504" spans="1:12" s="64" customFormat="1" ht="14.25" outlineLevel="2">
      <c r="A504" s="78" t="s">
        <v>685</v>
      </c>
      <c r="B504" s="78" t="s">
        <v>851</v>
      </c>
      <c r="C504" s="78" t="s">
        <v>188</v>
      </c>
      <c r="D504" s="78" t="s">
        <v>189</v>
      </c>
      <c r="E504" s="78" t="s">
        <v>482</v>
      </c>
      <c r="F504" s="78" t="s">
        <v>483</v>
      </c>
      <c r="G504" s="78" t="s">
        <v>686</v>
      </c>
      <c r="H504" s="79">
        <v>11</v>
      </c>
      <c r="I504" s="72">
        <v>0.9010753685129826</v>
      </c>
      <c r="J504" s="73">
        <f t="shared" si="17"/>
        <v>12.207635880839764</v>
      </c>
      <c r="K504" s="74"/>
      <c r="L504" s="75"/>
    </row>
    <row r="505" spans="1:12" s="64" customFormat="1" ht="14.25" outlineLevel="2">
      <c r="A505" s="78" t="s">
        <v>685</v>
      </c>
      <c r="B505" s="78" t="s">
        <v>851</v>
      </c>
      <c r="C505" s="78" t="s">
        <v>188</v>
      </c>
      <c r="D505" s="78" t="s">
        <v>189</v>
      </c>
      <c r="E505" s="78" t="s">
        <v>486</v>
      </c>
      <c r="F505" s="78" t="s">
        <v>487</v>
      </c>
      <c r="G505" s="78" t="s">
        <v>686</v>
      </c>
      <c r="H505" s="79">
        <v>217</v>
      </c>
      <c r="I505" s="72">
        <v>0.9294714719243024</v>
      </c>
      <c r="J505" s="73">
        <f t="shared" si="17"/>
        <v>233.46601434763866</v>
      </c>
      <c r="K505" s="74"/>
      <c r="L505" s="75"/>
    </row>
    <row r="506" spans="1:12" s="64" customFormat="1" ht="15" outlineLevel="1">
      <c r="A506" s="78"/>
      <c r="B506" s="78"/>
      <c r="C506" s="81" t="s">
        <v>791</v>
      </c>
      <c r="D506" s="78"/>
      <c r="E506" s="78"/>
      <c r="F506" s="78"/>
      <c r="G506" s="78"/>
      <c r="H506" s="79">
        <f>SUBTOTAL(9,H500:H505)</f>
        <v>301</v>
      </c>
      <c r="I506" s="72"/>
      <c r="J506" s="73">
        <f>SUBTOTAL(9,J500:J505)</f>
        <v>314.64633699201585</v>
      </c>
      <c r="K506" s="74"/>
      <c r="L506" s="75"/>
    </row>
    <row r="507" spans="1:12" s="64" customFormat="1" ht="14.25" outlineLevel="2">
      <c r="A507" s="78" t="s">
        <v>685</v>
      </c>
      <c r="B507" s="78" t="s">
        <v>851</v>
      </c>
      <c r="C507" s="78" t="s">
        <v>190</v>
      </c>
      <c r="D507" s="78" t="s">
        <v>383</v>
      </c>
      <c r="E507" s="78" t="s">
        <v>486</v>
      </c>
      <c r="F507" s="78" t="s">
        <v>487</v>
      </c>
      <c r="G507" s="78" t="s">
        <v>686</v>
      </c>
      <c r="H507" s="79">
        <v>166</v>
      </c>
      <c r="I507" s="72">
        <v>0.9294714719243024</v>
      </c>
      <c r="J507" s="73">
        <f>IF(ISERROR(H507/I507),0,(H507/I507))</f>
        <v>178.59612157469132</v>
      </c>
      <c r="K507" s="74"/>
      <c r="L507" s="75"/>
    </row>
    <row r="508" spans="1:12" s="64" customFormat="1" ht="15" outlineLevel="1">
      <c r="A508" s="78"/>
      <c r="B508" s="78"/>
      <c r="C508" s="81" t="s">
        <v>792</v>
      </c>
      <c r="D508" s="78"/>
      <c r="E508" s="78"/>
      <c r="F508" s="78"/>
      <c r="G508" s="78"/>
      <c r="H508" s="79">
        <f>SUBTOTAL(9,H507:H507)</f>
        <v>166</v>
      </c>
      <c r="I508" s="72"/>
      <c r="J508" s="73">
        <f>SUBTOTAL(9,J507:J507)</f>
        <v>178.59612157469132</v>
      </c>
      <c r="K508" s="74"/>
      <c r="L508" s="75"/>
    </row>
    <row r="509" spans="1:12" s="64" customFormat="1" ht="14.25" outlineLevel="2">
      <c r="A509" s="78" t="s">
        <v>685</v>
      </c>
      <c r="B509" s="78" t="s">
        <v>851</v>
      </c>
      <c r="C509" s="78" t="s">
        <v>191</v>
      </c>
      <c r="D509" s="78" t="s">
        <v>384</v>
      </c>
      <c r="E509" s="78" t="s">
        <v>500</v>
      </c>
      <c r="F509" s="78" t="s">
        <v>501</v>
      </c>
      <c r="G509" s="78" t="s">
        <v>686</v>
      </c>
      <c r="H509" s="79">
        <v>11</v>
      </c>
      <c r="I509" s="72">
        <v>1.145045166880219</v>
      </c>
      <c r="J509" s="73">
        <f aca="true" t="shared" si="18" ref="J509:J514">IF(ISERROR(H509/I509),0,(H509/I509))</f>
        <v>9.606607947152437</v>
      </c>
      <c r="K509" s="74"/>
      <c r="L509" s="75"/>
    </row>
    <row r="510" spans="1:12" s="64" customFormat="1" ht="14.25" outlineLevel="2">
      <c r="A510" s="78" t="s">
        <v>685</v>
      </c>
      <c r="B510" s="78" t="s">
        <v>851</v>
      </c>
      <c r="C510" s="78" t="s">
        <v>191</v>
      </c>
      <c r="D510" s="78" t="s">
        <v>384</v>
      </c>
      <c r="E510" s="78" t="s">
        <v>498</v>
      </c>
      <c r="F510" s="78" t="s">
        <v>499</v>
      </c>
      <c r="G510" s="78" t="s">
        <v>686</v>
      </c>
      <c r="H510" s="79">
        <v>0</v>
      </c>
      <c r="I510" s="72">
        <v>0.9010121592903051</v>
      </c>
      <c r="J510" s="73">
        <f t="shared" si="18"/>
        <v>0</v>
      </c>
      <c r="K510" s="74"/>
      <c r="L510" s="75"/>
    </row>
    <row r="511" spans="1:12" s="64" customFormat="1" ht="14.25" outlineLevel="2">
      <c r="A511" s="78" t="s">
        <v>685</v>
      </c>
      <c r="B511" s="78" t="s">
        <v>851</v>
      </c>
      <c r="C511" s="78" t="s">
        <v>191</v>
      </c>
      <c r="D511" s="78" t="s">
        <v>384</v>
      </c>
      <c r="E511" s="78" t="s">
        <v>470</v>
      </c>
      <c r="F511" s="78" t="s">
        <v>471</v>
      </c>
      <c r="G511" s="78" t="s">
        <v>686</v>
      </c>
      <c r="H511" s="79">
        <v>1</v>
      </c>
      <c r="I511" s="72">
        <v>1.0374230184851372</v>
      </c>
      <c r="J511" s="73">
        <f t="shared" si="18"/>
        <v>0.9639269441507256</v>
      </c>
      <c r="K511" s="74"/>
      <c r="L511" s="75"/>
    </row>
    <row r="512" spans="1:12" s="64" customFormat="1" ht="14.25" outlineLevel="2">
      <c r="A512" s="78" t="s">
        <v>685</v>
      </c>
      <c r="B512" s="78" t="s">
        <v>851</v>
      </c>
      <c r="C512" s="78" t="s">
        <v>191</v>
      </c>
      <c r="D512" s="78" t="s">
        <v>384</v>
      </c>
      <c r="E512" s="78" t="s">
        <v>466</v>
      </c>
      <c r="F512" s="78" t="s">
        <v>467</v>
      </c>
      <c r="G512" s="78" t="s">
        <v>686</v>
      </c>
      <c r="H512" s="79">
        <v>130</v>
      </c>
      <c r="I512" s="72">
        <v>0.9345691552395462</v>
      </c>
      <c r="J512" s="73">
        <f t="shared" si="18"/>
        <v>139.10153065845486</v>
      </c>
      <c r="K512" s="74"/>
      <c r="L512" s="75"/>
    </row>
    <row r="513" spans="1:12" s="64" customFormat="1" ht="14.25" outlineLevel="2">
      <c r="A513" s="78" t="s">
        <v>685</v>
      </c>
      <c r="B513" s="78" t="s">
        <v>851</v>
      </c>
      <c r="C513" s="78" t="s">
        <v>191</v>
      </c>
      <c r="D513" s="78" t="s">
        <v>384</v>
      </c>
      <c r="E513" s="78" t="s">
        <v>502</v>
      </c>
      <c r="F513" s="78" t="s">
        <v>503</v>
      </c>
      <c r="G513" s="78" t="s">
        <v>686</v>
      </c>
      <c r="H513" s="79">
        <v>3</v>
      </c>
      <c r="I513" s="72">
        <v>0.9744532960841004</v>
      </c>
      <c r="J513" s="73">
        <f t="shared" si="18"/>
        <v>3.078649343232438</v>
      </c>
      <c r="K513" s="74"/>
      <c r="L513" s="75"/>
    </row>
    <row r="514" spans="1:12" s="64" customFormat="1" ht="14.25" outlineLevel="2">
      <c r="A514" s="78" t="s">
        <v>685</v>
      </c>
      <c r="B514" s="78" t="s">
        <v>851</v>
      </c>
      <c r="C514" s="78" t="s">
        <v>191</v>
      </c>
      <c r="D514" s="78" t="s">
        <v>384</v>
      </c>
      <c r="E514" s="78" t="s">
        <v>492</v>
      </c>
      <c r="F514" s="78" t="s">
        <v>493</v>
      </c>
      <c r="G514" s="78" t="s">
        <v>686</v>
      </c>
      <c r="H514" s="79">
        <v>100</v>
      </c>
      <c r="I514" s="72">
        <v>0.33366899286528345</v>
      </c>
      <c r="J514" s="73">
        <f t="shared" si="18"/>
        <v>299.69821031699615</v>
      </c>
      <c r="K514" s="74"/>
      <c r="L514" s="75"/>
    </row>
    <row r="515" spans="1:12" s="64" customFormat="1" ht="15" outlineLevel="1">
      <c r="A515" s="78"/>
      <c r="B515" s="78"/>
      <c r="C515" s="81" t="s">
        <v>793</v>
      </c>
      <c r="D515" s="78"/>
      <c r="E515" s="78"/>
      <c r="F515" s="78"/>
      <c r="G515" s="78"/>
      <c r="H515" s="79">
        <f>SUBTOTAL(9,H509:H514)</f>
        <v>245</v>
      </c>
      <c r="I515" s="72"/>
      <c r="J515" s="73">
        <f>SUBTOTAL(9,J509:J514)</f>
        <v>452.4489252099866</v>
      </c>
      <c r="K515" s="74"/>
      <c r="L515" s="75"/>
    </row>
    <row r="516" spans="1:12" s="64" customFormat="1" ht="14.25" outlineLevel="2">
      <c r="A516" s="78" t="s">
        <v>685</v>
      </c>
      <c r="B516" s="78" t="s">
        <v>851</v>
      </c>
      <c r="C516" s="78" t="s">
        <v>227</v>
      </c>
      <c r="D516" s="78" t="s">
        <v>228</v>
      </c>
      <c r="E516" s="78" t="s">
        <v>566</v>
      </c>
      <c r="F516" s="78" t="s">
        <v>567</v>
      </c>
      <c r="G516" s="78" t="s">
        <v>686</v>
      </c>
      <c r="H516" s="79">
        <v>281</v>
      </c>
      <c r="I516" s="72">
        <v>1.0995693843035181</v>
      </c>
      <c r="J516" s="73">
        <f>IF(ISERROR(H516/I516),0,(H516/I516))</f>
        <v>255.55458710592342</v>
      </c>
      <c r="K516" s="74"/>
      <c r="L516" s="75"/>
    </row>
    <row r="517" spans="1:12" s="64" customFormat="1" ht="14.25" outlineLevel="2">
      <c r="A517" s="78" t="s">
        <v>685</v>
      </c>
      <c r="B517" s="78" t="s">
        <v>851</v>
      </c>
      <c r="C517" s="78" t="s">
        <v>227</v>
      </c>
      <c r="D517" s="78" t="s">
        <v>228</v>
      </c>
      <c r="E517" s="78" t="s">
        <v>588</v>
      </c>
      <c r="F517" s="78" t="s">
        <v>589</v>
      </c>
      <c r="G517" s="78" t="s">
        <v>686</v>
      </c>
      <c r="H517" s="79">
        <v>1</v>
      </c>
      <c r="I517" s="72">
        <v>0.9495020955933584</v>
      </c>
      <c r="J517" s="73">
        <f>IF(ISERROR(H517/I517),0,(H517/I517))</f>
        <v>1.0531835628810116</v>
      </c>
      <c r="K517" s="74"/>
      <c r="L517" s="75"/>
    </row>
    <row r="518" spans="1:12" s="64" customFormat="1" ht="15" outlineLevel="1">
      <c r="A518" s="78"/>
      <c r="B518" s="78"/>
      <c r="C518" s="81" t="s">
        <v>794</v>
      </c>
      <c r="D518" s="78"/>
      <c r="E518" s="78"/>
      <c r="F518" s="78"/>
      <c r="G518" s="78"/>
      <c r="H518" s="79">
        <f>SUBTOTAL(9,H516:H517)</f>
        <v>282</v>
      </c>
      <c r="I518" s="72"/>
      <c r="J518" s="73">
        <f>SUBTOTAL(9,J516:J517)</f>
        <v>256.60777066880445</v>
      </c>
      <c r="K518" s="74"/>
      <c r="L518" s="75"/>
    </row>
    <row r="519" spans="1:12" s="64" customFormat="1" ht="14.25" outlineLevel="2">
      <c r="A519" s="78" t="s">
        <v>685</v>
      </c>
      <c r="B519" s="78" t="s">
        <v>851</v>
      </c>
      <c r="C519" s="78" t="s">
        <v>229</v>
      </c>
      <c r="D519" s="78" t="s">
        <v>230</v>
      </c>
      <c r="E519" s="78" t="s">
        <v>568</v>
      </c>
      <c r="F519" s="78" t="s">
        <v>569</v>
      </c>
      <c r="G519" s="78" t="s">
        <v>686</v>
      </c>
      <c r="H519" s="79">
        <v>151</v>
      </c>
      <c r="I519" s="72">
        <v>0.8970252191376147</v>
      </c>
      <c r="J519" s="73">
        <f aca="true" t="shared" si="19" ref="J519:J525">IF(ISERROR(H519/I519),0,(H519/I519))</f>
        <v>168.33417475728154</v>
      </c>
      <c r="K519" s="74"/>
      <c r="L519" s="75"/>
    </row>
    <row r="520" spans="1:12" s="64" customFormat="1" ht="14.25" outlineLevel="2">
      <c r="A520" s="78" t="s">
        <v>685</v>
      </c>
      <c r="B520" s="78" t="s">
        <v>851</v>
      </c>
      <c r="C520" s="78" t="s">
        <v>229</v>
      </c>
      <c r="D520" s="78" t="s">
        <v>230</v>
      </c>
      <c r="E520" s="78" t="s">
        <v>546</v>
      </c>
      <c r="F520" s="78" t="s">
        <v>547</v>
      </c>
      <c r="G520" s="78" t="s">
        <v>686</v>
      </c>
      <c r="H520" s="79">
        <v>17</v>
      </c>
      <c r="I520" s="72">
        <v>1.094977435001048</v>
      </c>
      <c r="J520" s="73">
        <f t="shared" si="19"/>
        <v>15.525434092606421</v>
      </c>
      <c r="K520" s="74"/>
      <c r="L520" s="75"/>
    </row>
    <row r="521" spans="1:12" s="64" customFormat="1" ht="14.25" outlineLevel="2">
      <c r="A521" s="78" t="s">
        <v>685</v>
      </c>
      <c r="B521" s="78" t="s">
        <v>851</v>
      </c>
      <c r="C521" s="78" t="s">
        <v>229</v>
      </c>
      <c r="D521" s="78" t="s">
        <v>230</v>
      </c>
      <c r="E521" s="78" t="s">
        <v>496</v>
      </c>
      <c r="F521" s="78" t="s">
        <v>497</v>
      </c>
      <c r="G521" s="78" t="s">
        <v>686</v>
      </c>
      <c r="H521" s="79">
        <v>1</v>
      </c>
      <c r="I521" s="72">
        <v>4.226542688081149</v>
      </c>
      <c r="J521" s="73">
        <f t="shared" si="19"/>
        <v>0.23660000000000006</v>
      </c>
      <c r="K521" s="74"/>
      <c r="L521" s="75"/>
    </row>
    <row r="522" spans="1:12" s="64" customFormat="1" ht="14.25" outlineLevel="2">
      <c r="A522" s="78" t="s">
        <v>685</v>
      </c>
      <c r="B522" s="78" t="s">
        <v>851</v>
      </c>
      <c r="C522" s="78" t="s">
        <v>229</v>
      </c>
      <c r="D522" s="78" t="s">
        <v>230</v>
      </c>
      <c r="E522" s="78" t="s">
        <v>564</v>
      </c>
      <c r="F522" s="78" t="s">
        <v>565</v>
      </c>
      <c r="G522" s="78" t="s">
        <v>686</v>
      </c>
      <c r="H522" s="79">
        <v>45</v>
      </c>
      <c r="I522" s="72">
        <v>0.8842329545454544</v>
      </c>
      <c r="J522" s="73">
        <f t="shared" si="19"/>
        <v>50.89156626506025</v>
      </c>
      <c r="K522" s="74"/>
      <c r="L522" s="75"/>
    </row>
    <row r="523" spans="1:12" s="64" customFormat="1" ht="14.25" outlineLevel="2">
      <c r="A523" s="78" t="s">
        <v>685</v>
      </c>
      <c r="B523" s="78" t="s">
        <v>851</v>
      </c>
      <c r="C523" s="78" t="s">
        <v>229</v>
      </c>
      <c r="D523" s="78" t="s">
        <v>230</v>
      </c>
      <c r="E523" s="78" t="s">
        <v>544</v>
      </c>
      <c r="F523" s="78" t="s">
        <v>545</v>
      </c>
      <c r="G523" s="78" t="s">
        <v>686</v>
      </c>
      <c r="H523" s="79">
        <v>9</v>
      </c>
      <c r="I523" s="72">
        <v>0.8529097024052179</v>
      </c>
      <c r="J523" s="73">
        <f t="shared" si="19"/>
        <v>10.552113517550413</v>
      </c>
      <c r="K523" s="74"/>
      <c r="L523" s="75"/>
    </row>
    <row r="524" spans="1:12" s="64" customFormat="1" ht="14.25" outlineLevel="2">
      <c r="A524" s="78" t="s">
        <v>685</v>
      </c>
      <c r="B524" s="78" t="s">
        <v>851</v>
      </c>
      <c r="C524" s="78" t="s">
        <v>229</v>
      </c>
      <c r="D524" s="78" t="s">
        <v>230</v>
      </c>
      <c r="E524" s="78" t="s">
        <v>412</v>
      </c>
      <c r="F524" s="78" t="s">
        <v>413</v>
      </c>
      <c r="G524" s="78" t="s">
        <v>686</v>
      </c>
      <c r="H524" s="79">
        <v>1</v>
      </c>
      <c r="I524" s="72">
        <v>1.0071738850337757</v>
      </c>
      <c r="J524" s="73">
        <f t="shared" si="19"/>
        <v>0.9928772130211307</v>
      </c>
      <c r="K524" s="74"/>
      <c r="L524" s="75"/>
    </row>
    <row r="525" spans="1:12" s="64" customFormat="1" ht="14.25" outlineLevel="2">
      <c r="A525" s="78" t="s">
        <v>685</v>
      </c>
      <c r="B525" s="78" t="s">
        <v>851</v>
      </c>
      <c r="C525" s="78" t="s">
        <v>229</v>
      </c>
      <c r="D525" s="78" t="s">
        <v>230</v>
      </c>
      <c r="E525" s="78" t="s">
        <v>225</v>
      </c>
      <c r="F525" s="78" t="s">
        <v>226</v>
      </c>
      <c r="G525" s="78" t="s">
        <v>686</v>
      </c>
      <c r="H525" s="79">
        <v>0</v>
      </c>
      <c r="I525" s="72">
        <v>0</v>
      </c>
      <c r="J525" s="73">
        <f t="shared" si="19"/>
        <v>0</v>
      </c>
      <c r="K525" s="74"/>
      <c r="L525" s="75"/>
    </row>
    <row r="526" spans="1:12" s="64" customFormat="1" ht="15" outlineLevel="1">
      <c r="A526" s="78"/>
      <c r="B526" s="78"/>
      <c r="C526" s="81" t="s">
        <v>795</v>
      </c>
      <c r="D526" s="78"/>
      <c r="E526" s="78"/>
      <c r="F526" s="78"/>
      <c r="G526" s="78"/>
      <c r="H526" s="79">
        <f>SUBTOTAL(9,H519:H525)</f>
        <v>224</v>
      </c>
      <c r="I526" s="72"/>
      <c r="J526" s="73">
        <f>SUBTOTAL(9,J519:J525)</f>
        <v>246.53276584551978</v>
      </c>
      <c r="K526" s="74"/>
      <c r="L526" s="75"/>
    </row>
    <row r="527" spans="1:12" s="64" customFormat="1" ht="14.25" outlineLevel="2">
      <c r="A527" s="78" t="s">
        <v>685</v>
      </c>
      <c r="B527" s="78" t="s">
        <v>851</v>
      </c>
      <c r="C527" s="78" t="s">
        <v>231</v>
      </c>
      <c r="D527" s="78" t="s">
        <v>232</v>
      </c>
      <c r="E527" s="78" t="s">
        <v>572</v>
      </c>
      <c r="F527" s="78" t="s">
        <v>573</v>
      </c>
      <c r="G527" s="78" t="s">
        <v>686</v>
      </c>
      <c r="H527" s="79">
        <v>34</v>
      </c>
      <c r="I527" s="72">
        <v>0.8086552731102493</v>
      </c>
      <c r="J527" s="73">
        <f>IF(ISERROR(H527/I527),0,(H527/I527))</f>
        <v>42.045110111295294</v>
      </c>
      <c r="K527" s="74"/>
      <c r="L527" s="75"/>
    </row>
    <row r="528" spans="1:12" s="64" customFormat="1" ht="14.25" outlineLevel="2">
      <c r="A528" s="78" t="s">
        <v>685</v>
      </c>
      <c r="B528" s="78" t="s">
        <v>851</v>
      </c>
      <c r="C528" s="78" t="s">
        <v>231</v>
      </c>
      <c r="D528" s="78" t="s">
        <v>232</v>
      </c>
      <c r="E528" s="78" t="s">
        <v>412</v>
      </c>
      <c r="F528" s="78" t="s">
        <v>413</v>
      </c>
      <c r="G528" s="78" t="s">
        <v>686</v>
      </c>
      <c r="H528" s="79">
        <v>15</v>
      </c>
      <c r="I528" s="72">
        <v>1.0071738850337757</v>
      </c>
      <c r="J528" s="73">
        <f>IF(ISERROR(H528/I528),0,(H528/I528))</f>
        <v>14.893158195316962</v>
      </c>
      <c r="K528" s="74"/>
      <c r="L528" s="75"/>
    </row>
    <row r="529" spans="1:12" s="64" customFormat="1" ht="15" outlineLevel="1">
      <c r="A529" s="78"/>
      <c r="B529" s="78"/>
      <c r="C529" s="81" t="s">
        <v>796</v>
      </c>
      <c r="D529" s="78"/>
      <c r="E529" s="78"/>
      <c r="F529" s="78"/>
      <c r="G529" s="78"/>
      <c r="H529" s="79">
        <f>SUBTOTAL(9,H527:H528)</f>
        <v>49</v>
      </c>
      <c r="I529" s="72"/>
      <c r="J529" s="73">
        <f>SUBTOTAL(9,J527:J528)</f>
        <v>56.93826830661226</v>
      </c>
      <c r="K529" s="74"/>
      <c r="L529" s="75"/>
    </row>
    <row r="530" spans="1:12" s="64" customFormat="1" ht="14.25" outlineLevel="2">
      <c r="A530" s="78" t="s">
        <v>685</v>
      </c>
      <c r="B530" s="78" t="s">
        <v>851</v>
      </c>
      <c r="C530" s="78" t="s">
        <v>233</v>
      </c>
      <c r="D530" s="78" t="s">
        <v>234</v>
      </c>
      <c r="E530" s="78" t="s">
        <v>574</v>
      </c>
      <c r="F530" s="78" t="s">
        <v>575</v>
      </c>
      <c r="G530" s="78" t="s">
        <v>686</v>
      </c>
      <c r="H530" s="79">
        <v>172</v>
      </c>
      <c r="I530" s="72">
        <v>1.0351613627014695</v>
      </c>
      <c r="J530" s="73">
        <f aca="true" t="shared" si="20" ref="J530:J540">IF(ISERROR(H530/I530),0,(H530/I530))</f>
        <v>166.15766990291263</v>
      </c>
      <c r="K530" s="74"/>
      <c r="L530" s="75"/>
    </row>
    <row r="531" spans="1:12" s="64" customFormat="1" ht="14.25" outlineLevel="2">
      <c r="A531" s="78" t="s">
        <v>685</v>
      </c>
      <c r="B531" s="78" t="s">
        <v>851</v>
      </c>
      <c r="C531" s="78" t="s">
        <v>233</v>
      </c>
      <c r="D531" s="78" t="s">
        <v>234</v>
      </c>
      <c r="E531" s="78" t="s">
        <v>504</v>
      </c>
      <c r="F531" s="78" t="s">
        <v>505</v>
      </c>
      <c r="G531" s="78" t="s">
        <v>686</v>
      </c>
      <c r="H531" s="79">
        <v>1</v>
      </c>
      <c r="I531" s="72">
        <v>1.0594569445845805</v>
      </c>
      <c r="J531" s="73">
        <f t="shared" si="20"/>
        <v>0.9438797915399064</v>
      </c>
      <c r="K531" s="74"/>
      <c r="L531" s="75"/>
    </row>
    <row r="532" spans="1:12" s="64" customFormat="1" ht="14.25" outlineLevel="2">
      <c r="A532" s="78" t="s">
        <v>685</v>
      </c>
      <c r="B532" s="78" t="s">
        <v>851</v>
      </c>
      <c r="C532" s="78" t="s">
        <v>233</v>
      </c>
      <c r="D532" s="78" t="s">
        <v>234</v>
      </c>
      <c r="E532" s="78" t="s">
        <v>580</v>
      </c>
      <c r="F532" s="78" t="s">
        <v>581</v>
      </c>
      <c r="G532" s="78" t="s">
        <v>686</v>
      </c>
      <c r="H532" s="79">
        <v>0</v>
      </c>
      <c r="I532" s="72">
        <v>1.0539470347297861</v>
      </c>
      <c r="J532" s="73">
        <f t="shared" si="20"/>
        <v>0</v>
      </c>
      <c r="K532" s="74"/>
      <c r="L532" s="75"/>
    </row>
    <row r="533" spans="1:12" s="64" customFormat="1" ht="14.25" outlineLevel="2">
      <c r="A533" s="78" t="s">
        <v>685</v>
      </c>
      <c r="B533" s="78" t="s">
        <v>851</v>
      </c>
      <c r="C533" s="78" t="s">
        <v>233</v>
      </c>
      <c r="D533" s="78" t="s">
        <v>234</v>
      </c>
      <c r="E533" s="78" t="s">
        <v>430</v>
      </c>
      <c r="F533" s="78" t="s">
        <v>431</v>
      </c>
      <c r="G533" s="78" t="s">
        <v>686</v>
      </c>
      <c r="H533" s="79">
        <v>1</v>
      </c>
      <c r="I533" s="72">
        <v>0.9538828366307704</v>
      </c>
      <c r="J533" s="73">
        <f t="shared" si="20"/>
        <v>1.0483467797073704</v>
      </c>
      <c r="K533" s="74"/>
      <c r="L533" s="75"/>
    </row>
    <row r="534" spans="1:12" s="64" customFormat="1" ht="14.25" outlineLevel="2">
      <c r="A534" s="78" t="s">
        <v>685</v>
      </c>
      <c r="B534" s="78" t="s">
        <v>851</v>
      </c>
      <c r="C534" s="78" t="s">
        <v>233</v>
      </c>
      <c r="D534" s="78" t="s">
        <v>234</v>
      </c>
      <c r="E534" s="78" t="s">
        <v>600</v>
      </c>
      <c r="F534" s="78" t="s">
        <v>601</v>
      </c>
      <c r="G534" s="78" t="s">
        <v>686</v>
      </c>
      <c r="H534" s="79">
        <v>0</v>
      </c>
      <c r="I534" s="72">
        <v>0.752013016813384</v>
      </c>
      <c r="J534" s="73">
        <f t="shared" si="20"/>
        <v>0</v>
      </c>
      <c r="K534" s="74"/>
      <c r="L534" s="75"/>
    </row>
    <row r="535" spans="1:12" s="64" customFormat="1" ht="14.25" outlineLevel="2">
      <c r="A535" s="78" t="s">
        <v>685</v>
      </c>
      <c r="B535" s="78" t="s">
        <v>851</v>
      </c>
      <c r="C535" s="78" t="s">
        <v>233</v>
      </c>
      <c r="D535" s="78" t="s">
        <v>234</v>
      </c>
      <c r="E535" s="78" t="s">
        <v>498</v>
      </c>
      <c r="F535" s="78" t="s">
        <v>499</v>
      </c>
      <c r="G535" s="78" t="s">
        <v>686</v>
      </c>
      <c r="H535" s="79">
        <v>0</v>
      </c>
      <c r="I535" s="72">
        <v>0.9010121592903051</v>
      </c>
      <c r="J535" s="73">
        <f t="shared" si="20"/>
        <v>0</v>
      </c>
      <c r="K535" s="74"/>
      <c r="L535" s="75"/>
    </row>
    <row r="536" spans="1:12" s="64" customFormat="1" ht="14.25" outlineLevel="2">
      <c r="A536" s="78" t="s">
        <v>685</v>
      </c>
      <c r="B536" s="78" t="s">
        <v>851</v>
      </c>
      <c r="C536" s="78" t="s">
        <v>233</v>
      </c>
      <c r="D536" s="78" t="s">
        <v>234</v>
      </c>
      <c r="E536" s="78" t="s">
        <v>576</v>
      </c>
      <c r="F536" s="78" t="s">
        <v>577</v>
      </c>
      <c r="G536" s="78" t="s">
        <v>686</v>
      </c>
      <c r="H536" s="79">
        <v>1</v>
      </c>
      <c r="I536" s="72">
        <v>1.1537255253371568</v>
      </c>
      <c r="J536" s="73">
        <f t="shared" si="20"/>
        <v>0.866757281553398</v>
      </c>
      <c r="K536" s="74"/>
      <c r="L536" s="75"/>
    </row>
    <row r="537" spans="1:12" s="64" customFormat="1" ht="14.25" outlineLevel="2">
      <c r="A537" s="78" t="s">
        <v>685</v>
      </c>
      <c r="B537" s="78" t="s">
        <v>851</v>
      </c>
      <c r="C537" s="78" t="s">
        <v>233</v>
      </c>
      <c r="D537" s="78" t="s">
        <v>234</v>
      </c>
      <c r="E537" s="78" t="s">
        <v>546</v>
      </c>
      <c r="F537" s="78" t="s">
        <v>547</v>
      </c>
      <c r="G537" s="78" t="s">
        <v>686</v>
      </c>
      <c r="H537" s="79">
        <v>24</v>
      </c>
      <c r="I537" s="72">
        <v>1.094977435001048</v>
      </c>
      <c r="J537" s="73">
        <f t="shared" si="20"/>
        <v>21.918259895444358</v>
      </c>
      <c r="K537" s="74"/>
      <c r="L537" s="75"/>
    </row>
    <row r="538" spans="1:12" s="64" customFormat="1" ht="14.25" outlineLevel="2">
      <c r="A538" s="78" t="s">
        <v>685</v>
      </c>
      <c r="B538" s="78" t="s">
        <v>851</v>
      </c>
      <c r="C538" s="78" t="s">
        <v>233</v>
      </c>
      <c r="D538" s="78" t="s">
        <v>234</v>
      </c>
      <c r="E538" s="78" t="s">
        <v>564</v>
      </c>
      <c r="F538" s="78" t="s">
        <v>565</v>
      </c>
      <c r="G538" s="78" t="s">
        <v>686</v>
      </c>
      <c r="H538" s="79">
        <v>4</v>
      </c>
      <c r="I538" s="72">
        <v>0.8842329545454544</v>
      </c>
      <c r="J538" s="73">
        <f t="shared" si="20"/>
        <v>4.523694779116467</v>
      </c>
      <c r="K538" s="74"/>
      <c r="L538" s="75"/>
    </row>
    <row r="539" spans="1:12" s="64" customFormat="1" ht="14.25" outlineLevel="2">
      <c r="A539" s="78" t="s">
        <v>685</v>
      </c>
      <c r="B539" s="78" t="s">
        <v>851</v>
      </c>
      <c r="C539" s="78" t="s">
        <v>233</v>
      </c>
      <c r="D539" s="78" t="s">
        <v>234</v>
      </c>
      <c r="E539" s="78" t="s">
        <v>496</v>
      </c>
      <c r="F539" s="78" t="s">
        <v>497</v>
      </c>
      <c r="G539" s="78" t="s">
        <v>686</v>
      </c>
      <c r="H539" s="79">
        <v>5</v>
      </c>
      <c r="I539" s="72">
        <v>4.226542688081149</v>
      </c>
      <c r="J539" s="73">
        <f t="shared" si="20"/>
        <v>1.1830000000000003</v>
      </c>
      <c r="K539" s="74"/>
      <c r="L539" s="75"/>
    </row>
    <row r="540" spans="1:12" s="64" customFormat="1" ht="14.25" outlineLevel="2">
      <c r="A540" s="78" t="s">
        <v>685</v>
      </c>
      <c r="B540" s="78" t="s">
        <v>851</v>
      </c>
      <c r="C540" s="78" t="s">
        <v>233</v>
      </c>
      <c r="D540" s="78" t="s">
        <v>234</v>
      </c>
      <c r="E540" s="78" t="s">
        <v>544</v>
      </c>
      <c r="F540" s="78" t="s">
        <v>545</v>
      </c>
      <c r="G540" s="78" t="s">
        <v>686</v>
      </c>
      <c r="H540" s="79">
        <v>0</v>
      </c>
      <c r="I540" s="72">
        <v>0.8529097024052179</v>
      </c>
      <c r="J540" s="73">
        <f t="shared" si="20"/>
        <v>0</v>
      </c>
      <c r="K540" s="74"/>
      <c r="L540" s="75"/>
    </row>
    <row r="541" spans="1:12" s="64" customFormat="1" ht="15" outlineLevel="1">
      <c r="A541" s="78"/>
      <c r="B541" s="78"/>
      <c r="C541" s="81" t="s">
        <v>797</v>
      </c>
      <c r="D541" s="78"/>
      <c r="E541" s="78"/>
      <c r="F541" s="78"/>
      <c r="G541" s="78"/>
      <c r="H541" s="79">
        <f>SUBTOTAL(9,H530:H540)</f>
        <v>208</v>
      </c>
      <c r="I541" s="72"/>
      <c r="J541" s="73">
        <f>SUBTOTAL(9,J530:J540)</f>
        <v>196.6416084302741</v>
      </c>
      <c r="K541" s="74"/>
      <c r="L541" s="75"/>
    </row>
    <row r="542" spans="1:12" s="64" customFormat="1" ht="14.25" outlineLevel="2">
      <c r="A542" s="78" t="s">
        <v>685</v>
      </c>
      <c r="B542" s="78" t="s">
        <v>851</v>
      </c>
      <c r="C542" s="78" t="s">
        <v>316</v>
      </c>
      <c r="D542" s="78" t="s">
        <v>317</v>
      </c>
      <c r="E542" s="78" t="s">
        <v>606</v>
      </c>
      <c r="F542" s="78" t="s">
        <v>607</v>
      </c>
      <c r="G542" s="78" t="s">
        <v>686</v>
      </c>
      <c r="H542" s="79">
        <v>60</v>
      </c>
      <c r="I542" s="72">
        <v>0.7650029708853241</v>
      </c>
      <c r="J542" s="73">
        <f aca="true" t="shared" si="21" ref="J542:J556">IF(ISERROR(H542/I542),0,(H542/I542))</f>
        <v>78.43106796116503</v>
      </c>
      <c r="K542" s="74"/>
      <c r="L542" s="75"/>
    </row>
    <row r="543" spans="1:12" s="64" customFormat="1" ht="14.25" outlineLevel="2">
      <c r="A543" s="78" t="s">
        <v>685</v>
      </c>
      <c r="B543" s="78" t="s">
        <v>851</v>
      </c>
      <c r="C543" s="78" t="s">
        <v>316</v>
      </c>
      <c r="D543" s="78" t="s">
        <v>317</v>
      </c>
      <c r="E543" s="78" t="s">
        <v>618</v>
      </c>
      <c r="F543" s="78" t="s">
        <v>619</v>
      </c>
      <c r="G543" s="78" t="s">
        <v>686</v>
      </c>
      <c r="H543" s="79">
        <v>79</v>
      </c>
      <c r="I543" s="72">
        <v>0.9177571872939876</v>
      </c>
      <c r="J543" s="73">
        <f t="shared" si="21"/>
        <v>86.07941304489476</v>
      </c>
      <c r="K543" s="74"/>
      <c r="L543" s="75"/>
    </row>
    <row r="544" spans="1:12" s="64" customFormat="1" ht="14.25" outlineLevel="2">
      <c r="A544" s="78" t="s">
        <v>685</v>
      </c>
      <c r="B544" s="78" t="s">
        <v>851</v>
      </c>
      <c r="C544" s="78" t="s">
        <v>316</v>
      </c>
      <c r="D544" s="78" t="s">
        <v>317</v>
      </c>
      <c r="E544" s="78" t="s">
        <v>301</v>
      </c>
      <c r="F544" s="78" t="s">
        <v>302</v>
      </c>
      <c r="G544" s="78" t="s">
        <v>686</v>
      </c>
      <c r="H544" s="79">
        <v>7</v>
      </c>
      <c r="I544" s="72">
        <v>1.10662689041716</v>
      </c>
      <c r="J544" s="73">
        <f t="shared" si="21"/>
        <v>6.325528559459858</v>
      </c>
      <c r="K544" s="74"/>
      <c r="L544" s="75"/>
    </row>
    <row r="545" spans="1:12" s="64" customFormat="1" ht="14.25" outlineLevel="2">
      <c r="A545" s="78" t="s">
        <v>685</v>
      </c>
      <c r="B545" s="78" t="s">
        <v>851</v>
      </c>
      <c r="C545" s="78" t="s">
        <v>316</v>
      </c>
      <c r="D545" s="78" t="s">
        <v>317</v>
      </c>
      <c r="E545" s="78" t="s">
        <v>514</v>
      </c>
      <c r="F545" s="78" t="s">
        <v>515</v>
      </c>
      <c r="G545" s="78" t="s">
        <v>686</v>
      </c>
      <c r="H545" s="79">
        <v>1</v>
      </c>
      <c r="I545" s="72">
        <v>1.0394933731327063</v>
      </c>
      <c r="J545" s="73">
        <f t="shared" si="21"/>
        <v>0.9620070948469006</v>
      </c>
      <c r="K545" s="74"/>
      <c r="L545" s="75"/>
    </row>
    <row r="546" spans="1:12" s="64" customFormat="1" ht="14.25" outlineLevel="2">
      <c r="A546" s="78" t="s">
        <v>685</v>
      </c>
      <c r="B546" s="78" t="s">
        <v>851</v>
      </c>
      <c r="C546" s="78" t="s">
        <v>316</v>
      </c>
      <c r="D546" s="78" t="s">
        <v>317</v>
      </c>
      <c r="E546" s="78" t="s">
        <v>414</v>
      </c>
      <c r="F546" s="78" t="s">
        <v>415</v>
      </c>
      <c r="G546" s="78" t="s">
        <v>686</v>
      </c>
      <c r="H546" s="79">
        <v>145</v>
      </c>
      <c r="I546" s="72">
        <v>1.033970446514616</v>
      </c>
      <c r="J546" s="73">
        <f t="shared" si="21"/>
        <v>140.23611650485438</v>
      </c>
      <c r="K546" s="74"/>
      <c r="L546" s="75"/>
    </row>
    <row r="547" spans="1:12" s="64" customFormat="1" ht="14.25" outlineLevel="2">
      <c r="A547" s="78" t="s">
        <v>685</v>
      </c>
      <c r="B547" s="78" t="s">
        <v>851</v>
      </c>
      <c r="C547" s="78" t="s">
        <v>316</v>
      </c>
      <c r="D547" s="78" t="s">
        <v>317</v>
      </c>
      <c r="E547" s="78" t="s">
        <v>600</v>
      </c>
      <c r="F547" s="78" t="s">
        <v>601</v>
      </c>
      <c r="G547" s="78" t="s">
        <v>686</v>
      </c>
      <c r="H547" s="79">
        <v>1</v>
      </c>
      <c r="I547" s="72">
        <v>0.752013016813384</v>
      </c>
      <c r="J547" s="73">
        <f t="shared" si="21"/>
        <v>1.329764216366158</v>
      </c>
      <c r="K547" s="74"/>
      <c r="L547" s="75"/>
    </row>
    <row r="548" spans="1:12" s="64" customFormat="1" ht="14.25" outlineLevel="2">
      <c r="A548" s="78" t="s">
        <v>685</v>
      </c>
      <c r="B548" s="78" t="s">
        <v>851</v>
      </c>
      <c r="C548" s="78" t="s">
        <v>316</v>
      </c>
      <c r="D548" s="78" t="s">
        <v>317</v>
      </c>
      <c r="E548" s="78" t="s">
        <v>598</v>
      </c>
      <c r="F548" s="78" t="s">
        <v>599</v>
      </c>
      <c r="G548" s="78" t="s">
        <v>686</v>
      </c>
      <c r="H548" s="79">
        <v>3</v>
      </c>
      <c r="I548" s="72">
        <v>1.3482451093210588</v>
      </c>
      <c r="J548" s="73">
        <f t="shared" si="21"/>
        <v>2.2251146911341086</v>
      </c>
      <c r="K548" s="74"/>
      <c r="L548" s="75"/>
    </row>
    <row r="549" spans="1:12" s="64" customFormat="1" ht="14.25" outlineLevel="2">
      <c r="A549" s="78" t="s">
        <v>685</v>
      </c>
      <c r="B549" s="78" t="s">
        <v>851</v>
      </c>
      <c r="C549" s="78" t="s">
        <v>316</v>
      </c>
      <c r="D549" s="78" t="s">
        <v>317</v>
      </c>
      <c r="E549" s="78" t="s">
        <v>316</v>
      </c>
      <c r="F549" s="78" t="s">
        <v>317</v>
      </c>
      <c r="G549" s="78" t="s">
        <v>686</v>
      </c>
      <c r="H549" s="79">
        <v>123</v>
      </c>
      <c r="I549" s="72">
        <v>2.221183451129975</v>
      </c>
      <c r="J549" s="73">
        <f t="shared" si="21"/>
        <v>55.37588529098154</v>
      </c>
      <c r="K549" s="74"/>
      <c r="L549" s="75"/>
    </row>
    <row r="550" spans="1:12" s="64" customFormat="1" ht="14.25" outlineLevel="2">
      <c r="A550" s="78" t="s">
        <v>685</v>
      </c>
      <c r="B550" s="78" t="s">
        <v>851</v>
      </c>
      <c r="C550" s="78" t="s">
        <v>316</v>
      </c>
      <c r="D550" s="78" t="s">
        <v>317</v>
      </c>
      <c r="E550" s="78" t="s">
        <v>624</v>
      </c>
      <c r="F550" s="78" t="s">
        <v>625</v>
      </c>
      <c r="G550" s="78" t="s">
        <v>686</v>
      </c>
      <c r="H550" s="79">
        <v>2</v>
      </c>
      <c r="I550" s="72">
        <v>1.1026985159884304</v>
      </c>
      <c r="J550" s="73">
        <f t="shared" si="21"/>
        <v>1.8137323765301814</v>
      </c>
      <c r="K550" s="74"/>
      <c r="L550" s="75"/>
    </row>
    <row r="551" spans="1:12" s="64" customFormat="1" ht="14.25" outlineLevel="2">
      <c r="A551" s="78" t="s">
        <v>685</v>
      </c>
      <c r="B551" s="78" t="s">
        <v>851</v>
      </c>
      <c r="C551" s="78" t="s">
        <v>316</v>
      </c>
      <c r="D551" s="78" t="s">
        <v>317</v>
      </c>
      <c r="E551" s="78" t="s">
        <v>630</v>
      </c>
      <c r="F551" s="78" t="s">
        <v>631</v>
      </c>
      <c r="G551" s="78" t="s">
        <v>686</v>
      </c>
      <c r="H551" s="79">
        <v>0</v>
      </c>
      <c r="I551" s="72">
        <v>1.0982042648709314</v>
      </c>
      <c r="J551" s="73">
        <f t="shared" si="21"/>
        <v>0</v>
      </c>
      <c r="K551" s="74"/>
      <c r="L551" s="75"/>
    </row>
    <row r="552" spans="1:12" s="64" customFormat="1" ht="14.25" outlineLevel="2">
      <c r="A552" s="78" t="s">
        <v>685</v>
      </c>
      <c r="B552" s="78" t="s">
        <v>851</v>
      </c>
      <c r="C552" s="78" t="s">
        <v>316</v>
      </c>
      <c r="D552" s="78" t="s">
        <v>317</v>
      </c>
      <c r="E552" s="78" t="s">
        <v>338</v>
      </c>
      <c r="F552" s="78" t="s">
        <v>339</v>
      </c>
      <c r="G552" s="78" t="s">
        <v>686</v>
      </c>
      <c r="H552" s="79">
        <v>3</v>
      </c>
      <c r="I552" s="72">
        <v>0.9194306645131519</v>
      </c>
      <c r="J552" s="73">
        <f t="shared" si="21"/>
        <v>3.2628887808397504</v>
      </c>
      <c r="K552" s="74"/>
      <c r="L552" s="75"/>
    </row>
    <row r="553" spans="1:12" s="64" customFormat="1" ht="14.25" outlineLevel="2">
      <c r="A553" s="78" t="s">
        <v>685</v>
      </c>
      <c r="B553" s="78" t="s">
        <v>851</v>
      </c>
      <c r="C553" s="78" t="s">
        <v>316</v>
      </c>
      <c r="D553" s="78" t="s">
        <v>317</v>
      </c>
      <c r="E553" s="78" t="s">
        <v>798</v>
      </c>
      <c r="F553" s="78" t="s">
        <v>799</v>
      </c>
      <c r="G553" s="78" t="s">
        <v>686</v>
      </c>
      <c r="H553" s="79">
        <v>24</v>
      </c>
      <c r="I553" s="72">
        <v>1.0679408930292322</v>
      </c>
      <c r="J553" s="73">
        <f t="shared" si="21"/>
        <v>22.473153857722966</v>
      </c>
      <c r="K553" s="74"/>
      <c r="L553" s="75"/>
    </row>
    <row r="554" spans="1:12" s="64" customFormat="1" ht="14.25" outlineLevel="2">
      <c r="A554" s="78" t="s">
        <v>685</v>
      </c>
      <c r="B554" s="78" t="s">
        <v>851</v>
      </c>
      <c r="C554" s="78" t="s">
        <v>316</v>
      </c>
      <c r="D554" s="78" t="s">
        <v>317</v>
      </c>
      <c r="E554" s="78" t="s">
        <v>628</v>
      </c>
      <c r="F554" s="78" t="s">
        <v>854</v>
      </c>
      <c r="G554" s="78" t="s">
        <v>686</v>
      </c>
      <c r="H554" s="79">
        <v>129</v>
      </c>
      <c r="I554" s="72">
        <v>1.0409290164249325</v>
      </c>
      <c r="J554" s="73">
        <f t="shared" si="21"/>
        <v>123.92775872753562</v>
      </c>
      <c r="K554" s="74"/>
      <c r="L554" s="75"/>
    </row>
    <row r="555" spans="1:12" s="64" customFormat="1" ht="14.25" outlineLevel="2">
      <c r="A555" s="78" t="s">
        <v>685</v>
      </c>
      <c r="B555" s="78" t="s">
        <v>851</v>
      </c>
      <c r="C555" s="78" t="s">
        <v>316</v>
      </c>
      <c r="D555" s="78" t="s">
        <v>317</v>
      </c>
      <c r="E555" s="78" t="s">
        <v>504</v>
      </c>
      <c r="F555" s="78" t="s">
        <v>505</v>
      </c>
      <c r="G555" s="78" t="s">
        <v>686</v>
      </c>
      <c r="H555" s="79">
        <v>0</v>
      </c>
      <c r="I555" s="72">
        <v>1.0594569445845805</v>
      </c>
      <c r="J555" s="73">
        <f t="shared" si="21"/>
        <v>0</v>
      </c>
      <c r="K555" s="74"/>
      <c r="L555" s="75"/>
    </row>
    <row r="556" spans="1:12" s="64" customFormat="1" ht="14.25" outlineLevel="2">
      <c r="A556" s="78" t="s">
        <v>685</v>
      </c>
      <c r="B556" s="78" t="s">
        <v>851</v>
      </c>
      <c r="C556" s="78" t="s">
        <v>316</v>
      </c>
      <c r="D556" s="78" t="s">
        <v>317</v>
      </c>
      <c r="E556" s="78" t="s">
        <v>602</v>
      </c>
      <c r="F556" s="78" t="s">
        <v>603</v>
      </c>
      <c r="G556" s="78" t="s">
        <v>686</v>
      </c>
      <c r="H556" s="79">
        <v>27</v>
      </c>
      <c r="I556" s="72">
        <v>0.7796708647370273</v>
      </c>
      <c r="J556" s="73">
        <f t="shared" si="21"/>
        <v>34.629997376016796</v>
      </c>
      <c r="K556" s="74"/>
      <c r="L556" s="75"/>
    </row>
    <row r="557" spans="1:12" s="64" customFormat="1" ht="15" outlineLevel="1">
      <c r="A557" s="78"/>
      <c r="B557" s="78"/>
      <c r="C557" s="81" t="s">
        <v>800</v>
      </c>
      <c r="D557" s="78"/>
      <c r="E557" s="78"/>
      <c r="F557" s="78"/>
      <c r="G557" s="78"/>
      <c r="H557" s="79">
        <f>SUBTOTAL(9,H542:H556)</f>
        <v>604</v>
      </c>
      <c r="I557" s="72"/>
      <c r="J557" s="73">
        <f>SUBTOTAL(9,J542:J556)</f>
        <v>557.0724284823482</v>
      </c>
      <c r="K557" s="74"/>
      <c r="L557" s="75"/>
    </row>
    <row r="558" spans="1:12" s="64" customFormat="1" ht="14.25" outlineLevel="2">
      <c r="A558" s="78" t="s">
        <v>685</v>
      </c>
      <c r="B558" s="78" t="s">
        <v>851</v>
      </c>
      <c r="C558" s="78" t="s">
        <v>84</v>
      </c>
      <c r="D558" s="78" t="s">
        <v>85</v>
      </c>
      <c r="E558" s="78" t="s">
        <v>752</v>
      </c>
      <c r="F558" s="78" t="s">
        <v>753</v>
      </c>
      <c r="G558" s="78" t="s">
        <v>686</v>
      </c>
      <c r="H558" s="79">
        <v>118</v>
      </c>
      <c r="I558" s="72">
        <v>1.2086247086247086</v>
      </c>
      <c r="J558" s="73">
        <f aca="true" t="shared" si="22" ref="J558:J567">IF(ISERROR(H558/I558),0,(H558/I558))</f>
        <v>97.63162970106076</v>
      </c>
      <c r="K558" s="74"/>
      <c r="L558" s="75"/>
    </row>
    <row r="559" spans="1:12" s="64" customFormat="1" ht="14.25" outlineLevel="2">
      <c r="A559" s="78" t="s">
        <v>685</v>
      </c>
      <c r="B559" s="78" t="s">
        <v>851</v>
      </c>
      <c r="C559" s="78" t="s">
        <v>84</v>
      </c>
      <c r="D559" s="78" t="s">
        <v>85</v>
      </c>
      <c r="E559" s="78" t="s">
        <v>414</v>
      </c>
      <c r="F559" s="78" t="s">
        <v>415</v>
      </c>
      <c r="G559" s="78" t="s">
        <v>686</v>
      </c>
      <c r="H559" s="79">
        <v>0</v>
      </c>
      <c r="I559" s="72">
        <v>1.033970446514616</v>
      </c>
      <c r="J559" s="73">
        <f t="shared" si="22"/>
        <v>0</v>
      </c>
      <c r="K559" s="74"/>
      <c r="L559" s="75"/>
    </row>
    <row r="560" spans="1:12" s="64" customFormat="1" ht="14.25" outlineLevel="2">
      <c r="A560" s="78" t="s">
        <v>685</v>
      </c>
      <c r="B560" s="78" t="s">
        <v>851</v>
      </c>
      <c r="C560" s="78" t="s">
        <v>84</v>
      </c>
      <c r="D560" s="78" t="s">
        <v>85</v>
      </c>
      <c r="E560" s="78" t="s">
        <v>624</v>
      </c>
      <c r="F560" s="78" t="s">
        <v>625</v>
      </c>
      <c r="G560" s="78" t="s">
        <v>686</v>
      </c>
      <c r="H560" s="79">
        <v>13</v>
      </c>
      <c r="I560" s="72">
        <v>1.1026985159884304</v>
      </c>
      <c r="J560" s="73">
        <f t="shared" si="22"/>
        <v>11.789260447446178</v>
      </c>
      <c r="K560" s="74"/>
      <c r="L560" s="75"/>
    </row>
    <row r="561" spans="1:12" s="64" customFormat="1" ht="14.25" outlineLevel="2">
      <c r="A561" s="78" t="s">
        <v>685</v>
      </c>
      <c r="B561" s="78" t="s">
        <v>851</v>
      </c>
      <c r="C561" s="78" t="s">
        <v>84</v>
      </c>
      <c r="D561" s="78" t="s">
        <v>85</v>
      </c>
      <c r="E561" s="78" t="s">
        <v>598</v>
      </c>
      <c r="F561" s="78" t="s">
        <v>599</v>
      </c>
      <c r="G561" s="78" t="s">
        <v>686</v>
      </c>
      <c r="H561" s="79">
        <v>59</v>
      </c>
      <c r="I561" s="72">
        <v>1.3482451093210588</v>
      </c>
      <c r="J561" s="73">
        <f t="shared" si="22"/>
        <v>43.760588925637464</v>
      </c>
      <c r="K561" s="74"/>
      <c r="L561" s="75"/>
    </row>
    <row r="562" spans="1:12" s="64" customFormat="1" ht="14.25" outlineLevel="2">
      <c r="A562" s="78" t="s">
        <v>685</v>
      </c>
      <c r="B562" s="78" t="s">
        <v>851</v>
      </c>
      <c r="C562" s="78" t="s">
        <v>84</v>
      </c>
      <c r="D562" s="78" t="s">
        <v>85</v>
      </c>
      <c r="E562" s="78" t="s">
        <v>606</v>
      </c>
      <c r="F562" s="78" t="s">
        <v>607</v>
      </c>
      <c r="G562" s="78" t="s">
        <v>686</v>
      </c>
      <c r="H562" s="79">
        <v>0</v>
      </c>
      <c r="I562" s="72">
        <v>0.7650029708853241</v>
      </c>
      <c r="J562" s="73">
        <f t="shared" si="22"/>
        <v>0</v>
      </c>
      <c r="K562" s="74"/>
      <c r="L562" s="75"/>
    </row>
    <row r="563" spans="1:12" s="64" customFormat="1" ht="14.25" outlineLevel="2">
      <c r="A563" s="78" t="s">
        <v>685</v>
      </c>
      <c r="B563" s="78" t="s">
        <v>851</v>
      </c>
      <c r="C563" s="78" t="s">
        <v>84</v>
      </c>
      <c r="D563" s="78" t="s">
        <v>85</v>
      </c>
      <c r="E563" s="78" t="s">
        <v>474</v>
      </c>
      <c r="F563" s="78" t="s">
        <v>475</v>
      </c>
      <c r="G563" s="78" t="s">
        <v>686</v>
      </c>
      <c r="H563" s="79">
        <v>300</v>
      </c>
      <c r="I563" s="72">
        <v>0.937134802748725</v>
      </c>
      <c r="J563" s="73">
        <f t="shared" si="22"/>
        <v>320.1247025722076</v>
      </c>
      <c r="K563" s="74"/>
      <c r="L563" s="75"/>
    </row>
    <row r="564" spans="1:12" s="64" customFormat="1" ht="14.25" outlineLevel="2">
      <c r="A564" s="78" t="s">
        <v>685</v>
      </c>
      <c r="B564" s="78" t="s">
        <v>851</v>
      </c>
      <c r="C564" s="78" t="s">
        <v>84</v>
      </c>
      <c r="D564" s="78" t="s">
        <v>85</v>
      </c>
      <c r="E564" s="78" t="s">
        <v>576</v>
      </c>
      <c r="F564" s="78" t="s">
        <v>577</v>
      </c>
      <c r="G564" s="78" t="s">
        <v>686</v>
      </c>
      <c r="H564" s="79">
        <v>1</v>
      </c>
      <c r="I564" s="72">
        <v>1.1537255253371568</v>
      </c>
      <c r="J564" s="73">
        <f t="shared" si="22"/>
        <v>0.866757281553398</v>
      </c>
      <c r="K564" s="74"/>
      <c r="L564" s="75"/>
    </row>
    <row r="565" spans="1:12" s="64" customFormat="1" ht="14.25" outlineLevel="2">
      <c r="A565" s="78" t="s">
        <v>685</v>
      </c>
      <c r="B565" s="78" t="s">
        <v>851</v>
      </c>
      <c r="C565" s="78" t="s">
        <v>84</v>
      </c>
      <c r="D565" s="78" t="s">
        <v>85</v>
      </c>
      <c r="E565" s="78" t="s">
        <v>628</v>
      </c>
      <c r="F565" s="78" t="s">
        <v>854</v>
      </c>
      <c r="G565" s="78" t="s">
        <v>686</v>
      </c>
      <c r="H565" s="79">
        <v>2</v>
      </c>
      <c r="I565" s="72">
        <v>1.0409290164249325</v>
      </c>
      <c r="J565" s="73">
        <f t="shared" si="22"/>
        <v>1.9213606004269088</v>
      </c>
      <c r="K565" s="74"/>
      <c r="L565" s="75"/>
    </row>
    <row r="566" spans="1:12" s="64" customFormat="1" ht="14.25" outlineLevel="2">
      <c r="A566" s="78" t="s">
        <v>685</v>
      </c>
      <c r="B566" s="78" t="s">
        <v>851</v>
      </c>
      <c r="C566" s="78" t="s">
        <v>84</v>
      </c>
      <c r="D566" s="78" t="s">
        <v>85</v>
      </c>
      <c r="E566" s="78" t="s">
        <v>84</v>
      </c>
      <c r="F566" s="78" t="s">
        <v>85</v>
      </c>
      <c r="G566" s="78" t="s">
        <v>686</v>
      </c>
      <c r="H566" s="79">
        <v>290</v>
      </c>
      <c r="I566" s="72">
        <v>0.8620490620490621</v>
      </c>
      <c r="J566" s="73">
        <f t="shared" si="22"/>
        <v>336.40776699029124</v>
      </c>
      <c r="K566" s="74"/>
      <c r="L566" s="75"/>
    </row>
    <row r="567" spans="1:12" s="64" customFormat="1" ht="14.25" outlineLevel="2">
      <c r="A567" s="78" t="s">
        <v>685</v>
      </c>
      <c r="B567" s="78" t="s">
        <v>851</v>
      </c>
      <c r="C567" s="78" t="s">
        <v>84</v>
      </c>
      <c r="D567" s="78" t="s">
        <v>85</v>
      </c>
      <c r="E567" s="78" t="s">
        <v>316</v>
      </c>
      <c r="F567" s="78" t="s">
        <v>317</v>
      </c>
      <c r="G567" s="78" t="s">
        <v>686</v>
      </c>
      <c r="H567" s="79">
        <v>50</v>
      </c>
      <c r="I567" s="72">
        <v>2.221183451129975</v>
      </c>
      <c r="J567" s="73">
        <f t="shared" si="22"/>
        <v>22.510522476008756</v>
      </c>
      <c r="K567" s="74"/>
      <c r="L567" s="75"/>
    </row>
    <row r="568" spans="1:12" s="64" customFormat="1" ht="15" outlineLevel="1">
      <c r="A568" s="78"/>
      <c r="B568" s="78"/>
      <c r="C568" s="81" t="s">
        <v>801</v>
      </c>
      <c r="D568" s="78"/>
      <c r="E568" s="78"/>
      <c r="F568" s="78"/>
      <c r="G568" s="78"/>
      <c r="H568" s="79">
        <f>SUBTOTAL(9,H558:H567)</f>
        <v>833</v>
      </c>
      <c r="I568" s="72"/>
      <c r="J568" s="73">
        <f>SUBTOTAL(9,J558:J567)</f>
        <v>835.0125889946323</v>
      </c>
      <c r="K568" s="74"/>
      <c r="L568" s="75"/>
    </row>
    <row r="569" spans="1:12" s="64" customFormat="1" ht="14.25" outlineLevel="2">
      <c r="A569" s="78" t="s">
        <v>685</v>
      </c>
      <c r="B569" s="78" t="s">
        <v>851</v>
      </c>
      <c r="C569" s="78" t="s">
        <v>318</v>
      </c>
      <c r="D569" s="78" t="s">
        <v>319</v>
      </c>
      <c r="E569" s="78" t="s">
        <v>598</v>
      </c>
      <c r="F569" s="78" t="s">
        <v>599</v>
      </c>
      <c r="G569" s="78" t="s">
        <v>686</v>
      </c>
      <c r="H569" s="79">
        <v>53</v>
      </c>
      <c r="I569" s="72">
        <v>1.3482451093210588</v>
      </c>
      <c r="J569" s="73">
        <f>IF(ISERROR(H569/I569),0,(H569/I569))</f>
        <v>39.31035954336925</v>
      </c>
      <c r="K569" s="74"/>
      <c r="L569" s="75"/>
    </row>
    <row r="570" spans="1:12" s="64" customFormat="1" ht="14.25" outlineLevel="2">
      <c r="A570" s="78" t="s">
        <v>685</v>
      </c>
      <c r="B570" s="78" t="s">
        <v>851</v>
      </c>
      <c r="C570" s="78" t="s">
        <v>318</v>
      </c>
      <c r="D570" s="78" t="s">
        <v>319</v>
      </c>
      <c r="E570" s="78" t="s">
        <v>624</v>
      </c>
      <c r="F570" s="78" t="s">
        <v>625</v>
      </c>
      <c r="G570" s="78" t="s">
        <v>686</v>
      </c>
      <c r="H570" s="79">
        <v>70</v>
      </c>
      <c r="I570" s="72">
        <v>1.1026985159884304</v>
      </c>
      <c r="J570" s="73">
        <f>IF(ISERROR(H570/I570),0,(H570/I570))</f>
        <v>63.480633178556346</v>
      </c>
      <c r="K570" s="74"/>
      <c r="L570" s="75"/>
    </row>
    <row r="571" spans="1:12" s="64" customFormat="1" ht="14.25" outlineLevel="2">
      <c r="A571" s="78" t="s">
        <v>685</v>
      </c>
      <c r="B571" s="78" t="s">
        <v>851</v>
      </c>
      <c r="C571" s="78" t="s">
        <v>318</v>
      </c>
      <c r="D571" s="78" t="s">
        <v>319</v>
      </c>
      <c r="E571" s="78" t="s">
        <v>632</v>
      </c>
      <c r="F571" s="78" t="s">
        <v>633</v>
      </c>
      <c r="G571" s="78" t="s">
        <v>686</v>
      </c>
      <c r="H571" s="79">
        <v>111</v>
      </c>
      <c r="I571" s="72">
        <v>0.9158123523795164</v>
      </c>
      <c r="J571" s="73">
        <f>IF(ISERROR(H571/I571),0,(H571/I571))</f>
        <v>121.2038685780918</v>
      </c>
      <c r="K571" s="74"/>
      <c r="L571" s="75"/>
    </row>
    <row r="572" spans="1:12" s="64" customFormat="1" ht="15" outlineLevel="1">
      <c r="A572" s="78"/>
      <c r="B572" s="78"/>
      <c r="C572" s="81" t="s">
        <v>802</v>
      </c>
      <c r="D572" s="78"/>
      <c r="E572" s="78"/>
      <c r="F572" s="78"/>
      <c r="G572" s="78"/>
      <c r="H572" s="79">
        <f>SUBTOTAL(9,H569:H571)</f>
        <v>234</v>
      </c>
      <c r="I572" s="72"/>
      <c r="J572" s="73">
        <f>SUBTOTAL(9,J569:J571)</f>
        <v>223.9948613000174</v>
      </c>
      <c r="K572" s="74"/>
      <c r="L572" s="75"/>
    </row>
    <row r="573" spans="1:12" s="64" customFormat="1" ht="14.25" outlineLevel="2">
      <c r="A573" s="78" t="s">
        <v>685</v>
      </c>
      <c r="B573" s="78" t="s">
        <v>851</v>
      </c>
      <c r="C573" s="78" t="s">
        <v>320</v>
      </c>
      <c r="D573" s="78" t="s">
        <v>321</v>
      </c>
      <c r="E573" s="78" t="s">
        <v>598</v>
      </c>
      <c r="F573" s="78" t="s">
        <v>599</v>
      </c>
      <c r="G573" s="78" t="s">
        <v>686</v>
      </c>
      <c r="H573" s="79">
        <v>0</v>
      </c>
      <c r="I573" s="72">
        <v>1.3482451093210588</v>
      </c>
      <c r="J573" s="73">
        <f>IF(ISERROR(H573/I573),0,(H573/I573))</f>
        <v>0</v>
      </c>
      <c r="K573" s="74"/>
      <c r="L573" s="75"/>
    </row>
    <row r="574" spans="1:12" s="64" customFormat="1" ht="14.25" outlineLevel="2">
      <c r="A574" s="78" t="s">
        <v>685</v>
      </c>
      <c r="B574" s="78" t="s">
        <v>851</v>
      </c>
      <c r="C574" s="78" t="s">
        <v>320</v>
      </c>
      <c r="D574" s="78" t="s">
        <v>321</v>
      </c>
      <c r="E574" s="78" t="s">
        <v>632</v>
      </c>
      <c r="F574" s="78" t="s">
        <v>633</v>
      </c>
      <c r="G574" s="78" t="s">
        <v>686</v>
      </c>
      <c r="H574" s="79">
        <v>128</v>
      </c>
      <c r="I574" s="72">
        <v>0.9158123523795164</v>
      </c>
      <c r="J574" s="73">
        <f>IF(ISERROR(H574/I574),0,(H574/I574))</f>
        <v>139.76662322518695</v>
      </c>
      <c r="K574" s="74"/>
      <c r="L574" s="75"/>
    </row>
    <row r="575" spans="1:12" s="64" customFormat="1" ht="14.25" outlineLevel="2">
      <c r="A575" s="78" t="s">
        <v>685</v>
      </c>
      <c r="B575" s="78" t="s">
        <v>851</v>
      </c>
      <c r="C575" s="78" t="s">
        <v>320</v>
      </c>
      <c r="D575" s="78" t="s">
        <v>321</v>
      </c>
      <c r="E575" s="78" t="s">
        <v>576</v>
      </c>
      <c r="F575" s="78" t="s">
        <v>577</v>
      </c>
      <c r="G575" s="78" t="s">
        <v>686</v>
      </c>
      <c r="H575" s="79">
        <v>0</v>
      </c>
      <c r="I575" s="72">
        <v>1.1537255253371568</v>
      </c>
      <c r="J575" s="73">
        <f>IF(ISERROR(H575/I575),0,(H575/I575))</f>
        <v>0</v>
      </c>
      <c r="K575" s="74"/>
      <c r="L575" s="75"/>
    </row>
    <row r="576" spans="1:12" s="64" customFormat="1" ht="14.25" outlineLevel="2">
      <c r="A576" s="78" t="s">
        <v>685</v>
      </c>
      <c r="B576" s="78" t="s">
        <v>851</v>
      </c>
      <c r="C576" s="78" t="s">
        <v>320</v>
      </c>
      <c r="D576" s="78" t="s">
        <v>321</v>
      </c>
      <c r="E576" s="78" t="s">
        <v>624</v>
      </c>
      <c r="F576" s="78" t="s">
        <v>625</v>
      </c>
      <c r="G576" s="78" t="s">
        <v>686</v>
      </c>
      <c r="H576" s="79">
        <v>0</v>
      </c>
      <c r="I576" s="72">
        <v>1.1026985159884304</v>
      </c>
      <c r="J576" s="73">
        <f>IF(ISERROR(H576/I576),0,(H576/I576))</f>
        <v>0</v>
      </c>
      <c r="K576" s="74"/>
      <c r="L576" s="75"/>
    </row>
    <row r="577" spans="1:12" s="64" customFormat="1" ht="15" outlineLevel="1">
      <c r="A577" s="78"/>
      <c r="B577" s="78"/>
      <c r="C577" s="81" t="s">
        <v>803</v>
      </c>
      <c r="D577" s="78"/>
      <c r="E577" s="78"/>
      <c r="F577" s="78"/>
      <c r="G577" s="78"/>
      <c r="H577" s="79">
        <f>SUBTOTAL(9,H573:H576)</f>
        <v>128</v>
      </c>
      <c r="I577" s="72"/>
      <c r="J577" s="73">
        <f>SUBTOTAL(9,J573:J576)</f>
        <v>139.76662322518695</v>
      </c>
      <c r="K577" s="74"/>
      <c r="L577" s="75"/>
    </row>
    <row r="578" spans="1:12" s="64" customFormat="1" ht="14.25" outlineLevel="2">
      <c r="A578" s="78" t="s">
        <v>685</v>
      </c>
      <c r="B578" s="78" t="s">
        <v>851</v>
      </c>
      <c r="C578" s="78" t="s">
        <v>322</v>
      </c>
      <c r="D578" s="78" t="s">
        <v>323</v>
      </c>
      <c r="E578" s="78" t="s">
        <v>622</v>
      </c>
      <c r="F578" s="78" t="s">
        <v>623</v>
      </c>
      <c r="G578" s="78" t="s">
        <v>686</v>
      </c>
      <c r="H578" s="79">
        <v>115</v>
      </c>
      <c r="I578" s="72">
        <v>1.1941879571937375</v>
      </c>
      <c r="J578" s="73">
        <f aca="true" t="shared" si="23" ref="J578:J583">IF(ISERROR(H578/I578),0,(H578/I578))</f>
        <v>96.29974855067402</v>
      </c>
      <c r="K578" s="74"/>
      <c r="L578" s="75"/>
    </row>
    <row r="579" spans="1:12" s="64" customFormat="1" ht="14.25" outlineLevel="2">
      <c r="A579" s="78" t="s">
        <v>685</v>
      </c>
      <c r="B579" s="78" t="s">
        <v>851</v>
      </c>
      <c r="C579" s="78" t="s">
        <v>322</v>
      </c>
      <c r="D579" s="78" t="s">
        <v>323</v>
      </c>
      <c r="E579" s="78" t="s">
        <v>690</v>
      </c>
      <c r="F579" s="78" t="s">
        <v>691</v>
      </c>
      <c r="G579" s="78" t="s">
        <v>686</v>
      </c>
      <c r="H579" s="79">
        <v>3</v>
      </c>
      <c r="I579" s="72">
        <v>1.2476169410475981</v>
      </c>
      <c r="J579" s="73">
        <f t="shared" si="23"/>
        <v>2.4045842127479946</v>
      </c>
      <c r="K579" s="74"/>
      <c r="L579" s="75"/>
    </row>
    <row r="580" spans="1:12" s="64" customFormat="1" ht="14.25" outlineLevel="2">
      <c r="A580" s="78" t="s">
        <v>685</v>
      </c>
      <c r="B580" s="78" t="s">
        <v>851</v>
      </c>
      <c r="C580" s="78" t="s">
        <v>322</v>
      </c>
      <c r="D580" s="78" t="s">
        <v>323</v>
      </c>
      <c r="E580" s="78" t="s">
        <v>798</v>
      </c>
      <c r="F580" s="78" t="s">
        <v>799</v>
      </c>
      <c r="G580" s="78" t="s">
        <v>686</v>
      </c>
      <c r="H580" s="79">
        <v>85</v>
      </c>
      <c r="I580" s="72">
        <v>1.0679408930292322</v>
      </c>
      <c r="J580" s="73">
        <f t="shared" si="23"/>
        <v>79.59241991276883</v>
      </c>
      <c r="K580" s="74"/>
      <c r="L580" s="75"/>
    </row>
    <row r="581" spans="1:12" s="64" customFormat="1" ht="14.25" outlineLevel="2">
      <c r="A581" s="78" t="s">
        <v>685</v>
      </c>
      <c r="B581" s="78" t="s">
        <v>851</v>
      </c>
      <c r="C581" s="78" t="s">
        <v>322</v>
      </c>
      <c r="D581" s="78" t="s">
        <v>323</v>
      </c>
      <c r="E581" s="78" t="s">
        <v>508</v>
      </c>
      <c r="F581" s="78" t="s">
        <v>509</v>
      </c>
      <c r="G581" s="78" t="s">
        <v>686</v>
      </c>
      <c r="H581" s="79">
        <v>1</v>
      </c>
      <c r="I581" s="72">
        <v>0.9561908582989385</v>
      </c>
      <c r="J581" s="73">
        <f t="shared" si="23"/>
        <v>1.0458163151433992</v>
      </c>
      <c r="K581" s="74"/>
      <c r="L581" s="75"/>
    </row>
    <row r="582" spans="1:12" s="64" customFormat="1" ht="14.25" outlineLevel="2">
      <c r="A582" s="78" t="s">
        <v>685</v>
      </c>
      <c r="B582" s="78" t="s">
        <v>851</v>
      </c>
      <c r="C582" s="78" t="s">
        <v>322</v>
      </c>
      <c r="D582" s="78" t="s">
        <v>323</v>
      </c>
      <c r="E582" s="78" t="s">
        <v>624</v>
      </c>
      <c r="F582" s="78" t="s">
        <v>625</v>
      </c>
      <c r="G582" s="78" t="s">
        <v>686</v>
      </c>
      <c r="H582" s="79">
        <v>365</v>
      </c>
      <c r="I582" s="72">
        <v>1.1026985159884304</v>
      </c>
      <c r="J582" s="73">
        <f t="shared" si="23"/>
        <v>331.0061587167581</v>
      </c>
      <c r="K582" s="74"/>
      <c r="L582" s="75"/>
    </row>
    <row r="583" spans="1:12" s="64" customFormat="1" ht="14.25" outlineLevel="2">
      <c r="A583" s="78" t="s">
        <v>685</v>
      </c>
      <c r="B583" s="78" t="s">
        <v>851</v>
      </c>
      <c r="C583" s="78" t="s">
        <v>322</v>
      </c>
      <c r="D583" s="78" t="s">
        <v>323</v>
      </c>
      <c r="E583" s="78" t="s">
        <v>600</v>
      </c>
      <c r="F583" s="78" t="s">
        <v>601</v>
      </c>
      <c r="G583" s="78" t="s">
        <v>686</v>
      </c>
      <c r="H583" s="79">
        <v>1</v>
      </c>
      <c r="I583" s="72">
        <v>0.752013016813384</v>
      </c>
      <c r="J583" s="73">
        <f t="shared" si="23"/>
        <v>1.329764216366158</v>
      </c>
      <c r="K583" s="74"/>
      <c r="L583" s="75"/>
    </row>
    <row r="584" spans="1:12" s="64" customFormat="1" ht="15" outlineLevel="1">
      <c r="A584" s="78"/>
      <c r="B584" s="78"/>
      <c r="C584" s="81" t="s">
        <v>804</v>
      </c>
      <c r="D584" s="78"/>
      <c r="E584" s="78"/>
      <c r="F584" s="78"/>
      <c r="G584" s="78"/>
      <c r="H584" s="79">
        <f>SUBTOTAL(9,H578:H583)</f>
        <v>570</v>
      </c>
      <c r="I584" s="72"/>
      <c r="J584" s="73">
        <f>SUBTOTAL(9,J578:J583)</f>
        <v>511.67849192445857</v>
      </c>
      <c r="K584" s="74"/>
      <c r="L584" s="75"/>
    </row>
    <row r="585" spans="1:12" s="64" customFormat="1" ht="14.25" outlineLevel="2">
      <c r="A585" s="78" t="s">
        <v>685</v>
      </c>
      <c r="B585" s="78" t="s">
        <v>851</v>
      </c>
      <c r="C585" s="78" t="s">
        <v>66</v>
      </c>
      <c r="D585" s="78" t="s">
        <v>67</v>
      </c>
      <c r="E585" s="78" t="s">
        <v>534</v>
      </c>
      <c r="F585" s="78" t="s">
        <v>535</v>
      </c>
      <c r="G585" s="78" t="s">
        <v>686</v>
      </c>
      <c r="H585" s="79">
        <v>3</v>
      </c>
      <c r="I585" s="72">
        <v>1.0144851004546729</v>
      </c>
      <c r="J585" s="73">
        <f aca="true" t="shared" si="24" ref="J585:J593">IF(ISERROR(H585/I585),0,(H585/I585))</f>
        <v>2.957165165516435</v>
      </c>
      <c r="K585" s="74"/>
      <c r="L585" s="75"/>
    </row>
    <row r="586" spans="1:12" s="64" customFormat="1" ht="14.25" outlineLevel="2">
      <c r="A586" s="78" t="s">
        <v>685</v>
      </c>
      <c r="B586" s="78" t="s">
        <v>851</v>
      </c>
      <c r="C586" s="78" t="s">
        <v>66</v>
      </c>
      <c r="D586" s="78" t="s">
        <v>67</v>
      </c>
      <c r="E586" s="78" t="s">
        <v>532</v>
      </c>
      <c r="F586" s="78" t="s">
        <v>533</v>
      </c>
      <c r="G586" s="78" t="s">
        <v>686</v>
      </c>
      <c r="H586" s="79">
        <v>11</v>
      </c>
      <c r="I586" s="72">
        <v>1.46845023321306</v>
      </c>
      <c r="J586" s="73">
        <f t="shared" si="24"/>
        <v>7.490890566942347</v>
      </c>
      <c r="K586" s="74"/>
      <c r="L586" s="75"/>
    </row>
    <row r="587" spans="1:12" s="64" customFormat="1" ht="14.25" outlineLevel="2">
      <c r="A587" s="78" t="s">
        <v>685</v>
      </c>
      <c r="B587" s="78" t="s">
        <v>851</v>
      </c>
      <c r="C587" s="78" t="s">
        <v>66</v>
      </c>
      <c r="D587" s="78" t="s">
        <v>67</v>
      </c>
      <c r="E587" s="78" t="s">
        <v>500</v>
      </c>
      <c r="F587" s="78" t="s">
        <v>501</v>
      </c>
      <c r="G587" s="78" t="s">
        <v>686</v>
      </c>
      <c r="H587" s="79">
        <v>0</v>
      </c>
      <c r="I587" s="72">
        <v>1.145045166880219</v>
      </c>
      <c r="J587" s="73">
        <f t="shared" si="24"/>
        <v>0</v>
      </c>
      <c r="K587" s="74"/>
      <c r="L587" s="75"/>
    </row>
    <row r="588" spans="1:12" s="64" customFormat="1" ht="14.25" outlineLevel="2">
      <c r="A588" s="78" t="s">
        <v>685</v>
      </c>
      <c r="B588" s="78" t="s">
        <v>851</v>
      </c>
      <c r="C588" s="78" t="s">
        <v>66</v>
      </c>
      <c r="D588" s="78" t="s">
        <v>67</v>
      </c>
      <c r="E588" s="78" t="s">
        <v>544</v>
      </c>
      <c r="F588" s="78" t="s">
        <v>545</v>
      </c>
      <c r="G588" s="78" t="s">
        <v>686</v>
      </c>
      <c r="H588" s="79">
        <v>0</v>
      </c>
      <c r="I588" s="72">
        <v>0.8529097024052179</v>
      </c>
      <c r="J588" s="73">
        <f t="shared" si="24"/>
        <v>0</v>
      </c>
      <c r="K588" s="74"/>
      <c r="L588" s="75"/>
    </row>
    <row r="589" spans="1:12" s="64" customFormat="1" ht="14.25" outlineLevel="2">
      <c r="A589" s="78" t="s">
        <v>685</v>
      </c>
      <c r="B589" s="78" t="s">
        <v>851</v>
      </c>
      <c r="C589" s="78" t="s">
        <v>66</v>
      </c>
      <c r="D589" s="78" t="s">
        <v>67</v>
      </c>
      <c r="E589" s="78" t="s">
        <v>536</v>
      </c>
      <c r="F589" s="78" t="s">
        <v>537</v>
      </c>
      <c r="G589" s="78" t="s">
        <v>686</v>
      </c>
      <c r="H589" s="79">
        <v>3</v>
      </c>
      <c r="I589" s="72">
        <v>0.9665689149560117</v>
      </c>
      <c r="J589" s="73">
        <f t="shared" si="24"/>
        <v>3.10376213592233</v>
      </c>
      <c r="K589" s="74"/>
      <c r="L589" s="75"/>
    </row>
    <row r="590" spans="1:12" s="64" customFormat="1" ht="14.25" outlineLevel="2">
      <c r="A590" s="78" t="s">
        <v>685</v>
      </c>
      <c r="B590" s="78" t="s">
        <v>851</v>
      </c>
      <c r="C590" s="78" t="s">
        <v>66</v>
      </c>
      <c r="D590" s="78" t="s">
        <v>67</v>
      </c>
      <c r="E590" s="78" t="s">
        <v>524</v>
      </c>
      <c r="F590" s="78" t="s">
        <v>525</v>
      </c>
      <c r="G590" s="78" t="s">
        <v>686</v>
      </c>
      <c r="H590" s="79">
        <v>370</v>
      </c>
      <c r="I590" s="72">
        <v>1.1855393653360617</v>
      </c>
      <c r="J590" s="73">
        <f t="shared" si="24"/>
        <v>312.09423391446563</v>
      </c>
      <c r="K590" s="74"/>
      <c r="L590" s="75"/>
    </row>
    <row r="591" spans="1:12" s="64" customFormat="1" ht="14.25" outlineLevel="2">
      <c r="A591" s="78" t="s">
        <v>685</v>
      </c>
      <c r="B591" s="78" t="s">
        <v>851</v>
      </c>
      <c r="C591" s="78" t="s">
        <v>66</v>
      </c>
      <c r="D591" s="78" t="s">
        <v>67</v>
      </c>
      <c r="E591" s="78" t="s">
        <v>512</v>
      </c>
      <c r="F591" s="78" t="s">
        <v>513</v>
      </c>
      <c r="G591" s="78" t="s">
        <v>686</v>
      </c>
      <c r="H591" s="79">
        <v>4</v>
      </c>
      <c r="I591" s="72">
        <v>1.0501784283737527</v>
      </c>
      <c r="J591" s="73">
        <f t="shared" si="24"/>
        <v>3.8088765603328714</v>
      </c>
      <c r="K591" s="74"/>
      <c r="L591" s="75"/>
    </row>
    <row r="592" spans="1:12" s="64" customFormat="1" ht="14.25" outlineLevel="2">
      <c r="A592" s="78" t="s">
        <v>685</v>
      </c>
      <c r="B592" s="78" t="s">
        <v>851</v>
      </c>
      <c r="C592" s="78" t="s">
        <v>66</v>
      </c>
      <c r="D592" s="78" t="s">
        <v>67</v>
      </c>
      <c r="E592" s="78" t="s">
        <v>518</v>
      </c>
      <c r="F592" s="78" t="s">
        <v>519</v>
      </c>
      <c r="G592" s="78" t="s">
        <v>686</v>
      </c>
      <c r="H592" s="79">
        <v>1</v>
      </c>
      <c r="I592" s="72">
        <v>0.7093663911845731</v>
      </c>
      <c r="J592" s="73">
        <f t="shared" si="24"/>
        <v>1.4097087378640774</v>
      </c>
      <c r="K592" s="74"/>
      <c r="L592" s="75"/>
    </row>
    <row r="593" spans="1:12" s="64" customFormat="1" ht="14.25" outlineLevel="2">
      <c r="A593" s="78" t="s">
        <v>685</v>
      </c>
      <c r="B593" s="78" t="s">
        <v>851</v>
      </c>
      <c r="C593" s="78" t="s">
        <v>66</v>
      </c>
      <c r="D593" s="78" t="s">
        <v>67</v>
      </c>
      <c r="E593" s="78" t="s">
        <v>520</v>
      </c>
      <c r="F593" s="78" t="s">
        <v>521</v>
      </c>
      <c r="G593" s="78" t="s">
        <v>686</v>
      </c>
      <c r="H593" s="79">
        <v>10</v>
      </c>
      <c r="I593" s="72">
        <v>0.6829676738636968</v>
      </c>
      <c r="J593" s="73">
        <f t="shared" si="24"/>
        <v>14.64198143292467</v>
      </c>
      <c r="K593" s="74"/>
      <c r="L593" s="75"/>
    </row>
    <row r="594" spans="1:12" s="64" customFormat="1" ht="15" outlineLevel="1">
      <c r="A594" s="78"/>
      <c r="B594" s="78"/>
      <c r="C594" s="81" t="s">
        <v>805</v>
      </c>
      <c r="D594" s="78"/>
      <c r="E594" s="78"/>
      <c r="F594" s="78"/>
      <c r="G594" s="78"/>
      <c r="H594" s="79">
        <f>SUBTOTAL(9,H585:H593)</f>
        <v>402</v>
      </c>
      <c r="I594" s="72"/>
      <c r="J594" s="73">
        <f>SUBTOTAL(9,J585:J593)</f>
        <v>345.5066185139684</v>
      </c>
      <c r="K594" s="74"/>
      <c r="L594" s="75"/>
    </row>
    <row r="595" spans="1:12" s="64" customFormat="1" ht="14.25" outlineLevel="2">
      <c r="A595" s="78" t="s">
        <v>685</v>
      </c>
      <c r="B595" s="78" t="s">
        <v>851</v>
      </c>
      <c r="C595" s="78" t="s">
        <v>199</v>
      </c>
      <c r="D595" s="78" t="s">
        <v>200</v>
      </c>
      <c r="E595" s="78" t="s">
        <v>500</v>
      </c>
      <c r="F595" s="78" t="s">
        <v>501</v>
      </c>
      <c r="G595" s="78" t="s">
        <v>686</v>
      </c>
      <c r="H595" s="79">
        <v>0</v>
      </c>
      <c r="I595" s="72">
        <v>1.145045166880219</v>
      </c>
      <c r="J595" s="73">
        <f>IF(ISERROR(H595/I595),0,(H595/I595))</f>
        <v>0</v>
      </c>
      <c r="K595" s="74"/>
      <c r="L595" s="75"/>
    </row>
    <row r="596" spans="1:12" s="64" customFormat="1" ht="14.25" outlineLevel="2">
      <c r="A596" s="78" t="s">
        <v>685</v>
      </c>
      <c r="B596" s="78" t="s">
        <v>851</v>
      </c>
      <c r="C596" s="78" t="s">
        <v>199</v>
      </c>
      <c r="D596" s="78" t="s">
        <v>200</v>
      </c>
      <c r="E596" s="78" t="s">
        <v>512</v>
      </c>
      <c r="F596" s="78" t="s">
        <v>513</v>
      </c>
      <c r="G596" s="78" t="s">
        <v>686</v>
      </c>
      <c r="H596" s="79">
        <v>0</v>
      </c>
      <c r="I596" s="72">
        <v>1.0501784283737527</v>
      </c>
      <c r="J596" s="73">
        <f>IF(ISERROR(H596/I596),0,(H596/I596))</f>
        <v>0</v>
      </c>
      <c r="K596" s="74"/>
      <c r="L596" s="75"/>
    </row>
    <row r="597" spans="1:12" s="64" customFormat="1" ht="14.25" outlineLevel="2">
      <c r="A597" s="78" t="s">
        <v>685</v>
      </c>
      <c r="B597" s="78" t="s">
        <v>851</v>
      </c>
      <c r="C597" s="78" t="s">
        <v>199</v>
      </c>
      <c r="D597" s="78" t="s">
        <v>200</v>
      </c>
      <c r="E597" s="78" t="s">
        <v>524</v>
      </c>
      <c r="F597" s="78" t="s">
        <v>525</v>
      </c>
      <c r="G597" s="78" t="s">
        <v>686</v>
      </c>
      <c r="H597" s="79">
        <v>185</v>
      </c>
      <c r="I597" s="72">
        <v>1.1855393653360617</v>
      </c>
      <c r="J597" s="73">
        <f>IF(ISERROR(H597/I597),0,(H597/I597))</f>
        <v>156.04711695723282</v>
      </c>
      <c r="K597" s="74"/>
      <c r="L597" s="75"/>
    </row>
    <row r="598" spans="1:12" s="64" customFormat="1" ht="15" outlineLevel="1">
      <c r="A598" s="78"/>
      <c r="B598" s="78"/>
      <c r="C598" s="81" t="s">
        <v>806</v>
      </c>
      <c r="D598" s="78"/>
      <c r="E598" s="78"/>
      <c r="F598" s="78"/>
      <c r="G598" s="78"/>
      <c r="H598" s="79">
        <f>SUBTOTAL(9,H595:H597)</f>
        <v>185</v>
      </c>
      <c r="I598" s="72"/>
      <c r="J598" s="73">
        <f>SUBTOTAL(9,J595:J597)</f>
        <v>156.04711695723282</v>
      </c>
      <c r="K598" s="74"/>
      <c r="L598" s="75"/>
    </row>
    <row r="599" spans="1:12" s="64" customFormat="1" ht="14.25" outlineLevel="2">
      <c r="A599" s="78" t="s">
        <v>685</v>
      </c>
      <c r="B599" s="78" t="s">
        <v>851</v>
      </c>
      <c r="C599" s="78" t="s">
        <v>201</v>
      </c>
      <c r="D599" s="78" t="s">
        <v>385</v>
      </c>
      <c r="E599" s="78" t="s">
        <v>542</v>
      </c>
      <c r="F599" s="78" t="s">
        <v>543</v>
      </c>
      <c r="G599" s="78" t="s">
        <v>686</v>
      </c>
      <c r="H599" s="79">
        <v>209</v>
      </c>
      <c r="I599" s="72">
        <v>1.2885738115095913</v>
      </c>
      <c r="J599" s="73">
        <f aca="true" t="shared" si="25" ref="J599:J607">IF(ISERROR(H599/I599),0,(H599/I599))</f>
        <v>162.1948220064725</v>
      </c>
      <c r="K599" s="74"/>
      <c r="L599" s="75"/>
    </row>
    <row r="600" spans="1:12" s="64" customFormat="1" ht="14.25" outlineLevel="2">
      <c r="A600" s="78" t="s">
        <v>685</v>
      </c>
      <c r="B600" s="78" t="s">
        <v>851</v>
      </c>
      <c r="C600" s="78" t="s">
        <v>201</v>
      </c>
      <c r="D600" s="78" t="s">
        <v>385</v>
      </c>
      <c r="E600" s="78" t="s">
        <v>540</v>
      </c>
      <c r="F600" s="78" t="s">
        <v>541</v>
      </c>
      <c r="G600" s="78" t="s">
        <v>686</v>
      </c>
      <c r="H600" s="79">
        <v>310</v>
      </c>
      <c r="I600" s="72">
        <v>0.989071579912523</v>
      </c>
      <c r="J600" s="73">
        <f t="shared" si="25"/>
        <v>313.4252427184466</v>
      </c>
      <c r="K600" s="74"/>
      <c r="L600" s="75"/>
    </row>
    <row r="601" spans="1:12" s="64" customFormat="1" ht="14.25" outlineLevel="2">
      <c r="A601" s="78" t="s">
        <v>685</v>
      </c>
      <c r="B601" s="78" t="s">
        <v>851</v>
      </c>
      <c r="C601" s="78" t="s">
        <v>201</v>
      </c>
      <c r="D601" s="78" t="s">
        <v>385</v>
      </c>
      <c r="E601" s="78" t="s">
        <v>546</v>
      </c>
      <c r="F601" s="78" t="s">
        <v>547</v>
      </c>
      <c r="G601" s="78" t="s">
        <v>686</v>
      </c>
      <c r="H601" s="79">
        <v>0</v>
      </c>
      <c r="I601" s="72">
        <v>1.094977435001048</v>
      </c>
      <c r="J601" s="73">
        <f t="shared" si="25"/>
        <v>0</v>
      </c>
      <c r="K601" s="74"/>
      <c r="L601" s="75"/>
    </row>
    <row r="602" spans="1:12" s="64" customFormat="1" ht="14.25" outlineLevel="2">
      <c r="A602" s="78" t="s">
        <v>685</v>
      </c>
      <c r="B602" s="78" t="s">
        <v>851</v>
      </c>
      <c r="C602" s="78" t="s">
        <v>201</v>
      </c>
      <c r="D602" s="78" t="s">
        <v>385</v>
      </c>
      <c r="E602" s="78" t="s">
        <v>532</v>
      </c>
      <c r="F602" s="78" t="s">
        <v>533</v>
      </c>
      <c r="G602" s="78" t="s">
        <v>686</v>
      </c>
      <c r="H602" s="79">
        <v>11</v>
      </c>
      <c r="I602" s="72">
        <v>1.46845023321306</v>
      </c>
      <c r="J602" s="73">
        <f t="shared" si="25"/>
        <v>7.490890566942347</v>
      </c>
      <c r="K602" s="74"/>
      <c r="L602" s="75"/>
    </row>
    <row r="603" spans="1:12" s="64" customFormat="1" ht="14.25" outlineLevel="2">
      <c r="A603" s="78" t="s">
        <v>685</v>
      </c>
      <c r="B603" s="78" t="s">
        <v>851</v>
      </c>
      <c r="C603" s="78" t="s">
        <v>201</v>
      </c>
      <c r="D603" s="78" t="s">
        <v>385</v>
      </c>
      <c r="E603" s="78" t="s">
        <v>534</v>
      </c>
      <c r="F603" s="78" t="s">
        <v>535</v>
      </c>
      <c r="G603" s="78" t="s">
        <v>686</v>
      </c>
      <c r="H603" s="79">
        <v>6</v>
      </c>
      <c r="I603" s="72">
        <v>1.0144851004546729</v>
      </c>
      <c r="J603" s="73">
        <f t="shared" si="25"/>
        <v>5.91433033103287</v>
      </c>
      <c r="K603" s="74"/>
      <c r="L603" s="75"/>
    </row>
    <row r="604" spans="1:12" s="64" customFormat="1" ht="14.25" outlineLevel="2">
      <c r="A604" s="78" t="s">
        <v>685</v>
      </c>
      <c r="B604" s="78" t="s">
        <v>851</v>
      </c>
      <c r="C604" s="78" t="s">
        <v>201</v>
      </c>
      <c r="D604" s="78" t="s">
        <v>385</v>
      </c>
      <c r="E604" s="78" t="s">
        <v>412</v>
      </c>
      <c r="F604" s="78" t="s">
        <v>413</v>
      </c>
      <c r="G604" s="78" t="s">
        <v>686</v>
      </c>
      <c r="H604" s="79">
        <v>2</v>
      </c>
      <c r="I604" s="72">
        <v>1.0071738850337757</v>
      </c>
      <c r="J604" s="73">
        <f t="shared" si="25"/>
        <v>1.9857544260422615</v>
      </c>
      <c r="K604" s="74"/>
      <c r="L604" s="75"/>
    </row>
    <row r="605" spans="1:12" s="64" customFormat="1" ht="14.25" outlineLevel="2">
      <c r="A605" s="78" t="s">
        <v>685</v>
      </c>
      <c r="B605" s="78" t="s">
        <v>851</v>
      </c>
      <c r="C605" s="78" t="s">
        <v>201</v>
      </c>
      <c r="D605" s="78" t="s">
        <v>385</v>
      </c>
      <c r="E605" s="78" t="s">
        <v>514</v>
      </c>
      <c r="F605" s="78" t="s">
        <v>515</v>
      </c>
      <c r="G605" s="78" t="s">
        <v>686</v>
      </c>
      <c r="H605" s="79">
        <v>7</v>
      </c>
      <c r="I605" s="72">
        <v>1.0394933731327063</v>
      </c>
      <c r="J605" s="73">
        <f t="shared" si="25"/>
        <v>6.734049663928304</v>
      </c>
      <c r="K605" s="74"/>
      <c r="L605" s="75"/>
    </row>
    <row r="606" spans="1:12" s="64" customFormat="1" ht="14.25" outlineLevel="2">
      <c r="A606" s="78" t="s">
        <v>685</v>
      </c>
      <c r="B606" s="78" t="s">
        <v>851</v>
      </c>
      <c r="C606" s="78" t="s">
        <v>201</v>
      </c>
      <c r="D606" s="78" t="s">
        <v>385</v>
      </c>
      <c r="E606" s="78" t="s">
        <v>512</v>
      </c>
      <c r="F606" s="78" t="s">
        <v>513</v>
      </c>
      <c r="G606" s="78" t="s">
        <v>686</v>
      </c>
      <c r="H606" s="79">
        <v>1</v>
      </c>
      <c r="I606" s="72">
        <v>1.0501784283737527</v>
      </c>
      <c r="J606" s="73">
        <f t="shared" si="25"/>
        <v>0.9522191400832178</v>
      </c>
      <c r="K606" s="74"/>
      <c r="L606" s="75"/>
    </row>
    <row r="607" spans="1:12" s="64" customFormat="1" ht="14.25" outlineLevel="2">
      <c r="A607" s="78" t="s">
        <v>685</v>
      </c>
      <c r="B607" s="78" t="s">
        <v>851</v>
      </c>
      <c r="C607" s="78" t="s">
        <v>201</v>
      </c>
      <c r="D607" s="78" t="s">
        <v>385</v>
      </c>
      <c r="E607" s="78" t="s">
        <v>544</v>
      </c>
      <c r="F607" s="78" t="s">
        <v>545</v>
      </c>
      <c r="G607" s="78" t="s">
        <v>686</v>
      </c>
      <c r="H607" s="79">
        <v>4</v>
      </c>
      <c r="I607" s="72">
        <v>0.8529097024052179</v>
      </c>
      <c r="J607" s="73">
        <f t="shared" si="25"/>
        <v>4.689828230022406</v>
      </c>
      <c r="K607" s="74"/>
      <c r="L607" s="75"/>
    </row>
    <row r="608" spans="1:12" s="64" customFormat="1" ht="15" outlineLevel="1">
      <c r="A608" s="78"/>
      <c r="B608" s="78"/>
      <c r="C608" s="81" t="s">
        <v>807</v>
      </c>
      <c r="D608" s="78"/>
      <c r="E608" s="78"/>
      <c r="F608" s="78"/>
      <c r="G608" s="78"/>
      <c r="H608" s="79">
        <f>SUBTOTAL(9,H599:H607)</f>
        <v>550</v>
      </c>
      <c r="I608" s="72"/>
      <c r="J608" s="73">
        <f>SUBTOTAL(9,J599:J607)</f>
        <v>503.3871370829705</v>
      </c>
      <c r="K608" s="74"/>
      <c r="L608" s="75"/>
    </row>
    <row r="609" spans="1:12" s="64" customFormat="1" ht="14.25" outlineLevel="2">
      <c r="A609" s="78" t="s">
        <v>685</v>
      </c>
      <c r="B609" s="78" t="s">
        <v>851</v>
      </c>
      <c r="C609" s="78" t="s">
        <v>212</v>
      </c>
      <c r="D609" s="78" t="s">
        <v>213</v>
      </c>
      <c r="E609" s="78" t="s">
        <v>552</v>
      </c>
      <c r="F609" s="78" t="s">
        <v>553</v>
      </c>
      <c r="G609" s="78" t="s">
        <v>686</v>
      </c>
      <c r="H609" s="79">
        <v>1</v>
      </c>
      <c r="I609" s="72">
        <v>0.9386831923513476</v>
      </c>
      <c r="J609" s="73">
        <f>IF(ISERROR(H609/I609),0,(H609/I609))</f>
        <v>1.0653221535745807</v>
      </c>
      <c r="K609" s="74"/>
      <c r="L609" s="75"/>
    </row>
    <row r="610" spans="1:12" s="64" customFormat="1" ht="14.25" outlineLevel="2">
      <c r="A610" s="78" t="s">
        <v>685</v>
      </c>
      <c r="B610" s="78" t="s">
        <v>851</v>
      </c>
      <c r="C610" s="78" t="s">
        <v>212</v>
      </c>
      <c r="D610" s="78" t="s">
        <v>213</v>
      </c>
      <c r="E610" s="78" t="s">
        <v>470</v>
      </c>
      <c r="F610" s="78" t="s">
        <v>471</v>
      </c>
      <c r="G610" s="78" t="s">
        <v>686</v>
      </c>
      <c r="H610" s="79">
        <v>1</v>
      </c>
      <c r="I610" s="72">
        <v>1.0374230184851372</v>
      </c>
      <c r="J610" s="73">
        <f>IF(ISERROR(H610/I610),0,(H610/I610))</f>
        <v>0.9639269441507256</v>
      </c>
      <c r="K610" s="74"/>
      <c r="L610" s="75"/>
    </row>
    <row r="611" spans="1:12" s="64" customFormat="1" ht="14.25" outlineLevel="2">
      <c r="A611" s="78" t="s">
        <v>685</v>
      </c>
      <c r="B611" s="78" t="s">
        <v>851</v>
      </c>
      <c r="C611" s="78" t="s">
        <v>212</v>
      </c>
      <c r="D611" s="78" t="s">
        <v>213</v>
      </c>
      <c r="E611" s="78" t="s">
        <v>208</v>
      </c>
      <c r="F611" s="78" t="s">
        <v>209</v>
      </c>
      <c r="G611" s="78" t="s">
        <v>686</v>
      </c>
      <c r="H611" s="79">
        <v>4</v>
      </c>
      <c r="I611" s="72">
        <v>0.9435445952299885</v>
      </c>
      <c r="J611" s="73">
        <f>IF(ISERROR(H611/I611),0,(H611/I611))</f>
        <v>4.239333276054644</v>
      </c>
      <c r="K611" s="74"/>
      <c r="L611" s="75"/>
    </row>
    <row r="612" spans="1:12" s="64" customFormat="1" ht="14.25" outlineLevel="2">
      <c r="A612" s="78" t="s">
        <v>685</v>
      </c>
      <c r="B612" s="78" t="s">
        <v>851</v>
      </c>
      <c r="C612" s="78" t="s">
        <v>212</v>
      </c>
      <c r="D612" s="78" t="s">
        <v>213</v>
      </c>
      <c r="E612" s="78" t="s">
        <v>550</v>
      </c>
      <c r="F612" s="78" t="s">
        <v>551</v>
      </c>
      <c r="G612" s="78" t="s">
        <v>686</v>
      </c>
      <c r="H612" s="79">
        <v>0</v>
      </c>
      <c r="I612" s="72">
        <v>1.1995789379381399</v>
      </c>
      <c r="J612" s="73">
        <f>IF(ISERROR(H612/I612),0,(H612/I612))</f>
        <v>0</v>
      </c>
      <c r="K612" s="74"/>
      <c r="L612" s="75"/>
    </row>
    <row r="613" spans="1:12" s="64" customFormat="1" ht="14.25" outlineLevel="2">
      <c r="A613" s="78" t="s">
        <v>685</v>
      </c>
      <c r="B613" s="78" t="s">
        <v>851</v>
      </c>
      <c r="C613" s="78" t="s">
        <v>212</v>
      </c>
      <c r="D613" s="78" t="s">
        <v>213</v>
      </c>
      <c r="E613" s="78" t="s">
        <v>212</v>
      </c>
      <c r="F613" s="78" t="s">
        <v>213</v>
      </c>
      <c r="G613" s="78" t="s">
        <v>686</v>
      </c>
      <c r="H613" s="79">
        <v>177</v>
      </c>
      <c r="I613" s="72">
        <v>0.6659422644677336</v>
      </c>
      <c r="J613" s="73">
        <f>IF(ISERROR(H613/I613),0,(H613/I613))</f>
        <v>265.78880699435774</v>
      </c>
      <c r="K613" s="74"/>
      <c r="L613" s="75"/>
    </row>
    <row r="614" spans="1:12" s="64" customFormat="1" ht="15" outlineLevel="1">
      <c r="A614" s="78"/>
      <c r="B614" s="78"/>
      <c r="C614" s="81" t="s">
        <v>808</v>
      </c>
      <c r="D614" s="78"/>
      <c r="E614" s="78"/>
      <c r="F614" s="78"/>
      <c r="G614" s="78"/>
      <c r="H614" s="79">
        <f>SUBTOTAL(9,H609:H613)</f>
        <v>183</v>
      </c>
      <c r="I614" s="72"/>
      <c r="J614" s="73">
        <f>SUBTOTAL(9,J609:J613)</f>
        <v>272.0573893681377</v>
      </c>
      <c r="K614" s="74"/>
      <c r="L614" s="75"/>
    </row>
    <row r="615" spans="1:12" s="64" customFormat="1" ht="14.25" outlineLevel="2">
      <c r="A615" s="78" t="s">
        <v>685</v>
      </c>
      <c r="B615" s="78" t="s">
        <v>851</v>
      </c>
      <c r="C615" s="78" t="s">
        <v>214</v>
      </c>
      <c r="D615" s="78" t="s">
        <v>215</v>
      </c>
      <c r="E615" s="78" t="s">
        <v>470</v>
      </c>
      <c r="F615" s="78" t="s">
        <v>471</v>
      </c>
      <c r="G615" s="78" t="s">
        <v>686</v>
      </c>
      <c r="H615" s="79">
        <v>258</v>
      </c>
      <c r="I615" s="72">
        <v>1.0374230184851372</v>
      </c>
      <c r="J615" s="73">
        <f>IF(ISERROR(H615/I615),0,(H615/I615))</f>
        <v>248.6931515908872</v>
      </c>
      <c r="K615" s="74"/>
      <c r="L615" s="75"/>
    </row>
    <row r="616" spans="1:12" s="64" customFormat="1" ht="14.25" outlineLevel="2">
      <c r="A616" s="78" t="s">
        <v>685</v>
      </c>
      <c r="B616" s="78" t="s">
        <v>851</v>
      </c>
      <c r="C616" s="78" t="s">
        <v>214</v>
      </c>
      <c r="D616" s="78" t="s">
        <v>215</v>
      </c>
      <c r="E616" s="78" t="s">
        <v>528</v>
      </c>
      <c r="F616" s="78" t="s">
        <v>529</v>
      </c>
      <c r="G616" s="78" t="s">
        <v>686</v>
      </c>
      <c r="H616" s="79">
        <v>0</v>
      </c>
      <c r="I616" s="72">
        <v>0.9990215680435616</v>
      </c>
      <c r="J616" s="73">
        <f>IF(ISERROR(H616/I616),0,(H616/I616))</f>
        <v>0</v>
      </c>
      <c r="K616" s="74"/>
      <c r="L616" s="75"/>
    </row>
    <row r="617" spans="1:12" s="64" customFormat="1" ht="14.25" outlineLevel="2">
      <c r="A617" s="78" t="s">
        <v>685</v>
      </c>
      <c r="B617" s="78" t="s">
        <v>851</v>
      </c>
      <c r="C617" s="78" t="s">
        <v>214</v>
      </c>
      <c r="D617" s="78" t="s">
        <v>215</v>
      </c>
      <c r="E617" s="78" t="s">
        <v>550</v>
      </c>
      <c r="F617" s="78" t="s">
        <v>551</v>
      </c>
      <c r="G617" s="78" t="s">
        <v>686</v>
      </c>
      <c r="H617" s="79">
        <v>0</v>
      </c>
      <c r="I617" s="72">
        <v>1.1995789379381399</v>
      </c>
      <c r="J617" s="73">
        <f>IF(ISERROR(H617/I617),0,(H617/I617))</f>
        <v>0</v>
      </c>
      <c r="K617" s="74"/>
      <c r="L617" s="75"/>
    </row>
    <row r="618" spans="1:12" s="64" customFormat="1" ht="14.25" outlineLevel="2">
      <c r="A618" s="78" t="s">
        <v>685</v>
      </c>
      <c r="B618" s="78" t="s">
        <v>851</v>
      </c>
      <c r="C618" s="78" t="s">
        <v>214</v>
      </c>
      <c r="D618" s="78" t="s">
        <v>215</v>
      </c>
      <c r="E618" s="78" t="s">
        <v>212</v>
      </c>
      <c r="F618" s="78" t="s">
        <v>213</v>
      </c>
      <c r="G618" s="78" t="s">
        <v>686</v>
      </c>
      <c r="H618" s="79">
        <v>7</v>
      </c>
      <c r="I618" s="72">
        <v>0.6659422644677336</v>
      </c>
      <c r="J618" s="73">
        <f>IF(ISERROR(H618/I618),0,(H618/I618))</f>
        <v>10.511421745539572</v>
      </c>
      <c r="K618" s="74"/>
      <c r="L618" s="75"/>
    </row>
    <row r="619" spans="1:12" s="64" customFormat="1" ht="15" outlineLevel="1">
      <c r="A619" s="78"/>
      <c r="B619" s="78"/>
      <c r="C619" s="81" t="s">
        <v>809</v>
      </c>
      <c r="D619" s="78"/>
      <c r="E619" s="78"/>
      <c r="F619" s="78"/>
      <c r="G619" s="78"/>
      <c r="H619" s="79">
        <f>SUBTOTAL(9,H615:H618)</f>
        <v>265</v>
      </c>
      <c r="I619" s="72"/>
      <c r="J619" s="73">
        <f>SUBTOTAL(9,J615:J618)</f>
        <v>259.2045733364268</v>
      </c>
      <c r="K619" s="74"/>
      <c r="L619" s="75"/>
    </row>
    <row r="620" spans="1:12" s="64" customFormat="1" ht="14.25" outlineLevel="2">
      <c r="A620" s="78" t="s">
        <v>685</v>
      </c>
      <c r="B620" s="78" t="s">
        <v>851</v>
      </c>
      <c r="C620" s="78" t="s">
        <v>216</v>
      </c>
      <c r="D620" s="78" t="s">
        <v>217</v>
      </c>
      <c r="E620" s="78" t="s">
        <v>470</v>
      </c>
      <c r="F620" s="78" t="s">
        <v>471</v>
      </c>
      <c r="G620" s="78" t="s">
        <v>686</v>
      </c>
      <c r="H620" s="79">
        <v>111</v>
      </c>
      <c r="I620" s="72">
        <v>1.0374230184851372</v>
      </c>
      <c r="J620" s="73">
        <f>IF(ISERROR(H620/I620),0,(H620/I620))</f>
        <v>106.99589080073054</v>
      </c>
      <c r="K620" s="74"/>
      <c r="L620" s="75"/>
    </row>
    <row r="621" spans="1:12" s="64" customFormat="1" ht="14.25" outlineLevel="2">
      <c r="A621" s="78" t="s">
        <v>685</v>
      </c>
      <c r="B621" s="78" t="s">
        <v>851</v>
      </c>
      <c r="C621" s="78" t="s">
        <v>216</v>
      </c>
      <c r="D621" s="78" t="s">
        <v>217</v>
      </c>
      <c r="E621" s="78" t="s">
        <v>432</v>
      </c>
      <c r="F621" s="78" t="s">
        <v>433</v>
      </c>
      <c r="G621" s="78" t="s">
        <v>686</v>
      </c>
      <c r="H621" s="79">
        <v>1</v>
      </c>
      <c r="I621" s="72">
        <v>0.9662250766265367</v>
      </c>
      <c r="J621" s="73">
        <f>IF(ISERROR(H621/I621),0,(H621/I621))</f>
        <v>1.0349555442003064</v>
      </c>
      <c r="K621" s="74"/>
      <c r="L621" s="75"/>
    </row>
    <row r="622" spans="1:12" s="64" customFormat="1" ht="14.25" outlineLevel="2">
      <c r="A622" s="78" t="s">
        <v>685</v>
      </c>
      <c r="B622" s="78" t="s">
        <v>851</v>
      </c>
      <c r="C622" s="78" t="s">
        <v>216</v>
      </c>
      <c r="D622" s="78" t="s">
        <v>217</v>
      </c>
      <c r="E622" s="78" t="s">
        <v>528</v>
      </c>
      <c r="F622" s="78" t="s">
        <v>529</v>
      </c>
      <c r="G622" s="78" t="s">
        <v>686</v>
      </c>
      <c r="H622" s="79">
        <v>2</v>
      </c>
      <c r="I622" s="72">
        <v>0.9990215680435616</v>
      </c>
      <c r="J622" s="73">
        <f>IF(ISERROR(H622/I622),0,(H622/I622))</f>
        <v>2.001958780446261</v>
      </c>
      <c r="K622" s="74"/>
      <c r="L622" s="75"/>
    </row>
    <row r="623" spans="1:12" s="64" customFormat="1" ht="14.25" outlineLevel="2">
      <c r="A623" s="78" t="s">
        <v>685</v>
      </c>
      <c r="B623" s="78" t="s">
        <v>851</v>
      </c>
      <c r="C623" s="78" t="s">
        <v>216</v>
      </c>
      <c r="D623" s="78" t="s">
        <v>217</v>
      </c>
      <c r="E623" s="78" t="s">
        <v>550</v>
      </c>
      <c r="F623" s="78" t="s">
        <v>551</v>
      </c>
      <c r="G623" s="78" t="s">
        <v>686</v>
      </c>
      <c r="H623" s="79">
        <v>0</v>
      </c>
      <c r="I623" s="72">
        <v>1.1995789379381399</v>
      </c>
      <c r="J623" s="73">
        <f>IF(ISERROR(H623/I623),0,(H623/I623))</f>
        <v>0</v>
      </c>
      <c r="K623" s="74"/>
      <c r="L623" s="75"/>
    </row>
    <row r="624" spans="1:12" s="64" customFormat="1" ht="14.25" outlineLevel="2">
      <c r="A624" s="78" t="s">
        <v>685</v>
      </c>
      <c r="B624" s="78" t="s">
        <v>851</v>
      </c>
      <c r="C624" s="78" t="s">
        <v>216</v>
      </c>
      <c r="D624" s="78" t="s">
        <v>217</v>
      </c>
      <c r="E624" s="78" t="s">
        <v>556</v>
      </c>
      <c r="F624" s="78" t="s">
        <v>557</v>
      </c>
      <c r="G624" s="78" t="s">
        <v>686</v>
      </c>
      <c r="H624" s="79">
        <v>48</v>
      </c>
      <c r="I624" s="72">
        <v>1.1484885350584078</v>
      </c>
      <c r="J624" s="73">
        <f>IF(ISERROR(H624/I624),0,(H624/I624))</f>
        <v>41.79406109400901</v>
      </c>
      <c r="K624" s="74"/>
      <c r="L624" s="75"/>
    </row>
    <row r="625" spans="1:12" s="64" customFormat="1" ht="15" outlineLevel="1">
      <c r="A625" s="78"/>
      <c r="B625" s="78"/>
      <c r="C625" s="81" t="s">
        <v>810</v>
      </c>
      <c r="D625" s="78"/>
      <c r="E625" s="78"/>
      <c r="F625" s="78"/>
      <c r="G625" s="78"/>
      <c r="H625" s="79">
        <f>SUBTOTAL(9,H620:H624)</f>
        <v>162</v>
      </c>
      <c r="I625" s="72"/>
      <c r="J625" s="73">
        <f>SUBTOTAL(9,J620:J624)</f>
        <v>151.8268662193861</v>
      </c>
      <c r="K625" s="74"/>
      <c r="L625" s="75"/>
    </row>
    <row r="626" spans="1:12" s="64" customFormat="1" ht="14.25" outlineLevel="2">
      <c r="A626" s="78" t="s">
        <v>685</v>
      </c>
      <c r="B626" s="78" t="s">
        <v>851</v>
      </c>
      <c r="C626" s="78" t="s">
        <v>218</v>
      </c>
      <c r="D626" s="78" t="s">
        <v>219</v>
      </c>
      <c r="E626" s="78" t="s">
        <v>478</v>
      </c>
      <c r="F626" s="78" t="s">
        <v>479</v>
      </c>
      <c r="G626" s="78" t="s">
        <v>686</v>
      </c>
      <c r="H626" s="79">
        <v>49</v>
      </c>
      <c r="I626" s="72">
        <v>1.1160697887970616</v>
      </c>
      <c r="J626" s="73">
        <f>IF(ISERROR(H626/I626),0,(H626/I626))</f>
        <v>43.904064505512586</v>
      </c>
      <c r="K626" s="74"/>
      <c r="L626" s="75"/>
    </row>
    <row r="627" spans="1:12" s="64" customFormat="1" ht="14.25" outlineLevel="2">
      <c r="A627" s="78" t="s">
        <v>685</v>
      </c>
      <c r="B627" s="78" t="s">
        <v>851</v>
      </c>
      <c r="C627" s="78" t="s">
        <v>218</v>
      </c>
      <c r="D627" s="78" t="s">
        <v>219</v>
      </c>
      <c r="E627" s="78" t="s">
        <v>434</v>
      </c>
      <c r="F627" s="78" t="s">
        <v>435</v>
      </c>
      <c r="G627" s="78" t="s">
        <v>686</v>
      </c>
      <c r="H627" s="79">
        <v>0</v>
      </c>
      <c r="I627" s="72">
        <v>0.8143087290120277</v>
      </c>
      <c r="J627" s="73">
        <f>IF(ISERROR(H627/I627),0,(H627/I627))</f>
        <v>0</v>
      </c>
      <c r="K627" s="74"/>
      <c r="L627" s="75"/>
    </row>
    <row r="628" spans="1:12" s="64" customFormat="1" ht="14.25" outlineLevel="2">
      <c r="A628" s="78" t="s">
        <v>685</v>
      </c>
      <c r="B628" s="78" t="s">
        <v>851</v>
      </c>
      <c r="C628" s="78" t="s">
        <v>218</v>
      </c>
      <c r="D628" s="78" t="s">
        <v>219</v>
      </c>
      <c r="E628" s="78" t="s">
        <v>470</v>
      </c>
      <c r="F628" s="78" t="s">
        <v>471</v>
      </c>
      <c r="G628" s="78" t="s">
        <v>686</v>
      </c>
      <c r="H628" s="79">
        <v>1</v>
      </c>
      <c r="I628" s="72">
        <v>1.0374230184851372</v>
      </c>
      <c r="J628" s="73">
        <f>IF(ISERROR(H628/I628),0,(H628/I628))</f>
        <v>0.9639269441507256</v>
      </c>
      <c r="K628" s="74"/>
      <c r="L628" s="75"/>
    </row>
    <row r="629" spans="1:12" s="64" customFormat="1" ht="15" outlineLevel="1">
      <c r="A629" s="78"/>
      <c r="B629" s="78"/>
      <c r="C629" s="81" t="s">
        <v>811</v>
      </c>
      <c r="D629" s="78"/>
      <c r="E629" s="78"/>
      <c r="F629" s="78"/>
      <c r="G629" s="78"/>
      <c r="H629" s="79">
        <f>SUBTOTAL(9,H626:H628)</f>
        <v>50</v>
      </c>
      <c r="I629" s="72"/>
      <c r="J629" s="73">
        <f>SUBTOTAL(9,J626:J628)</f>
        <v>44.867991449663315</v>
      </c>
      <c r="K629" s="74"/>
      <c r="L629" s="75"/>
    </row>
    <row r="630" spans="1:12" s="64" customFormat="1" ht="14.25" outlineLevel="2">
      <c r="A630" s="78" t="s">
        <v>685</v>
      </c>
      <c r="B630" s="78" t="s">
        <v>851</v>
      </c>
      <c r="C630" s="78" t="s">
        <v>220</v>
      </c>
      <c r="D630" s="78" t="s">
        <v>221</v>
      </c>
      <c r="E630" s="78" t="s">
        <v>478</v>
      </c>
      <c r="F630" s="78" t="s">
        <v>479</v>
      </c>
      <c r="G630" s="78" t="s">
        <v>686</v>
      </c>
      <c r="H630" s="79">
        <v>342</v>
      </c>
      <c r="I630" s="72">
        <v>1.1160697887970616</v>
      </c>
      <c r="J630" s="73">
        <f>IF(ISERROR(H630/I630),0,(H630/I630))</f>
        <v>306.43245022214904</v>
      </c>
      <c r="K630" s="74"/>
      <c r="L630" s="75"/>
    </row>
    <row r="631" spans="1:12" s="64" customFormat="1" ht="15" outlineLevel="1">
      <c r="A631" s="78"/>
      <c r="B631" s="78"/>
      <c r="C631" s="81" t="s">
        <v>812</v>
      </c>
      <c r="D631" s="78"/>
      <c r="E631" s="78"/>
      <c r="F631" s="78"/>
      <c r="G631" s="78"/>
      <c r="H631" s="79">
        <f>SUBTOTAL(9,H630:H630)</f>
        <v>342</v>
      </c>
      <c r="I631" s="72"/>
      <c r="J631" s="73">
        <f>SUBTOTAL(9,J630:J630)</f>
        <v>306.43245022214904</v>
      </c>
      <c r="K631" s="74"/>
      <c r="L631" s="75"/>
    </row>
    <row r="632" spans="1:12" s="64" customFormat="1" ht="14.25" outlineLevel="2">
      <c r="A632" s="78" t="s">
        <v>685</v>
      </c>
      <c r="B632" s="78" t="s">
        <v>851</v>
      </c>
      <c r="C632" s="78" t="s">
        <v>75</v>
      </c>
      <c r="D632" s="78" t="s">
        <v>76</v>
      </c>
      <c r="E632" s="78" t="s">
        <v>528</v>
      </c>
      <c r="F632" s="78" t="s">
        <v>529</v>
      </c>
      <c r="G632" s="78" t="s">
        <v>686</v>
      </c>
      <c r="H632" s="79">
        <v>4</v>
      </c>
      <c r="I632" s="72">
        <v>0.9990215680435616</v>
      </c>
      <c r="J632" s="73">
        <f aca="true" t="shared" si="26" ref="J632:J643">IF(ISERROR(H632/I632),0,(H632/I632))</f>
        <v>4.003917560892522</v>
      </c>
      <c r="K632" s="74"/>
      <c r="L632" s="75"/>
    </row>
    <row r="633" spans="1:12" s="64" customFormat="1" ht="14.25" outlineLevel="2">
      <c r="A633" s="78" t="s">
        <v>685</v>
      </c>
      <c r="B633" s="78" t="s">
        <v>851</v>
      </c>
      <c r="C633" s="78" t="s">
        <v>75</v>
      </c>
      <c r="D633" s="78" t="s">
        <v>76</v>
      </c>
      <c r="E633" s="78" t="s">
        <v>550</v>
      </c>
      <c r="F633" s="78" t="s">
        <v>551</v>
      </c>
      <c r="G633" s="78" t="s">
        <v>686</v>
      </c>
      <c r="H633" s="79">
        <v>0</v>
      </c>
      <c r="I633" s="72">
        <v>1.1995789379381399</v>
      </c>
      <c r="J633" s="73">
        <f t="shared" si="26"/>
        <v>0</v>
      </c>
      <c r="K633" s="74"/>
      <c r="L633" s="75"/>
    </row>
    <row r="634" spans="1:12" s="64" customFormat="1" ht="14.25" outlineLevel="2">
      <c r="A634" s="78" t="s">
        <v>685</v>
      </c>
      <c r="B634" s="78" t="s">
        <v>851</v>
      </c>
      <c r="C634" s="78" t="s">
        <v>75</v>
      </c>
      <c r="D634" s="78" t="s">
        <v>76</v>
      </c>
      <c r="E634" s="78" t="s">
        <v>560</v>
      </c>
      <c r="F634" s="78" t="s">
        <v>561</v>
      </c>
      <c r="G634" s="78" t="s">
        <v>686</v>
      </c>
      <c r="H634" s="79">
        <v>101</v>
      </c>
      <c r="I634" s="72">
        <v>0.8919431035813191</v>
      </c>
      <c r="J634" s="73">
        <f t="shared" si="26"/>
        <v>113.2359223300971</v>
      </c>
      <c r="K634" s="74"/>
      <c r="L634" s="75"/>
    </row>
    <row r="635" spans="1:12" s="64" customFormat="1" ht="14.25" outlineLevel="2">
      <c r="A635" s="78" t="s">
        <v>685</v>
      </c>
      <c r="B635" s="78" t="s">
        <v>851</v>
      </c>
      <c r="C635" s="78" t="s">
        <v>75</v>
      </c>
      <c r="D635" s="78" t="s">
        <v>76</v>
      </c>
      <c r="E635" s="78" t="s">
        <v>470</v>
      </c>
      <c r="F635" s="78" t="s">
        <v>471</v>
      </c>
      <c r="G635" s="78" t="s">
        <v>686</v>
      </c>
      <c r="H635" s="79">
        <v>1</v>
      </c>
      <c r="I635" s="72">
        <v>1.0374230184851372</v>
      </c>
      <c r="J635" s="73">
        <f t="shared" si="26"/>
        <v>0.9639269441507256</v>
      </c>
      <c r="K635" s="74"/>
      <c r="L635" s="75"/>
    </row>
    <row r="636" spans="1:12" s="64" customFormat="1" ht="14.25" outlineLevel="2">
      <c r="A636" s="78" t="s">
        <v>685</v>
      </c>
      <c r="B636" s="78" t="s">
        <v>851</v>
      </c>
      <c r="C636" s="78" t="s">
        <v>75</v>
      </c>
      <c r="D636" s="78" t="s">
        <v>76</v>
      </c>
      <c r="E636" s="78" t="s">
        <v>478</v>
      </c>
      <c r="F636" s="78" t="s">
        <v>479</v>
      </c>
      <c r="G636" s="78" t="s">
        <v>686</v>
      </c>
      <c r="H636" s="79">
        <v>12</v>
      </c>
      <c r="I636" s="72">
        <v>1.1160697887970616</v>
      </c>
      <c r="J636" s="73">
        <f t="shared" si="26"/>
        <v>10.752015797268388</v>
      </c>
      <c r="K636" s="74"/>
      <c r="L636" s="75"/>
    </row>
    <row r="637" spans="1:12" s="64" customFormat="1" ht="14.25" outlineLevel="2">
      <c r="A637" s="78" t="s">
        <v>685</v>
      </c>
      <c r="B637" s="78" t="s">
        <v>851</v>
      </c>
      <c r="C637" s="78" t="s">
        <v>75</v>
      </c>
      <c r="D637" s="78" t="s">
        <v>76</v>
      </c>
      <c r="E637" s="78" t="s">
        <v>518</v>
      </c>
      <c r="F637" s="78" t="s">
        <v>519</v>
      </c>
      <c r="G637" s="78" t="s">
        <v>686</v>
      </c>
      <c r="H637" s="79">
        <v>2</v>
      </c>
      <c r="I637" s="72">
        <v>0.7093663911845731</v>
      </c>
      <c r="J637" s="73">
        <f t="shared" si="26"/>
        <v>2.8194174757281547</v>
      </c>
      <c r="K637" s="74"/>
      <c r="L637" s="75"/>
    </row>
    <row r="638" spans="1:12" s="64" customFormat="1" ht="14.25" outlineLevel="2">
      <c r="A638" s="78" t="s">
        <v>685</v>
      </c>
      <c r="B638" s="78" t="s">
        <v>851</v>
      </c>
      <c r="C638" s="78" t="s">
        <v>75</v>
      </c>
      <c r="D638" s="78" t="s">
        <v>76</v>
      </c>
      <c r="E638" s="78" t="s">
        <v>520</v>
      </c>
      <c r="F638" s="78" t="s">
        <v>521</v>
      </c>
      <c r="G638" s="78" t="s">
        <v>686</v>
      </c>
      <c r="H638" s="79">
        <v>89</v>
      </c>
      <c r="I638" s="72">
        <v>0.6829676738636968</v>
      </c>
      <c r="J638" s="73">
        <f t="shared" si="26"/>
        <v>130.31363475302956</v>
      </c>
      <c r="K638" s="74"/>
      <c r="L638" s="75"/>
    </row>
    <row r="639" spans="1:12" s="64" customFormat="1" ht="14.25" outlineLevel="2">
      <c r="A639" s="78" t="s">
        <v>685</v>
      </c>
      <c r="B639" s="78" t="s">
        <v>851</v>
      </c>
      <c r="C639" s="78" t="s">
        <v>75</v>
      </c>
      <c r="D639" s="78" t="s">
        <v>76</v>
      </c>
      <c r="E639" s="78" t="s">
        <v>558</v>
      </c>
      <c r="F639" s="78" t="s">
        <v>559</v>
      </c>
      <c r="G639" s="78" t="s">
        <v>686</v>
      </c>
      <c r="H639" s="79">
        <v>0</v>
      </c>
      <c r="I639" s="72">
        <v>0.9100505638799175</v>
      </c>
      <c r="J639" s="73">
        <f t="shared" si="26"/>
        <v>0</v>
      </c>
      <c r="K639" s="74"/>
      <c r="L639" s="75"/>
    </row>
    <row r="640" spans="1:12" s="64" customFormat="1" ht="14.25" outlineLevel="2">
      <c r="A640" s="78" t="s">
        <v>685</v>
      </c>
      <c r="B640" s="78" t="s">
        <v>851</v>
      </c>
      <c r="C640" s="78" t="s">
        <v>75</v>
      </c>
      <c r="D640" s="78" t="s">
        <v>76</v>
      </c>
      <c r="E640" s="78" t="s">
        <v>208</v>
      </c>
      <c r="F640" s="78" t="s">
        <v>209</v>
      </c>
      <c r="G640" s="78" t="s">
        <v>686</v>
      </c>
      <c r="H640" s="79">
        <v>21</v>
      </c>
      <c r="I640" s="72">
        <v>0.9435445952299885</v>
      </c>
      <c r="J640" s="73">
        <f t="shared" si="26"/>
        <v>22.25649969928688</v>
      </c>
      <c r="K640" s="74"/>
      <c r="L640" s="75"/>
    </row>
    <row r="641" spans="1:12" s="64" customFormat="1" ht="14.25" outlineLevel="2">
      <c r="A641" s="78" t="s">
        <v>685</v>
      </c>
      <c r="B641" s="78" t="s">
        <v>851</v>
      </c>
      <c r="C641" s="78" t="s">
        <v>75</v>
      </c>
      <c r="D641" s="78" t="s">
        <v>76</v>
      </c>
      <c r="E641" s="78" t="s">
        <v>512</v>
      </c>
      <c r="F641" s="78" t="s">
        <v>513</v>
      </c>
      <c r="G641" s="78" t="s">
        <v>686</v>
      </c>
      <c r="H641" s="79">
        <v>0</v>
      </c>
      <c r="I641" s="72">
        <v>1.0501784283737527</v>
      </c>
      <c r="J641" s="73">
        <f t="shared" si="26"/>
        <v>0</v>
      </c>
      <c r="K641" s="74"/>
      <c r="L641" s="75"/>
    </row>
    <row r="642" spans="1:12" s="64" customFormat="1" ht="14.25" outlineLevel="2">
      <c r="A642" s="78" t="s">
        <v>685</v>
      </c>
      <c r="B642" s="78" t="s">
        <v>851</v>
      </c>
      <c r="C642" s="78" t="s">
        <v>75</v>
      </c>
      <c r="D642" s="78" t="s">
        <v>76</v>
      </c>
      <c r="E642" s="78" t="s">
        <v>556</v>
      </c>
      <c r="F642" s="78" t="s">
        <v>557</v>
      </c>
      <c r="G642" s="78" t="s">
        <v>686</v>
      </c>
      <c r="H642" s="79">
        <v>0</v>
      </c>
      <c r="I642" s="72">
        <v>1.1484885350584078</v>
      </c>
      <c r="J642" s="73">
        <f t="shared" si="26"/>
        <v>0</v>
      </c>
      <c r="K642" s="74"/>
      <c r="L642" s="75"/>
    </row>
    <row r="643" spans="1:12" s="64" customFormat="1" ht="14.25" outlineLevel="2">
      <c r="A643" s="78" t="s">
        <v>685</v>
      </c>
      <c r="B643" s="78" t="s">
        <v>851</v>
      </c>
      <c r="C643" s="78" t="s">
        <v>75</v>
      </c>
      <c r="D643" s="78" t="s">
        <v>76</v>
      </c>
      <c r="E643" s="78" t="s">
        <v>212</v>
      </c>
      <c r="F643" s="78" t="s">
        <v>213</v>
      </c>
      <c r="G643" s="78" t="s">
        <v>686</v>
      </c>
      <c r="H643" s="79">
        <v>6</v>
      </c>
      <c r="I643" s="72">
        <v>0.6659422644677336</v>
      </c>
      <c r="J643" s="73">
        <f t="shared" si="26"/>
        <v>9.009790067605348</v>
      </c>
      <c r="K643" s="74"/>
      <c r="L643" s="75"/>
    </row>
    <row r="644" spans="1:12" s="64" customFormat="1" ht="15" outlineLevel="1">
      <c r="A644" s="78"/>
      <c r="B644" s="78"/>
      <c r="C644" s="81" t="s">
        <v>813</v>
      </c>
      <c r="D644" s="78"/>
      <c r="E644" s="78"/>
      <c r="F644" s="78"/>
      <c r="G644" s="78"/>
      <c r="H644" s="79">
        <f>SUBTOTAL(9,H632:H643)</f>
        <v>236</v>
      </c>
      <c r="I644" s="72"/>
      <c r="J644" s="73">
        <f>SUBTOTAL(9,J632:J643)</f>
        <v>293.3551246280587</v>
      </c>
      <c r="K644" s="74"/>
      <c r="L644" s="75"/>
    </row>
    <row r="645" spans="1:12" s="64" customFormat="1" ht="14.25" outlineLevel="2">
      <c r="A645" s="78" t="s">
        <v>685</v>
      </c>
      <c r="B645" s="78" t="s">
        <v>851</v>
      </c>
      <c r="C645" s="78" t="s">
        <v>77</v>
      </c>
      <c r="D645" s="78" t="s">
        <v>78</v>
      </c>
      <c r="E645" s="78" t="s">
        <v>69</v>
      </c>
      <c r="F645" s="78" t="s">
        <v>70</v>
      </c>
      <c r="G645" s="78" t="s">
        <v>686</v>
      </c>
      <c r="H645" s="79">
        <v>1</v>
      </c>
      <c r="I645" s="72">
        <v>0.9973876698014628</v>
      </c>
      <c r="J645" s="73">
        <f aca="true" t="shared" si="27" ref="J645:J650">IF(ISERROR(H645/I645),0,(H645/I645))</f>
        <v>1.0026191723415403</v>
      </c>
      <c r="K645" s="74"/>
      <c r="L645" s="75"/>
    </row>
    <row r="646" spans="1:12" s="64" customFormat="1" ht="14.25" outlineLevel="2">
      <c r="A646" s="78" t="s">
        <v>685</v>
      </c>
      <c r="B646" s="78" t="s">
        <v>851</v>
      </c>
      <c r="C646" s="78" t="s">
        <v>77</v>
      </c>
      <c r="D646" s="78" t="s">
        <v>78</v>
      </c>
      <c r="E646" s="78" t="s">
        <v>552</v>
      </c>
      <c r="F646" s="78" t="s">
        <v>553</v>
      </c>
      <c r="G646" s="78" t="s">
        <v>686</v>
      </c>
      <c r="H646" s="79">
        <v>476</v>
      </c>
      <c r="I646" s="72">
        <v>0.9386831923513476</v>
      </c>
      <c r="J646" s="73">
        <f t="shared" si="27"/>
        <v>507.0933451015004</v>
      </c>
      <c r="K646" s="74"/>
      <c r="L646" s="75"/>
    </row>
    <row r="647" spans="1:12" s="64" customFormat="1" ht="14.25" outlineLevel="2">
      <c r="A647" s="78" t="s">
        <v>685</v>
      </c>
      <c r="B647" s="78" t="s">
        <v>851</v>
      </c>
      <c r="C647" s="78" t="s">
        <v>77</v>
      </c>
      <c r="D647" s="78" t="s">
        <v>78</v>
      </c>
      <c r="E647" s="78" t="s">
        <v>550</v>
      </c>
      <c r="F647" s="78" t="s">
        <v>551</v>
      </c>
      <c r="G647" s="78" t="s">
        <v>686</v>
      </c>
      <c r="H647" s="79">
        <v>7</v>
      </c>
      <c r="I647" s="72">
        <v>1.1995789379381399</v>
      </c>
      <c r="J647" s="73">
        <f t="shared" si="27"/>
        <v>5.835380881254667</v>
      </c>
      <c r="K647" s="74"/>
      <c r="L647" s="75"/>
    </row>
    <row r="648" spans="1:12" s="64" customFormat="1" ht="14.25" outlineLevel="2">
      <c r="A648" s="78" t="s">
        <v>685</v>
      </c>
      <c r="B648" s="78" t="s">
        <v>851</v>
      </c>
      <c r="C648" s="78" t="s">
        <v>77</v>
      </c>
      <c r="D648" s="78" t="s">
        <v>78</v>
      </c>
      <c r="E648" s="78" t="s">
        <v>554</v>
      </c>
      <c r="F648" s="78" t="s">
        <v>555</v>
      </c>
      <c r="G648" s="78" t="s">
        <v>686</v>
      </c>
      <c r="H648" s="79">
        <v>2</v>
      </c>
      <c r="I648" s="72">
        <v>0.9184395632038475</v>
      </c>
      <c r="J648" s="73">
        <f t="shared" si="27"/>
        <v>2.1776065406234033</v>
      </c>
      <c r="K648" s="74"/>
      <c r="L648" s="75"/>
    </row>
    <row r="649" spans="1:12" s="64" customFormat="1" ht="14.25" outlineLevel="2">
      <c r="A649" s="78" t="s">
        <v>685</v>
      </c>
      <c r="B649" s="78" t="s">
        <v>851</v>
      </c>
      <c r="C649" s="78" t="s">
        <v>77</v>
      </c>
      <c r="D649" s="78" t="s">
        <v>78</v>
      </c>
      <c r="E649" s="78" t="s">
        <v>548</v>
      </c>
      <c r="F649" s="78" t="s">
        <v>549</v>
      </c>
      <c r="G649" s="78" t="s">
        <v>686</v>
      </c>
      <c r="H649" s="79">
        <v>0</v>
      </c>
      <c r="I649" s="72">
        <v>0.9821996185632549</v>
      </c>
      <c r="J649" s="73">
        <f t="shared" si="27"/>
        <v>0</v>
      </c>
      <c r="K649" s="74"/>
      <c r="L649" s="75"/>
    </row>
    <row r="650" spans="1:12" s="64" customFormat="1" ht="14.25" outlineLevel="2">
      <c r="A650" s="78" t="s">
        <v>685</v>
      </c>
      <c r="B650" s="78" t="s">
        <v>851</v>
      </c>
      <c r="C650" s="78" t="s">
        <v>77</v>
      </c>
      <c r="D650" s="78" t="s">
        <v>78</v>
      </c>
      <c r="E650" s="78" t="s">
        <v>470</v>
      </c>
      <c r="F650" s="78" t="s">
        <v>471</v>
      </c>
      <c r="G650" s="78" t="s">
        <v>686</v>
      </c>
      <c r="H650" s="79">
        <v>1</v>
      </c>
      <c r="I650" s="72">
        <v>1.0374230184851372</v>
      </c>
      <c r="J650" s="73">
        <f t="shared" si="27"/>
        <v>0.9639269441507256</v>
      </c>
      <c r="K650" s="74"/>
      <c r="L650" s="75"/>
    </row>
    <row r="651" spans="1:12" s="64" customFormat="1" ht="15" outlineLevel="1">
      <c r="A651" s="78"/>
      <c r="B651" s="78"/>
      <c r="C651" s="81" t="s">
        <v>814</v>
      </c>
      <c r="D651" s="78"/>
      <c r="E651" s="78"/>
      <c r="F651" s="78"/>
      <c r="G651" s="78"/>
      <c r="H651" s="79">
        <f>SUBTOTAL(9,H645:H650)</f>
        <v>487</v>
      </c>
      <c r="I651" s="72"/>
      <c r="J651" s="73">
        <f>SUBTOTAL(9,J645:J650)</f>
        <v>517.0728786398707</v>
      </c>
      <c r="K651" s="74"/>
      <c r="L651" s="75"/>
    </row>
    <row r="652" spans="1:12" s="64" customFormat="1" ht="14.25" outlineLevel="2">
      <c r="A652" s="78" t="s">
        <v>685</v>
      </c>
      <c r="B652" s="78" t="s">
        <v>851</v>
      </c>
      <c r="C652" s="78" t="s">
        <v>222</v>
      </c>
      <c r="D652" s="78" t="s">
        <v>223</v>
      </c>
      <c r="E652" s="78" t="s">
        <v>562</v>
      </c>
      <c r="F652" s="78" t="s">
        <v>563</v>
      </c>
      <c r="G652" s="78" t="s">
        <v>686</v>
      </c>
      <c r="H652" s="79">
        <v>210</v>
      </c>
      <c r="I652" s="72">
        <v>1.240013391915319</v>
      </c>
      <c r="J652" s="73">
        <f aca="true" t="shared" si="28" ref="J652:J659">IF(ISERROR(H652/I652),0,(H652/I652))</f>
        <v>169.3530097087379</v>
      </c>
      <c r="K652" s="74"/>
      <c r="L652" s="75"/>
    </row>
    <row r="653" spans="1:12" s="64" customFormat="1" ht="14.25" outlineLevel="2">
      <c r="A653" s="78" t="s">
        <v>685</v>
      </c>
      <c r="B653" s="78" t="s">
        <v>851</v>
      </c>
      <c r="C653" s="78" t="s">
        <v>222</v>
      </c>
      <c r="D653" s="78" t="s">
        <v>223</v>
      </c>
      <c r="E653" s="78" t="s">
        <v>556</v>
      </c>
      <c r="F653" s="78" t="s">
        <v>557</v>
      </c>
      <c r="G653" s="78" t="s">
        <v>686</v>
      </c>
      <c r="H653" s="79">
        <v>3</v>
      </c>
      <c r="I653" s="72">
        <v>1.1484885350584078</v>
      </c>
      <c r="J653" s="73">
        <f t="shared" si="28"/>
        <v>2.612128818375563</v>
      </c>
      <c r="K653" s="74"/>
      <c r="L653" s="75"/>
    </row>
    <row r="654" spans="1:12" s="64" customFormat="1" ht="14.25" outlineLevel="2">
      <c r="A654" s="78" t="s">
        <v>685</v>
      </c>
      <c r="B654" s="78" t="s">
        <v>851</v>
      </c>
      <c r="C654" s="78" t="s">
        <v>222</v>
      </c>
      <c r="D654" s="78" t="s">
        <v>223</v>
      </c>
      <c r="E654" s="78" t="s">
        <v>534</v>
      </c>
      <c r="F654" s="78" t="s">
        <v>535</v>
      </c>
      <c r="G654" s="78" t="s">
        <v>686</v>
      </c>
      <c r="H654" s="79">
        <v>95</v>
      </c>
      <c r="I654" s="72">
        <v>1.0144851004546729</v>
      </c>
      <c r="J654" s="73">
        <f t="shared" si="28"/>
        <v>93.64356357468711</v>
      </c>
      <c r="K654" s="74"/>
      <c r="L654" s="75"/>
    </row>
    <row r="655" spans="1:12" s="64" customFormat="1" ht="14.25" outlineLevel="2">
      <c r="A655" s="78" t="s">
        <v>685</v>
      </c>
      <c r="B655" s="78" t="s">
        <v>851</v>
      </c>
      <c r="C655" s="78" t="s">
        <v>222</v>
      </c>
      <c r="D655" s="78" t="s">
        <v>223</v>
      </c>
      <c r="E655" s="78" t="s">
        <v>536</v>
      </c>
      <c r="F655" s="78" t="s">
        <v>537</v>
      </c>
      <c r="G655" s="78" t="s">
        <v>686</v>
      </c>
      <c r="H655" s="79">
        <v>52</v>
      </c>
      <c r="I655" s="72">
        <v>0.9665689149560117</v>
      </c>
      <c r="J655" s="73">
        <f t="shared" si="28"/>
        <v>53.79854368932039</v>
      </c>
      <c r="K655" s="74"/>
      <c r="L655" s="75"/>
    </row>
    <row r="656" spans="1:12" s="64" customFormat="1" ht="14.25" outlineLevel="2">
      <c r="A656" s="78" t="s">
        <v>685</v>
      </c>
      <c r="B656" s="78" t="s">
        <v>851</v>
      </c>
      <c r="C656" s="78" t="s">
        <v>222</v>
      </c>
      <c r="D656" s="78" t="s">
        <v>223</v>
      </c>
      <c r="E656" s="78" t="s">
        <v>514</v>
      </c>
      <c r="F656" s="78" t="s">
        <v>515</v>
      </c>
      <c r="G656" s="78" t="s">
        <v>686</v>
      </c>
      <c r="H656" s="79">
        <v>2</v>
      </c>
      <c r="I656" s="72">
        <v>1.0394933731327063</v>
      </c>
      <c r="J656" s="73">
        <f t="shared" si="28"/>
        <v>1.9240141896938012</v>
      </c>
      <c r="K656" s="74"/>
      <c r="L656" s="75"/>
    </row>
    <row r="657" spans="1:12" s="64" customFormat="1" ht="14.25" outlineLevel="2">
      <c r="A657" s="78" t="s">
        <v>685</v>
      </c>
      <c r="B657" s="78" t="s">
        <v>851</v>
      </c>
      <c r="C657" s="78" t="s">
        <v>222</v>
      </c>
      <c r="D657" s="78" t="s">
        <v>223</v>
      </c>
      <c r="E657" s="78" t="s">
        <v>552</v>
      </c>
      <c r="F657" s="78" t="s">
        <v>553</v>
      </c>
      <c r="G657" s="78" t="s">
        <v>686</v>
      </c>
      <c r="H657" s="79">
        <v>6</v>
      </c>
      <c r="I657" s="72">
        <v>0.9386831923513476</v>
      </c>
      <c r="J657" s="73">
        <f t="shared" si="28"/>
        <v>6.391932921447484</v>
      </c>
      <c r="K657" s="74"/>
      <c r="L657" s="75"/>
    </row>
    <row r="658" spans="1:12" s="64" customFormat="1" ht="14.25" outlineLevel="2">
      <c r="A658" s="78" t="s">
        <v>685</v>
      </c>
      <c r="B658" s="78" t="s">
        <v>851</v>
      </c>
      <c r="C658" s="78" t="s">
        <v>222</v>
      </c>
      <c r="D658" s="78" t="s">
        <v>223</v>
      </c>
      <c r="E658" s="78" t="s">
        <v>470</v>
      </c>
      <c r="F658" s="78" t="s">
        <v>471</v>
      </c>
      <c r="G658" s="78" t="s">
        <v>686</v>
      </c>
      <c r="H658" s="79">
        <v>1</v>
      </c>
      <c r="I658" s="72">
        <v>1.0374230184851372</v>
      </c>
      <c r="J658" s="73">
        <f t="shared" si="28"/>
        <v>0.9639269441507256</v>
      </c>
      <c r="K658" s="74"/>
      <c r="L658" s="75"/>
    </row>
    <row r="659" spans="1:12" s="64" customFormat="1" ht="14.25" outlineLevel="2">
      <c r="A659" s="78" t="s">
        <v>685</v>
      </c>
      <c r="B659" s="78" t="s">
        <v>851</v>
      </c>
      <c r="C659" s="78" t="s">
        <v>222</v>
      </c>
      <c r="D659" s="78" t="s">
        <v>223</v>
      </c>
      <c r="E659" s="78" t="s">
        <v>550</v>
      </c>
      <c r="F659" s="78" t="s">
        <v>551</v>
      </c>
      <c r="G659" s="78" t="s">
        <v>686</v>
      </c>
      <c r="H659" s="79">
        <v>0</v>
      </c>
      <c r="I659" s="72">
        <v>1.1995789379381399</v>
      </c>
      <c r="J659" s="73">
        <f t="shared" si="28"/>
        <v>0</v>
      </c>
      <c r="K659" s="74"/>
      <c r="L659" s="75"/>
    </row>
    <row r="660" spans="1:12" s="64" customFormat="1" ht="15" outlineLevel="1">
      <c r="A660" s="78"/>
      <c r="B660" s="78"/>
      <c r="C660" s="81" t="s">
        <v>815</v>
      </c>
      <c r="D660" s="78"/>
      <c r="E660" s="78"/>
      <c r="F660" s="78"/>
      <c r="G660" s="78"/>
      <c r="H660" s="79">
        <f>SUBTOTAL(9,H652:H659)</f>
        <v>369</v>
      </c>
      <c r="I660" s="72"/>
      <c r="J660" s="73">
        <f>SUBTOTAL(9,J652:J659)</f>
        <v>328.687119846413</v>
      </c>
      <c r="K660" s="74"/>
      <c r="L660" s="75"/>
    </row>
    <row r="661" spans="1:12" s="64" customFormat="1" ht="14.25" outlineLevel="2">
      <c r="A661" s="78" t="s">
        <v>685</v>
      </c>
      <c r="B661" s="78" t="s">
        <v>851</v>
      </c>
      <c r="C661" s="78" t="s">
        <v>235</v>
      </c>
      <c r="D661" s="78" t="s">
        <v>236</v>
      </c>
      <c r="E661" s="78" t="s">
        <v>532</v>
      </c>
      <c r="F661" s="78" t="s">
        <v>533</v>
      </c>
      <c r="G661" s="78" t="s">
        <v>686</v>
      </c>
      <c r="H661" s="79">
        <v>113</v>
      </c>
      <c r="I661" s="72">
        <v>1.46845023321306</v>
      </c>
      <c r="J661" s="73">
        <f>IF(ISERROR(H661/I661),0,(H661/I661))</f>
        <v>76.95187582404411</v>
      </c>
      <c r="K661" s="74"/>
      <c r="L661" s="75"/>
    </row>
    <row r="662" spans="1:12" s="64" customFormat="1" ht="14.25" outlineLevel="2">
      <c r="A662" s="78" t="s">
        <v>685</v>
      </c>
      <c r="B662" s="78" t="s">
        <v>851</v>
      </c>
      <c r="C662" s="78" t="s">
        <v>235</v>
      </c>
      <c r="D662" s="78" t="s">
        <v>236</v>
      </c>
      <c r="E662" s="78" t="s">
        <v>412</v>
      </c>
      <c r="F662" s="78" t="s">
        <v>413</v>
      </c>
      <c r="G662" s="78" t="s">
        <v>686</v>
      </c>
      <c r="H662" s="79">
        <v>0</v>
      </c>
      <c r="I662" s="72">
        <v>1.0071738850337757</v>
      </c>
      <c r="J662" s="73">
        <f>IF(ISERROR(H662/I662),0,(H662/I662))</f>
        <v>0</v>
      </c>
      <c r="K662" s="74"/>
      <c r="L662" s="75"/>
    </row>
    <row r="663" spans="1:12" s="64" customFormat="1" ht="15" outlineLevel="1">
      <c r="A663" s="78"/>
      <c r="B663" s="78"/>
      <c r="C663" s="81" t="s">
        <v>816</v>
      </c>
      <c r="D663" s="78"/>
      <c r="E663" s="78"/>
      <c r="F663" s="78"/>
      <c r="G663" s="78"/>
      <c r="H663" s="79">
        <f>SUBTOTAL(9,H661:H662)</f>
        <v>113</v>
      </c>
      <c r="I663" s="72"/>
      <c r="J663" s="73">
        <f>SUBTOTAL(9,J661:J662)</f>
        <v>76.95187582404411</v>
      </c>
      <c r="K663" s="74"/>
      <c r="L663" s="75"/>
    </row>
    <row r="664" spans="1:12" s="64" customFormat="1" ht="14.25" outlineLevel="2">
      <c r="A664" s="78" t="s">
        <v>685</v>
      </c>
      <c r="B664" s="78" t="s">
        <v>851</v>
      </c>
      <c r="C664" s="78" t="s">
        <v>237</v>
      </c>
      <c r="D664" s="78" t="s">
        <v>238</v>
      </c>
      <c r="E664" s="78" t="s">
        <v>412</v>
      </c>
      <c r="F664" s="78" t="s">
        <v>413</v>
      </c>
      <c r="G664" s="78" t="s">
        <v>686</v>
      </c>
      <c r="H664" s="79">
        <v>110</v>
      </c>
      <c r="I664" s="72">
        <v>1.0071738850337757</v>
      </c>
      <c r="J664" s="73">
        <f aca="true" t="shared" si="29" ref="J664:J669">IF(ISERROR(H664/I664),0,(H664/I664))</f>
        <v>109.21649343232438</v>
      </c>
      <c r="K664" s="74"/>
      <c r="L664" s="75"/>
    </row>
    <row r="665" spans="1:12" s="64" customFormat="1" ht="14.25" outlineLevel="2">
      <c r="A665" s="78" t="s">
        <v>685</v>
      </c>
      <c r="B665" s="78" t="s">
        <v>851</v>
      </c>
      <c r="C665" s="78" t="s">
        <v>237</v>
      </c>
      <c r="D665" s="78" t="s">
        <v>238</v>
      </c>
      <c r="E665" s="78" t="s">
        <v>586</v>
      </c>
      <c r="F665" s="78" t="s">
        <v>587</v>
      </c>
      <c r="G665" s="78" t="s">
        <v>686</v>
      </c>
      <c r="H665" s="79">
        <v>7</v>
      </c>
      <c r="I665" s="72">
        <v>1.0939296501997469</v>
      </c>
      <c r="J665" s="73">
        <f t="shared" si="29"/>
        <v>6.3989489623229705</v>
      </c>
      <c r="K665" s="74"/>
      <c r="L665" s="75"/>
    </row>
    <row r="666" spans="1:12" s="64" customFormat="1" ht="14.25" outlineLevel="2">
      <c r="A666" s="78" t="s">
        <v>685</v>
      </c>
      <c r="B666" s="78" t="s">
        <v>851</v>
      </c>
      <c r="C666" s="78" t="s">
        <v>237</v>
      </c>
      <c r="D666" s="78" t="s">
        <v>238</v>
      </c>
      <c r="E666" s="78" t="s">
        <v>582</v>
      </c>
      <c r="F666" s="78" t="s">
        <v>583</v>
      </c>
      <c r="G666" s="78" t="s">
        <v>686</v>
      </c>
      <c r="H666" s="79">
        <v>117</v>
      </c>
      <c r="I666" s="72">
        <v>0.8785448713275499</v>
      </c>
      <c r="J666" s="73">
        <f t="shared" si="29"/>
        <v>133.17475728155338</v>
      </c>
      <c r="K666" s="74"/>
      <c r="L666" s="75"/>
    </row>
    <row r="667" spans="1:12" s="64" customFormat="1" ht="14.25" outlineLevel="2">
      <c r="A667" s="78" t="s">
        <v>685</v>
      </c>
      <c r="B667" s="78" t="s">
        <v>851</v>
      </c>
      <c r="C667" s="78" t="s">
        <v>237</v>
      </c>
      <c r="D667" s="78" t="s">
        <v>238</v>
      </c>
      <c r="E667" s="78" t="s">
        <v>237</v>
      </c>
      <c r="F667" s="78" t="s">
        <v>238</v>
      </c>
      <c r="G667" s="78" t="s">
        <v>686</v>
      </c>
      <c r="H667" s="79">
        <v>64</v>
      </c>
      <c r="I667" s="72">
        <v>0.7398428731762066</v>
      </c>
      <c r="J667" s="73">
        <f t="shared" si="29"/>
        <v>86.50485436893203</v>
      </c>
      <c r="K667" s="74"/>
      <c r="L667" s="75"/>
    </row>
    <row r="668" spans="1:12" s="64" customFormat="1" ht="14.25" outlineLevel="2">
      <c r="A668" s="78" t="s">
        <v>685</v>
      </c>
      <c r="B668" s="78" t="s">
        <v>851</v>
      </c>
      <c r="C668" s="78" t="s">
        <v>237</v>
      </c>
      <c r="D668" s="78" t="s">
        <v>238</v>
      </c>
      <c r="E668" s="78" t="s">
        <v>530</v>
      </c>
      <c r="F668" s="78" t="s">
        <v>531</v>
      </c>
      <c r="G668" s="78" t="s">
        <v>686</v>
      </c>
      <c r="H668" s="79">
        <v>43</v>
      </c>
      <c r="I668" s="72">
        <v>1.0121634310920884</v>
      </c>
      <c r="J668" s="73">
        <f t="shared" si="29"/>
        <v>42.48325782092772</v>
      </c>
      <c r="K668" s="74"/>
      <c r="L668" s="75"/>
    </row>
    <row r="669" spans="1:12" s="64" customFormat="1" ht="14.25" outlineLevel="2">
      <c r="A669" s="78" t="s">
        <v>685</v>
      </c>
      <c r="B669" s="78" t="s">
        <v>851</v>
      </c>
      <c r="C669" s="78" t="s">
        <v>237</v>
      </c>
      <c r="D669" s="78" t="s">
        <v>238</v>
      </c>
      <c r="E669" s="78" t="s">
        <v>532</v>
      </c>
      <c r="F669" s="78" t="s">
        <v>533</v>
      </c>
      <c r="G669" s="78" t="s">
        <v>686</v>
      </c>
      <c r="H669" s="79">
        <v>34</v>
      </c>
      <c r="I669" s="72">
        <v>1.46845023321306</v>
      </c>
      <c r="J669" s="73">
        <f t="shared" si="29"/>
        <v>23.153661752367253</v>
      </c>
      <c r="K669" s="74"/>
      <c r="L669" s="75"/>
    </row>
    <row r="670" spans="1:12" s="64" customFormat="1" ht="15" outlineLevel="1">
      <c r="A670" s="78"/>
      <c r="B670" s="78"/>
      <c r="C670" s="81" t="s">
        <v>817</v>
      </c>
      <c r="D670" s="78"/>
      <c r="E670" s="78"/>
      <c r="F670" s="78"/>
      <c r="G670" s="78"/>
      <c r="H670" s="79">
        <f>SUBTOTAL(9,H664:H669)</f>
        <v>375</v>
      </c>
      <c r="I670" s="72"/>
      <c r="J670" s="73">
        <f>SUBTOTAL(9,J664:J669)</f>
        <v>400.93197361842783</v>
      </c>
      <c r="K670" s="74"/>
      <c r="L670" s="75"/>
    </row>
    <row r="671" spans="1:12" s="64" customFormat="1" ht="14.25" outlineLevel="2">
      <c r="A671" s="78" t="s">
        <v>685</v>
      </c>
      <c r="B671" s="78" t="s">
        <v>851</v>
      </c>
      <c r="C671" s="78" t="s">
        <v>239</v>
      </c>
      <c r="D671" s="78" t="s">
        <v>240</v>
      </c>
      <c r="E671" s="78" t="s">
        <v>412</v>
      </c>
      <c r="F671" s="78" t="s">
        <v>413</v>
      </c>
      <c r="G671" s="78" t="s">
        <v>686</v>
      </c>
      <c r="H671" s="79">
        <v>1</v>
      </c>
      <c r="I671" s="72">
        <v>1.0071738850337757</v>
      </c>
      <c r="J671" s="73">
        <f aca="true" t="shared" si="30" ref="J671:J676">IF(ISERROR(H671/I671),0,(H671/I671))</f>
        <v>0.9928772130211307</v>
      </c>
      <c r="K671" s="74"/>
      <c r="L671" s="75"/>
    </row>
    <row r="672" spans="1:12" s="64" customFormat="1" ht="14.25" outlineLevel="2">
      <c r="A672" s="78" t="s">
        <v>685</v>
      </c>
      <c r="B672" s="78" t="s">
        <v>851</v>
      </c>
      <c r="C672" s="78" t="s">
        <v>239</v>
      </c>
      <c r="D672" s="78" t="s">
        <v>240</v>
      </c>
      <c r="E672" s="78" t="s">
        <v>584</v>
      </c>
      <c r="F672" s="78" t="s">
        <v>585</v>
      </c>
      <c r="G672" s="78" t="s">
        <v>686</v>
      </c>
      <c r="H672" s="79">
        <v>3</v>
      </c>
      <c r="I672" s="72">
        <v>0.8250535052136476</v>
      </c>
      <c r="J672" s="73">
        <f t="shared" si="30"/>
        <v>3.636127816005278</v>
      </c>
      <c r="K672" s="74"/>
      <c r="L672" s="75"/>
    </row>
    <row r="673" spans="1:12" s="64" customFormat="1" ht="14.25" outlineLevel="2">
      <c r="A673" s="78" t="s">
        <v>685</v>
      </c>
      <c r="B673" s="78" t="s">
        <v>851</v>
      </c>
      <c r="C673" s="78" t="s">
        <v>239</v>
      </c>
      <c r="D673" s="78" t="s">
        <v>240</v>
      </c>
      <c r="E673" s="78" t="s">
        <v>538</v>
      </c>
      <c r="F673" s="78" t="s">
        <v>539</v>
      </c>
      <c r="G673" s="78" t="s">
        <v>686</v>
      </c>
      <c r="H673" s="79">
        <v>502</v>
      </c>
      <c r="I673" s="72">
        <v>0.9011373578302712</v>
      </c>
      <c r="J673" s="73">
        <f t="shared" si="30"/>
        <v>557.073786407767</v>
      </c>
      <c r="K673" s="74"/>
      <c r="L673" s="75"/>
    </row>
    <row r="674" spans="1:12" s="64" customFormat="1" ht="14.25" outlineLevel="2">
      <c r="A674" s="78" t="s">
        <v>685</v>
      </c>
      <c r="B674" s="78" t="s">
        <v>851</v>
      </c>
      <c r="C674" s="78" t="s">
        <v>239</v>
      </c>
      <c r="D674" s="78" t="s">
        <v>240</v>
      </c>
      <c r="E674" s="78" t="s">
        <v>530</v>
      </c>
      <c r="F674" s="78" t="s">
        <v>531</v>
      </c>
      <c r="G674" s="78" t="s">
        <v>686</v>
      </c>
      <c r="H674" s="79">
        <v>198</v>
      </c>
      <c r="I674" s="72">
        <v>1.0121634310920884</v>
      </c>
      <c r="J674" s="73">
        <f t="shared" si="30"/>
        <v>195.62058252427184</v>
      </c>
      <c r="K674" s="74"/>
      <c r="L674" s="75"/>
    </row>
    <row r="675" spans="1:12" s="64" customFormat="1" ht="14.25" outlineLevel="2">
      <c r="A675" s="78" t="s">
        <v>685</v>
      </c>
      <c r="B675" s="78" t="s">
        <v>851</v>
      </c>
      <c r="C675" s="78" t="s">
        <v>239</v>
      </c>
      <c r="D675" s="78" t="s">
        <v>240</v>
      </c>
      <c r="E675" s="78" t="s">
        <v>590</v>
      </c>
      <c r="F675" s="78" t="s">
        <v>591</v>
      </c>
      <c r="G675" s="78" t="s">
        <v>686</v>
      </c>
      <c r="H675" s="79">
        <v>0</v>
      </c>
      <c r="I675" s="72">
        <v>0.7078523328523327</v>
      </c>
      <c r="J675" s="73">
        <f t="shared" si="30"/>
        <v>0</v>
      </c>
      <c r="K675" s="74"/>
      <c r="L675" s="75"/>
    </row>
    <row r="676" spans="1:12" s="64" customFormat="1" ht="14.25" outlineLevel="2">
      <c r="A676" s="78" t="s">
        <v>685</v>
      </c>
      <c r="B676" s="78" t="s">
        <v>851</v>
      </c>
      <c r="C676" s="78" t="s">
        <v>239</v>
      </c>
      <c r="D676" s="78" t="s">
        <v>240</v>
      </c>
      <c r="E676" s="78" t="s">
        <v>586</v>
      </c>
      <c r="F676" s="78" t="s">
        <v>587</v>
      </c>
      <c r="G676" s="78" t="s">
        <v>686</v>
      </c>
      <c r="H676" s="79">
        <v>17</v>
      </c>
      <c r="I676" s="72">
        <v>1.0939296501997469</v>
      </c>
      <c r="J676" s="73">
        <f t="shared" si="30"/>
        <v>15.540304622784356</v>
      </c>
      <c r="K676" s="74"/>
      <c r="L676" s="75"/>
    </row>
    <row r="677" spans="1:12" s="64" customFormat="1" ht="15" outlineLevel="1">
      <c r="A677" s="78"/>
      <c r="B677" s="78"/>
      <c r="C677" s="81" t="s">
        <v>818</v>
      </c>
      <c r="D677" s="78"/>
      <c r="E677" s="78"/>
      <c r="F677" s="78"/>
      <c r="G677" s="78"/>
      <c r="H677" s="79">
        <f>SUBTOTAL(9,H671:H676)</f>
        <v>721</v>
      </c>
      <c r="I677" s="72"/>
      <c r="J677" s="73">
        <f>SUBTOTAL(9,J671:J676)</f>
        <v>772.8636785838496</v>
      </c>
      <c r="K677" s="74"/>
      <c r="L677" s="75"/>
    </row>
    <row r="678" spans="1:12" s="64" customFormat="1" ht="14.25" outlineLevel="2">
      <c r="A678" s="78" t="s">
        <v>685</v>
      </c>
      <c r="B678" s="78" t="s">
        <v>851</v>
      </c>
      <c r="C678" s="78" t="s">
        <v>241</v>
      </c>
      <c r="D678" s="78" t="s">
        <v>242</v>
      </c>
      <c r="E678" s="78" t="s">
        <v>412</v>
      </c>
      <c r="F678" s="78" t="s">
        <v>413</v>
      </c>
      <c r="G678" s="78" t="s">
        <v>686</v>
      </c>
      <c r="H678" s="79">
        <v>0</v>
      </c>
      <c r="I678" s="72">
        <v>1.0071738850337757</v>
      </c>
      <c r="J678" s="73">
        <f>IF(ISERROR(H678/I678),0,(H678/I678))</f>
        <v>0</v>
      </c>
      <c r="K678" s="74"/>
      <c r="L678" s="75"/>
    </row>
    <row r="679" spans="1:12" s="64" customFormat="1" ht="14.25" outlineLevel="2">
      <c r="A679" s="78" t="s">
        <v>685</v>
      </c>
      <c r="B679" s="78" t="s">
        <v>851</v>
      </c>
      <c r="C679" s="78" t="s">
        <v>241</v>
      </c>
      <c r="D679" s="78" t="s">
        <v>242</v>
      </c>
      <c r="E679" s="78" t="s">
        <v>538</v>
      </c>
      <c r="F679" s="78" t="s">
        <v>539</v>
      </c>
      <c r="G679" s="78" t="s">
        <v>686</v>
      </c>
      <c r="H679" s="79">
        <v>1</v>
      </c>
      <c r="I679" s="72">
        <v>0.9011373578302712</v>
      </c>
      <c r="J679" s="73">
        <f>IF(ISERROR(H679/I679),0,(H679/I679))</f>
        <v>1.1097087378640778</v>
      </c>
      <c r="K679" s="74"/>
      <c r="L679" s="75"/>
    </row>
    <row r="680" spans="1:12" s="64" customFormat="1" ht="14.25" outlineLevel="2">
      <c r="A680" s="78" t="s">
        <v>685</v>
      </c>
      <c r="B680" s="78" t="s">
        <v>851</v>
      </c>
      <c r="C680" s="78" t="s">
        <v>241</v>
      </c>
      <c r="D680" s="78" t="s">
        <v>242</v>
      </c>
      <c r="E680" s="78" t="s">
        <v>584</v>
      </c>
      <c r="F680" s="78" t="s">
        <v>585</v>
      </c>
      <c r="G680" s="78" t="s">
        <v>686</v>
      </c>
      <c r="H680" s="79">
        <v>95</v>
      </c>
      <c r="I680" s="72">
        <v>0.8250535052136476</v>
      </c>
      <c r="J680" s="73">
        <f>IF(ISERROR(H680/I680),0,(H680/I680))</f>
        <v>115.14404750683381</v>
      </c>
      <c r="K680" s="74"/>
      <c r="L680" s="75"/>
    </row>
    <row r="681" spans="1:12" s="64" customFormat="1" ht="15" outlineLevel="1">
      <c r="A681" s="78"/>
      <c r="B681" s="78"/>
      <c r="C681" s="81" t="s">
        <v>819</v>
      </c>
      <c r="D681" s="78"/>
      <c r="E681" s="78"/>
      <c r="F681" s="78"/>
      <c r="G681" s="78"/>
      <c r="H681" s="79">
        <f>SUBTOTAL(9,H678:H680)</f>
        <v>96</v>
      </c>
      <c r="I681" s="72"/>
      <c r="J681" s="73">
        <f>SUBTOTAL(9,J678:J680)</f>
        <v>116.2537562446979</v>
      </c>
      <c r="K681" s="74"/>
      <c r="L681" s="75"/>
    </row>
    <row r="682" spans="1:12" s="64" customFormat="1" ht="14.25" outlineLevel="2">
      <c r="A682" s="78" t="s">
        <v>685</v>
      </c>
      <c r="B682" s="78" t="s">
        <v>851</v>
      </c>
      <c r="C682" s="78" t="s">
        <v>243</v>
      </c>
      <c r="D682" s="78" t="s">
        <v>244</v>
      </c>
      <c r="E682" s="78" t="s">
        <v>532</v>
      </c>
      <c r="F682" s="78" t="s">
        <v>533</v>
      </c>
      <c r="G682" s="78" t="s">
        <v>686</v>
      </c>
      <c r="H682" s="79">
        <v>0</v>
      </c>
      <c r="I682" s="72">
        <v>1.46845023321306</v>
      </c>
      <c r="J682" s="73">
        <f aca="true" t="shared" si="31" ref="J682:J688">IF(ISERROR(H682/I682),0,(H682/I682))</f>
        <v>0</v>
      </c>
      <c r="K682" s="74"/>
      <c r="L682" s="75"/>
    </row>
    <row r="683" spans="1:12" s="64" customFormat="1" ht="14.25" outlineLevel="2">
      <c r="A683" s="78" t="s">
        <v>685</v>
      </c>
      <c r="B683" s="78" t="s">
        <v>851</v>
      </c>
      <c r="C683" s="78" t="s">
        <v>243</v>
      </c>
      <c r="D683" s="78" t="s">
        <v>244</v>
      </c>
      <c r="E683" s="78" t="s">
        <v>590</v>
      </c>
      <c r="F683" s="78" t="s">
        <v>591</v>
      </c>
      <c r="G683" s="78" t="s">
        <v>686</v>
      </c>
      <c r="H683" s="79">
        <v>193</v>
      </c>
      <c r="I683" s="72">
        <v>0.7078523328523327</v>
      </c>
      <c r="J683" s="73">
        <f t="shared" si="31"/>
        <v>272.65573770491807</v>
      </c>
      <c r="K683" s="74"/>
      <c r="L683" s="75"/>
    </row>
    <row r="684" spans="1:12" s="64" customFormat="1" ht="14.25" outlineLevel="2">
      <c r="A684" s="78" t="s">
        <v>685</v>
      </c>
      <c r="B684" s="78" t="s">
        <v>851</v>
      </c>
      <c r="C684" s="78" t="s">
        <v>243</v>
      </c>
      <c r="D684" s="78" t="s">
        <v>244</v>
      </c>
      <c r="E684" s="78" t="s">
        <v>588</v>
      </c>
      <c r="F684" s="78" t="s">
        <v>589</v>
      </c>
      <c r="G684" s="78" t="s">
        <v>686</v>
      </c>
      <c r="H684" s="79">
        <v>3</v>
      </c>
      <c r="I684" s="72">
        <v>0.9495020955933584</v>
      </c>
      <c r="J684" s="73">
        <f t="shared" si="31"/>
        <v>3.1595506886430345</v>
      </c>
      <c r="K684" s="74"/>
      <c r="L684" s="75"/>
    </row>
    <row r="685" spans="1:12" s="64" customFormat="1" ht="14.25" outlineLevel="2">
      <c r="A685" s="78" t="s">
        <v>685</v>
      </c>
      <c r="B685" s="78" t="s">
        <v>851</v>
      </c>
      <c r="C685" s="78" t="s">
        <v>243</v>
      </c>
      <c r="D685" s="78" t="s">
        <v>244</v>
      </c>
      <c r="E685" s="78" t="s">
        <v>584</v>
      </c>
      <c r="F685" s="78" t="s">
        <v>585</v>
      </c>
      <c r="G685" s="78" t="s">
        <v>686</v>
      </c>
      <c r="H685" s="79">
        <v>5</v>
      </c>
      <c r="I685" s="72">
        <v>0.8250535052136476</v>
      </c>
      <c r="J685" s="73">
        <f t="shared" si="31"/>
        <v>6.060213026675464</v>
      </c>
      <c r="K685" s="74"/>
      <c r="L685" s="75"/>
    </row>
    <row r="686" spans="1:12" s="64" customFormat="1" ht="14.25" outlineLevel="2">
      <c r="A686" s="78" t="s">
        <v>685</v>
      </c>
      <c r="B686" s="78" t="s">
        <v>851</v>
      </c>
      <c r="C686" s="78" t="s">
        <v>243</v>
      </c>
      <c r="D686" s="78" t="s">
        <v>244</v>
      </c>
      <c r="E686" s="78" t="s">
        <v>586</v>
      </c>
      <c r="F686" s="78" t="s">
        <v>587</v>
      </c>
      <c r="G686" s="78" t="s">
        <v>686</v>
      </c>
      <c r="H686" s="79">
        <v>194</v>
      </c>
      <c r="I686" s="72">
        <v>1.0939296501997469</v>
      </c>
      <c r="J686" s="73">
        <f t="shared" si="31"/>
        <v>177.3422998129509</v>
      </c>
      <c r="K686" s="74"/>
      <c r="L686" s="75"/>
    </row>
    <row r="687" spans="1:12" s="64" customFormat="1" ht="14.25" outlineLevel="2">
      <c r="A687" s="78" t="s">
        <v>685</v>
      </c>
      <c r="B687" s="78" t="s">
        <v>851</v>
      </c>
      <c r="C687" s="78" t="s">
        <v>243</v>
      </c>
      <c r="D687" s="78" t="s">
        <v>244</v>
      </c>
      <c r="E687" s="78" t="s">
        <v>538</v>
      </c>
      <c r="F687" s="78" t="s">
        <v>539</v>
      </c>
      <c r="G687" s="78" t="s">
        <v>686</v>
      </c>
      <c r="H687" s="79">
        <v>3</v>
      </c>
      <c r="I687" s="72">
        <v>0.9011373578302712</v>
      </c>
      <c r="J687" s="73">
        <f t="shared" si="31"/>
        <v>3.3291262135922333</v>
      </c>
      <c r="K687" s="74"/>
      <c r="L687" s="75"/>
    </row>
    <row r="688" spans="1:12" s="64" customFormat="1" ht="14.25" outlineLevel="2">
      <c r="A688" s="78" t="s">
        <v>685</v>
      </c>
      <c r="B688" s="78" t="s">
        <v>851</v>
      </c>
      <c r="C688" s="78" t="s">
        <v>243</v>
      </c>
      <c r="D688" s="78" t="s">
        <v>244</v>
      </c>
      <c r="E688" s="78" t="s">
        <v>412</v>
      </c>
      <c r="F688" s="78" t="s">
        <v>413</v>
      </c>
      <c r="G688" s="78" t="s">
        <v>686</v>
      </c>
      <c r="H688" s="79">
        <v>8</v>
      </c>
      <c r="I688" s="72">
        <v>1.0071738850337757</v>
      </c>
      <c r="J688" s="73">
        <f t="shared" si="31"/>
        <v>7.943017704169046</v>
      </c>
      <c r="K688" s="74"/>
      <c r="L688" s="75"/>
    </row>
    <row r="689" spans="1:12" s="64" customFormat="1" ht="15" outlineLevel="1">
      <c r="A689" s="78"/>
      <c r="B689" s="78"/>
      <c r="C689" s="81" t="s">
        <v>820</v>
      </c>
      <c r="D689" s="78"/>
      <c r="E689" s="78"/>
      <c r="F689" s="78"/>
      <c r="G689" s="78"/>
      <c r="H689" s="79">
        <f>SUBTOTAL(9,H682:H688)</f>
        <v>406</v>
      </c>
      <c r="I689" s="72"/>
      <c r="J689" s="73">
        <f>SUBTOTAL(9,J682:J688)</f>
        <v>470.48994515094876</v>
      </c>
      <c r="K689" s="74"/>
      <c r="L689" s="75"/>
    </row>
    <row r="690" spans="1:12" s="64" customFormat="1" ht="14.25" outlineLevel="2">
      <c r="A690" s="78" t="s">
        <v>685</v>
      </c>
      <c r="B690" s="78" t="s">
        <v>851</v>
      </c>
      <c r="C690" s="78" t="s">
        <v>245</v>
      </c>
      <c r="D690" s="78" t="s">
        <v>246</v>
      </c>
      <c r="E690" s="78" t="s">
        <v>592</v>
      </c>
      <c r="F690" s="78" t="s">
        <v>593</v>
      </c>
      <c r="G690" s="78" t="s">
        <v>686</v>
      </c>
      <c r="H690" s="79">
        <v>10</v>
      </c>
      <c r="I690" s="72">
        <v>0.9700835718751029</v>
      </c>
      <c r="J690" s="73">
        <f>IF(ISERROR(H690/I690),0,(H690/I690))</f>
        <v>10.308390214948911</v>
      </c>
      <c r="K690" s="74"/>
      <c r="L690" s="75"/>
    </row>
    <row r="691" spans="1:12" s="64" customFormat="1" ht="14.25" outlineLevel="2">
      <c r="A691" s="78" t="s">
        <v>685</v>
      </c>
      <c r="B691" s="78" t="s">
        <v>851</v>
      </c>
      <c r="C691" s="78" t="s">
        <v>245</v>
      </c>
      <c r="D691" s="78" t="s">
        <v>246</v>
      </c>
      <c r="E691" s="78" t="s">
        <v>412</v>
      </c>
      <c r="F691" s="78" t="s">
        <v>413</v>
      </c>
      <c r="G691" s="78" t="s">
        <v>686</v>
      </c>
      <c r="H691" s="79">
        <v>32</v>
      </c>
      <c r="I691" s="72">
        <v>1.0071738850337757</v>
      </c>
      <c r="J691" s="73">
        <f>IF(ISERROR(H691/I691),0,(H691/I691))</f>
        <v>31.772070816676184</v>
      </c>
      <c r="K691" s="74"/>
      <c r="L691" s="75"/>
    </row>
    <row r="692" spans="1:12" s="64" customFormat="1" ht="14.25" outlineLevel="2">
      <c r="A692" s="78" t="s">
        <v>685</v>
      </c>
      <c r="B692" s="78" t="s">
        <v>851</v>
      </c>
      <c r="C692" s="78" t="s">
        <v>245</v>
      </c>
      <c r="D692" s="78" t="s">
        <v>246</v>
      </c>
      <c r="E692" s="78" t="s">
        <v>594</v>
      </c>
      <c r="F692" s="78" t="s">
        <v>595</v>
      </c>
      <c r="G692" s="78" t="s">
        <v>686</v>
      </c>
      <c r="H692" s="79">
        <v>10</v>
      </c>
      <c r="I692" s="72">
        <v>0.9495107077010352</v>
      </c>
      <c r="J692" s="73">
        <f>IF(ISERROR(H692/I692),0,(H692/I692))</f>
        <v>10.53174010455564</v>
      </c>
      <c r="K692" s="74"/>
      <c r="L692" s="75"/>
    </row>
    <row r="693" spans="1:12" s="64" customFormat="1" ht="14.25" outlineLevel="2">
      <c r="A693" s="78" t="s">
        <v>685</v>
      </c>
      <c r="B693" s="78" t="s">
        <v>851</v>
      </c>
      <c r="C693" s="78" t="s">
        <v>245</v>
      </c>
      <c r="D693" s="78" t="s">
        <v>246</v>
      </c>
      <c r="E693" s="78" t="s">
        <v>572</v>
      </c>
      <c r="F693" s="78" t="s">
        <v>573</v>
      </c>
      <c r="G693" s="78" t="s">
        <v>686</v>
      </c>
      <c r="H693" s="79">
        <v>130</v>
      </c>
      <c r="I693" s="72">
        <v>0.8086552731102493</v>
      </c>
      <c r="J693" s="73">
        <f>IF(ISERROR(H693/I693),0,(H693/I693))</f>
        <v>160.76071513142318</v>
      </c>
      <c r="K693" s="74"/>
      <c r="L693" s="75"/>
    </row>
    <row r="694" spans="1:12" s="64" customFormat="1" ht="15" outlineLevel="1">
      <c r="A694" s="78"/>
      <c r="B694" s="78"/>
      <c r="C694" s="81" t="s">
        <v>821</v>
      </c>
      <c r="D694" s="78"/>
      <c r="E694" s="78"/>
      <c r="F694" s="78"/>
      <c r="G694" s="78"/>
      <c r="H694" s="79">
        <f>SUBTOTAL(9,H690:H693)</f>
        <v>182</v>
      </c>
      <c r="I694" s="72"/>
      <c r="J694" s="73">
        <f>SUBTOTAL(9,J690:J693)</f>
        <v>213.3729162676039</v>
      </c>
      <c r="K694" s="74"/>
      <c r="L694" s="75"/>
    </row>
    <row r="695" spans="1:12" s="64" customFormat="1" ht="14.25" outlineLevel="2">
      <c r="A695" s="78" t="s">
        <v>685</v>
      </c>
      <c r="B695" s="78" t="s">
        <v>851</v>
      </c>
      <c r="C695" s="78" t="s">
        <v>247</v>
      </c>
      <c r="D695" s="78" t="s">
        <v>248</v>
      </c>
      <c r="E695" s="78" t="s">
        <v>588</v>
      </c>
      <c r="F695" s="78" t="s">
        <v>589</v>
      </c>
      <c r="G695" s="78" t="s">
        <v>686</v>
      </c>
      <c r="H695" s="79">
        <v>229</v>
      </c>
      <c r="I695" s="72">
        <v>0.9495020955933584</v>
      </c>
      <c r="J695" s="73">
        <f>IF(ISERROR(H695/I695),0,(H695/I695))</f>
        <v>241.17903589975163</v>
      </c>
      <c r="K695" s="74"/>
      <c r="L695" s="75"/>
    </row>
    <row r="696" spans="1:12" s="64" customFormat="1" ht="14.25" outlineLevel="2">
      <c r="A696" s="78" t="s">
        <v>685</v>
      </c>
      <c r="B696" s="78" t="s">
        <v>851</v>
      </c>
      <c r="C696" s="78" t="s">
        <v>247</v>
      </c>
      <c r="D696" s="78" t="s">
        <v>248</v>
      </c>
      <c r="E696" s="78" t="s">
        <v>586</v>
      </c>
      <c r="F696" s="78" t="s">
        <v>587</v>
      </c>
      <c r="G696" s="78" t="s">
        <v>686</v>
      </c>
      <c r="H696" s="79">
        <v>0</v>
      </c>
      <c r="I696" s="72">
        <v>1.0939296501997469</v>
      </c>
      <c r="J696" s="73">
        <f>IF(ISERROR(H696/I696),0,(H696/I696))</f>
        <v>0</v>
      </c>
      <c r="K696" s="74"/>
      <c r="L696" s="75"/>
    </row>
    <row r="697" spans="1:12" s="64" customFormat="1" ht="15" outlineLevel="1">
      <c r="A697" s="78"/>
      <c r="B697" s="78"/>
      <c r="C697" s="81" t="s">
        <v>822</v>
      </c>
      <c r="D697" s="78"/>
      <c r="E697" s="78"/>
      <c r="F697" s="78"/>
      <c r="G697" s="78"/>
      <c r="H697" s="79">
        <f>SUBTOTAL(9,H695:H696)</f>
        <v>229</v>
      </c>
      <c r="I697" s="72"/>
      <c r="J697" s="73">
        <f>SUBTOTAL(9,J695:J696)</f>
        <v>241.17903589975163</v>
      </c>
      <c r="K697" s="74"/>
      <c r="L697" s="75"/>
    </row>
    <row r="698" spans="1:12" s="64" customFormat="1" ht="14.25" outlineLevel="2">
      <c r="A698" s="78" t="s">
        <v>685</v>
      </c>
      <c r="B698" s="78" t="s">
        <v>851</v>
      </c>
      <c r="C698" s="78" t="s">
        <v>249</v>
      </c>
      <c r="D698" s="78" t="s">
        <v>250</v>
      </c>
      <c r="E698" s="78" t="s">
        <v>249</v>
      </c>
      <c r="F698" s="78" t="s">
        <v>250</v>
      </c>
      <c r="G698" s="78" t="s">
        <v>686</v>
      </c>
      <c r="H698" s="79">
        <v>91</v>
      </c>
      <c r="I698" s="72">
        <v>0.9544028999674161</v>
      </c>
      <c r="J698" s="73">
        <f>IF(ISERROR(H698/I698),0,(H698/I698))</f>
        <v>95.34757281553398</v>
      </c>
      <c r="K698" s="74"/>
      <c r="L698" s="75"/>
    </row>
    <row r="699" spans="1:12" s="64" customFormat="1" ht="14.25" outlineLevel="2">
      <c r="A699" s="78" t="s">
        <v>685</v>
      </c>
      <c r="B699" s="78" t="s">
        <v>851</v>
      </c>
      <c r="C699" s="78" t="s">
        <v>249</v>
      </c>
      <c r="D699" s="78" t="s">
        <v>250</v>
      </c>
      <c r="E699" s="78" t="s">
        <v>586</v>
      </c>
      <c r="F699" s="78" t="s">
        <v>587</v>
      </c>
      <c r="G699" s="78" t="s">
        <v>686</v>
      </c>
      <c r="H699" s="79">
        <v>0</v>
      </c>
      <c r="I699" s="72">
        <v>1.0939296501997469</v>
      </c>
      <c r="J699" s="73">
        <f>IF(ISERROR(H699/I699),0,(H699/I699))</f>
        <v>0</v>
      </c>
      <c r="K699" s="74"/>
      <c r="L699" s="75"/>
    </row>
    <row r="700" spans="1:12" s="64" customFormat="1" ht="14.25" outlineLevel="2">
      <c r="A700" s="78" t="s">
        <v>685</v>
      </c>
      <c r="B700" s="78" t="s">
        <v>851</v>
      </c>
      <c r="C700" s="78" t="s">
        <v>249</v>
      </c>
      <c r="D700" s="78" t="s">
        <v>250</v>
      </c>
      <c r="E700" s="78" t="s">
        <v>412</v>
      </c>
      <c r="F700" s="78" t="s">
        <v>413</v>
      </c>
      <c r="G700" s="78" t="s">
        <v>686</v>
      </c>
      <c r="H700" s="79">
        <v>0</v>
      </c>
      <c r="I700" s="72">
        <v>1.0071738850337757</v>
      </c>
      <c r="J700" s="73">
        <f>IF(ISERROR(H700/I700),0,(H700/I700))</f>
        <v>0</v>
      </c>
      <c r="K700" s="74"/>
      <c r="L700" s="75"/>
    </row>
    <row r="701" spans="1:12" s="64" customFormat="1" ht="14.25" outlineLevel="2">
      <c r="A701" s="78" t="s">
        <v>685</v>
      </c>
      <c r="B701" s="78" t="s">
        <v>851</v>
      </c>
      <c r="C701" s="78" t="s">
        <v>249</v>
      </c>
      <c r="D701" s="78" t="s">
        <v>250</v>
      </c>
      <c r="E701" s="78" t="s">
        <v>592</v>
      </c>
      <c r="F701" s="78" t="s">
        <v>593</v>
      </c>
      <c r="G701" s="78" t="s">
        <v>686</v>
      </c>
      <c r="H701" s="79">
        <v>211</v>
      </c>
      <c r="I701" s="72">
        <v>0.9700835718751029</v>
      </c>
      <c r="J701" s="73">
        <f>IF(ISERROR(H701/I701),0,(H701/I701))</f>
        <v>217.50703353542204</v>
      </c>
      <c r="K701" s="74"/>
      <c r="L701" s="75"/>
    </row>
    <row r="702" spans="1:12" s="64" customFormat="1" ht="14.25" outlineLevel="2">
      <c r="A702" s="78" t="s">
        <v>685</v>
      </c>
      <c r="B702" s="78" t="s">
        <v>851</v>
      </c>
      <c r="C702" s="78" t="s">
        <v>249</v>
      </c>
      <c r="D702" s="78" t="s">
        <v>250</v>
      </c>
      <c r="E702" s="78" t="s">
        <v>588</v>
      </c>
      <c r="F702" s="78" t="s">
        <v>589</v>
      </c>
      <c r="G702" s="78" t="s">
        <v>686</v>
      </c>
      <c r="H702" s="79">
        <v>25</v>
      </c>
      <c r="I702" s="72">
        <v>0.9495020955933584</v>
      </c>
      <c r="J702" s="73">
        <f>IF(ISERROR(H702/I702),0,(H702/I702))</f>
        <v>26.32958907202529</v>
      </c>
      <c r="K702" s="74"/>
      <c r="L702" s="75"/>
    </row>
    <row r="703" spans="1:12" s="64" customFormat="1" ht="15" outlineLevel="1">
      <c r="A703" s="78"/>
      <c r="B703" s="78"/>
      <c r="C703" s="81" t="s">
        <v>823</v>
      </c>
      <c r="D703" s="78"/>
      <c r="E703" s="78"/>
      <c r="F703" s="78"/>
      <c r="G703" s="78"/>
      <c r="H703" s="79">
        <f>SUBTOTAL(9,H698:H702)</f>
        <v>327</v>
      </c>
      <c r="I703" s="72"/>
      <c r="J703" s="73">
        <f>SUBTOTAL(9,J698:J702)</f>
        <v>339.1841954229813</v>
      </c>
      <c r="K703" s="74"/>
      <c r="L703" s="75"/>
    </row>
    <row r="704" spans="1:12" s="64" customFormat="1" ht="14.25" outlineLevel="2">
      <c r="A704" s="78" t="s">
        <v>685</v>
      </c>
      <c r="B704" s="78" t="s">
        <v>851</v>
      </c>
      <c r="C704" s="78" t="s">
        <v>251</v>
      </c>
      <c r="D704" s="78" t="s">
        <v>252</v>
      </c>
      <c r="E704" s="78" t="s">
        <v>598</v>
      </c>
      <c r="F704" s="78" t="s">
        <v>599</v>
      </c>
      <c r="G704" s="78" t="s">
        <v>686</v>
      </c>
      <c r="H704" s="79">
        <v>1</v>
      </c>
      <c r="I704" s="72">
        <v>1.3482451093210588</v>
      </c>
      <c r="J704" s="73">
        <f aca="true" t="shared" si="32" ref="J704:J709">IF(ISERROR(H704/I704),0,(H704/I704))</f>
        <v>0.7417048970447028</v>
      </c>
      <c r="K704" s="74"/>
      <c r="L704" s="75"/>
    </row>
    <row r="705" spans="1:12" s="64" customFormat="1" ht="14.25" outlineLevel="2">
      <c r="A705" s="78" t="s">
        <v>685</v>
      </c>
      <c r="B705" s="78" t="s">
        <v>851</v>
      </c>
      <c r="C705" s="78" t="s">
        <v>251</v>
      </c>
      <c r="D705" s="78" t="s">
        <v>252</v>
      </c>
      <c r="E705" s="78" t="s">
        <v>664</v>
      </c>
      <c r="F705" s="78" t="s">
        <v>666</v>
      </c>
      <c r="G705" s="78" t="s">
        <v>686</v>
      </c>
      <c r="H705" s="79">
        <v>193</v>
      </c>
      <c r="I705" s="72">
        <v>0.7991881177365048</v>
      </c>
      <c r="J705" s="73">
        <f t="shared" si="32"/>
        <v>241.49508196721314</v>
      </c>
      <c r="K705" s="74"/>
      <c r="L705" s="75"/>
    </row>
    <row r="706" spans="1:12" s="64" customFormat="1" ht="14.25" outlineLevel="2">
      <c r="A706" s="78" t="s">
        <v>685</v>
      </c>
      <c r="B706" s="78" t="s">
        <v>851</v>
      </c>
      <c r="C706" s="78" t="s">
        <v>251</v>
      </c>
      <c r="D706" s="78" t="s">
        <v>252</v>
      </c>
      <c r="E706" s="78" t="s">
        <v>496</v>
      </c>
      <c r="F706" s="78" t="s">
        <v>497</v>
      </c>
      <c r="G706" s="78" t="s">
        <v>686</v>
      </c>
      <c r="H706" s="79">
        <v>0</v>
      </c>
      <c r="I706" s="72">
        <v>4.226542688081149</v>
      </c>
      <c r="J706" s="73">
        <f t="shared" si="32"/>
        <v>0</v>
      </c>
      <c r="K706" s="74"/>
      <c r="L706" s="75"/>
    </row>
    <row r="707" spans="1:12" s="64" customFormat="1" ht="14.25" outlineLevel="2">
      <c r="A707" s="78" t="s">
        <v>685</v>
      </c>
      <c r="B707" s="78" t="s">
        <v>851</v>
      </c>
      <c r="C707" s="78" t="s">
        <v>251</v>
      </c>
      <c r="D707" s="78" t="s">
        <v>252</v>
      </c>
      <c r="E707" s="78" t="s">
        <v>596</v>
      </c>
      <c r="F707" s="78" t="s">
        <v>597</v>
      </c>
      <c r="G707" s="78" t="s">
        <v>686</v>
      </c>
      <c r="H707" s="79">
        <v>0</v>
      </c>
      <c r="I707" s="72">
        <v>1.2338757594924579</v>
      </c>
      <c r="J707" s="73">
        <f t="shared" si="32"/>
        <v>0</v>
      </c>
      <c r="K707" s="74"/>
      <c r="L707" s="75"/>
    </row>
    <row r="708" spans="1:12" s="64" customFormat="1" ht="14.25" outlineLevel="2">
      <c r="A708" s="78" t="s">
        <v>685</v>
      </c>
      <c r="B708" s="78" t="s">
        <v>851</v>
      </c>
      <c r="C708" s="78" t="s">
        <v>251</v>
      </c>
      <c r="D708" s="78" t="s">
        <v>252</v>
      </c>
      <c r="E708" s="78" t="s">
        <v>592</v>
      </c>
      <c r="F708" s="78" t="s">
        <v>593</v>
      </c>
      <c r="G708" s="78" t="s">
        <v>686</v>
      </c>
      <c r="H708" s="79">
        <v>8</v>
      </c>
      <c r="I708" s="72">
        <v>0.9700835718751029</v>
      </c>
      <c r="J708" s="73">
        <f t="shared" si="32"/>
        <v>8.24671217195913</v>
      </c>
      <c r="K708" s="74"/>
      <c r="L708" s="75"/>
    </row>
    <row r="709" spans="1:12" s="64" customFormat="1" ht="14.25" outlineLevel="2">
      <c r="A709" s="78" t="s">
        <v>685</v>
      </c>
      <c r="B709" s="78" t="s">
        <v>851</v>
      </c>
      <c r="C709" s="78" t="s">
        <v>251</v>
      </c>
      <c r="D709" s="78" t="s">
        <v>252</v>
      </c>
      <c r="E709" s="78" t="s">
        <v>566</v>
      </c>
      <c r="F709" s="78" t="s">
        <v>567</v>
      </c>
      <c r="G709" s="78" t="s">
        <v>686</v>
      </c>
      <c r="H709" s="79">
        <v>75</v>
      </c>
      <c r="I709" s="72">
        <v>1.0995693843035181</v>
      </c>
      <c r="J709" s="73">
        <f t="shared" si="32"/>
        <v>68.20851969019309</v>
      </c>
      <c r="K709" s="74"/>
      <c r="L709" s="75"/>
    </row>
    <row r="710" spans="1:12" s="64" customFormat="1" ht="15" outlineLevel="1">
      <c r="A710" s="78"/>
      <c r="B710" s="78"/>
      <c r="C710" s="81" t="s">
        <v>824</v>
      </c>
      <c r="D710" s="78"/>
      <c r="E710" s="78"/>
      <c r="F710" s="78"/>
      <c r="G710" s="78"/>
      <c r="H710" s="79">
        <f>SUBTOTAL(9,H704:H709)</f>
        <v>277</v>
      </c>
      <c r="I710" s="72"/>
      <c r="J710" s="73">
        <f>SUBTOTAL(9,J704:J709)</f>
        <v>318.6920187264101</v>
      </c>
      <c r="K710" s="74"/>
      <c r="L710" s="75"/>
    </row>
    <row r="711" spans="1:12" s="64" customFormat="1" ht="14.25" outlineLevel="2">
      <c r="A711" s="78" t="s">
        <v>685</v>
      </c>
      <c r="B711" s="78" t="s">
        <v>851</v>
      </c>
      <c r="C711" s="78" t="s">
        <v>324</v>
      </c>
      <c r="D711" s="78" t="s">
        <v>325</v>
      </c>
      <c r="E711" s="78" t="s">
        <v>634</v>
      </c>
      <c r="F711" s="78" t="s">
        <v>825</v>
      </c>
      <c r="G711" s="78" t="s">
        <v>686</v>
      </c>
      <c r="H711" s="79">
        <v>97</v>
      </c>
      <c r="I711" s="72">
        <v>1.0054828048451572</v>
      </c>
      <c r="J711" s="73">
        <f>IF(ISERROR(H711/I711),0,(H711/I711))</f>
        <v>96.47106796116503</v>
      </c>
      <c r="K711" s="74"/>
      <c r="L711" s="75"/>
    </row>
    <row r="712" spans="1:12" s="64" customFormat="1" ht="14.25" outlineLevel="2">
      <c r="A712" s="78" t="s">
        <v>685</v>
      </c>
      <c r="B712" s="78" t="s">
        <v>851</v>
      </c>
      <c r="C712" s="78" t="s">
        <v>324</v>
      </c>
      <c r="D712" s="78" t="s">
        <v>325</v>
      </c>
      <c r="E712" s="78" t="s">
        <v>297</v>
      </c>
      <c r="F712" s="78" t="s">
        <v>298</v>
      </c>
      <c r="G712" s="78" t="s">
        <v>686</v>
      </c>
      <c r="H712" s="79">
        <v>0</v>
      </c>
      <c r="I712" s="72">
        <v>1.39922778509735</v>
      </c>
      <c r="J712" s="73">
        <f>IF(ISERROR(H712/I712),0,(H712/I712))</f>
        <v>0</v>
      </c>
      <c r="K712" s="74"/>
      <c r="L712" s="75"/>
    </row>
    <row r="713" spans="1:12" s="64" customFormat="1" ht="14.25" outlineLevel="2">
      <c r="A713" s="78" t="s">
        <v>685</v>
      </c>
      <c r="B713" s="78" t="s">
        <v>851</v>
      </c>
      <c r="C713" s="78" t="s">
        <v>324</v>
      </c>
      <c r="D713" s="78" t="s">
        <v>325</v>
      </c>
      <c r="E713" s="78" t="s">
        <v>622</v>
      </c>
      <c r="F713" s="78" t="s">
        <v>623</v>
      </c>
      <c r="G713" s="78" t="s">
        <v>686</v>
      </c>
      <c r="H713" s="79">
        <v>28</v>
      </c>
      <c r="I713" s="72">
        <v>1.1941879571937375</v>
      </c>
      <c r="J713" s="73">
        <f>IF(ISERROR(H713/I713),0,(H713/I713))</f>
        <v>23.446895299294546</v>
      </c>
      <c r="K713" s="74"/>
      <c r="L713" s="75"/>
    </row>
    <row r="714" spans="1:12" s="64" customFormat="1" ht="14.25" outlineLevel="2">
      <c r="A714" s="78" t="s">
        <v>685</v>
      </c>
      <c r="B714" s="78" t="s">
        <v>851</v>
      </c>
      <c r="C714" s="78" t="s">
        <v>324</v>
      </c>
      <c r="D714" s="78" t="s">
        <v>325</v>
      </c>
      <c r="E714" s="78" t="s">
        <v>624</v>
      </c>
      <c r="F714" s="78" t="s">
        <v>625</v>
      </c>
      <c r="G714" s="78" t="s">
        <v>686</v>
      </c>
      <c r="H714" s="79">
        <v>6</v>
      </c>
      <c r="I714" s="72">
        <v>1.1026985159884304</v>
      </c>
      <c r="J714" s="73">
        <f>IF(ISERROR(H714/I714),0,(H714/I714))</f>
        <v>5.441197129590544</v>
      </c>
      <c r="K714" s="74"/>
      <c r="L714" s="75"/>
    </row>
    <row r="715" spans="1:12" s="64" customFormat="1" ht="15" outlineLevel="1">
      <c r="A715" s="78"/>
      <c r="B715" s="78"/>
      <c r="C715" s="81" t="s">
        <v>826</v>
      </c>
      <c r="D715" s="78"/>
      <c r="E715" s="78"/>
      <c r="F715" s="78"/>
      <c r="G715" s="78"/>
      <c r="H715" s="79">
        <f>SUBTOTAL(9,H711:H714)</f>
        <v>131</v>
      </c>
      <c r="I715" s="72"/>
      <c r="J715" s="73">
        <f>SUBTOTAL(9,J711:J714)</f>
        <v>125.35916039005012</v>
      </c>
      <c r="K715" s="74"/>
      <c r="L715" s="75"/>
    </row>
    <row r="716" spans="1:12" s="64" customFormat="1" ht="14.25" outlineLevel="2">
      <c r="A716" s="78" t="s">
        <v>685</v>
      </c>
      <c r="B716" s="78" t="s">
        <v>851</v>
      </c>
      <c r="C716" s="78" t="s">
        <v>330</v>
      </c>
      <c r="D716" s="78" t="s">
        <v>331</v>
      </c>
      <c r="E716" s="78" t="s">
        <v>514</v>
      </c>
      <c r="F716" s="78" t="s">
        <v>515</v>
      </c>
      <c r="G716" s="78" t="s">
        <v>686</v>
      </c>
      <c r="H716" s="79">
        <v>0</v>
      </c>
      <c r="I716" s="72">
        <v>1.0394933731327063</v>
      </c>
      <c r="J716" s="73">
        <f aca="true" t="shared" si="33" ref="J716:J726">IF(ISERROR(H716/I716),0,(H716/I716))</f>
        <v>0</v>
      </c>
      <c r="K716" s="74"/>
      <c r="L716" s="75"/>
    </row>
    <row r="717" spans="1:12" s="64" customFormat="1" ht="14.25" outlineLevel="2">
      <c r="A717" s="78" t="s">
        <v>685</v>
      </c>
      <c r="B717" s="78" t="s">
        <v>851</v>
      </c>
      <c r="C717" s="78" t="s">
        <v>330</v>
      </c>
      <c r="D717" s="78" t="s">
        <v>331</v>
      </c>
      <c r="E717" s="78" t="s">
        <v>638</v>
      </c>
      <c r="F717" s="78" t="s">
        <v>639</v>
      </c>
      <c r="G717" s="78" t="s">
        <v>686</v>
      </c>
      <c r="H717" s="79">
        <v>299</v>
      </c>
      <c r="I717" s="72">
        <v>1.0336917562724015</v>
      </c>
      <c r="J717" s="73">
        <f t="shared" si="33"/>
        <v>289.254507628294</v>
      </c>
      <c r="K717" s="74"/>
      <c r="L717" s="75"/>
    </row>
    <row r="718" spans="1:12" s="64" customFormat="1" ht="14.25" outlineLevel="2">
      <c r="A718" s="78" t="s">
        <v>685</v>
      </c>
      <c r="B718" s="78" t="s">
        <v>851</v>
      </c>
      <c r="C718" s="78" t="s">
        <v>330</v>
      </c>
      <c r="D718" s="78" t="s">
        <v>331</v>
      </c>
      <c r="E718" s="78" t="s">
        <v>642</v>
      </c>
      <c r="F718" s="78" t="s">
        <v>643</v>
      </c>
      <c r="G718" s="78" t="s">
        <v>686</v>
      </c>
      <c r="H718" s="79">
        <v>21</v>
      </c>
      <c r="I718" s="72">
        <v>0.7549220309854172</v>
      </c>
      <c r="J718" s="73">
        <f t="shared" si="33"/>
        <v>27.817442249748908</v>
      </c>
      <c r="K718" s="74"/>
      <c r="L718" s="75"/>
    </row>
    <row r="719" spans="1:12" s="64" customFormat="1" ht="14.25" outlineLevel="2">
      <c r="A719" s="78" t="s">
        <v>685</v>
      </c>
      <c r="B719" s="78" t="s">
        <v>851</v>
      </c>
      <c r="C719" s="78" t="s">
        <v>330</v>
      </c>
      <c r="D719" s="78" t="s">
        <v>331</v>
      </c>
      <c r="E719" s="78" t="s">
        <v>630</v>
      </c>
      <c r="F719" s="78" t="s">
        <v>631</v>
      </c>
      <c r="G719" s="78" t="s">
        <v>686</v>
      </c>
      <c r="H719" s="79">
        <v>57</v>
      </c>
      <c r="I719" s="72">
        <v>1.0982042648709314</v>
      </c>
      <c r="J719" s="73">
        <f t="shared" si="33"/>
        <v>51.90291262135923</v>
      </c>
      <c r="K719" s="74"/>
      <c r="L719" s="75"/>
    </row>
    <row r="720" spans="1:12" s="64" customFormat="1" ht="14.25" outlineLevel="2">
      <c r="A720" s="78" t="s">
        <v>685</v>
      </c>
      <c r="B720" s="78" t="s">
        <v>851</v>
      </c>
      <c r="C720" s="78" t="s">
        <v>330</v>
      </c>
      <c r="D720" s="78" t="s">
        <v>331</v>
      </c>
      <c r="E720" s="78" t="s">
        <v>640</v>
      </c>
      <c r="F720" s="78" t="s">
        <v>641</v>
      </c>
      <c r="G720" s="78" t="s">
        <v>686</v>
      </c>
      <c r="H720" s="79">
        <v>0</v>
      </c>
      <c r="I720" s="72">
        <v>1.054737557049859</v>
      </c>
      <c r="J720" s="73">
        <f t="shared" si="33"/>
        <v>0</v>
      </c>
      <c r="K720" s="74"/>
      <c r="L720" s="75"/>
    </row>
    <row r="721" spans="1:12" s="64" customFormat="1" ht="14.25" outlineLevel="2">
      <c r="A721" s="78" t="s">
        <v>685</v>
      </c>
      <c r="B721" s="78" t="s">
        <v>851</v>
      </c>
      <c r="C721" s="78" t="s">
        <v>330</v>
      </c>
      <c r="D721" s="78" t="s">
        <v>331</v>
      </c>
      <c r="E721" s="78" t="s">
        <v>474</v>
      </c>
      <c r="F721" s="78" t="s">
        <v>475</v>
      </c>
      <c r="G721" s="78" t="s">
        <v>686</v>
      </c>
      <c r="H721" s="79">
        <v>404</v>
      </c>
      <c r="I721" s="72">
        <v>0.937134802748725</v>
      </c>
      <c r="J721" s="73">
        <f t="shared" si="33"/>
        <v>431.10126613057287</v>
      </c>
      <c r="K721" s="74"/>
      <c r="L721" s="75"/>
    </row>
    <row r="722" spans="1:12" s="64" customFormat="1" ht="14.25" outlineLevel="2">
      <c r="A722" s="78" t="s">
        <v>685</v>
      </c>
      <c r="B722" s="78" t="s">
        <v>851</v>
      </c>
      <c r="C722" s="78" t="s">
        <v>330</v>
      </c>
      <c r="D722" s="78" t="s">
        <v>331</v>
      </c>
      <c r="E722" s="78" t="s">
        <v>504</v>
      </c>
      <c r="F722" s="78" t="s">
        <v>505</v>
      </c>
      <c r="G722" s="78" t="s">
        <v>686</v>
      </c>
      <c r="H722" s="79">
        <v>1</v>
      </c>
      <c r="I722" s="72">
        <v>1.0594569445845805</v>
      </c>
      <c r="J722" s="73">
        <f t="shared" si="33"/>
        <v>0.9438797915399064</v>
      </c>
      <c r="K722" s="74"/>
      <c r="L722" s="75"/>
    </row>
    <row r="723" spans="1:12" s="64" customFormat="1" ht="14.25" outlineLevel="2">
      <c r="A723" s="78" t="s">
        <v>685</v>
      </c>
      <c r="B723" s="78" t="s">
        <v>851</v>
      </c>
      <c r="C723" s="78" t="s">
        <v>330</v>
      </c>
      <c r="D723" s="78" t="s">
        <v>331</v>
      </c>
      <c r="E723" s="78" t="s">
        <v>636</v>
      </c>
      <c r="F723" s="78" t="s">
        <v>637</v>
      </c>
      <c r="G723" s="78" t="s">
        <v>686</v>
      </c>
      <c r="H723" s="79">
        <v>212</v>
      </c>
      <c r="I723" s="72">
        <v>1.3524152336307032</v>
      </c>
      <c r="J723" s="73">
        <f t="shared" si="33"/>
        <v>156.75658978704593</v>
      </c>
      <c r="K723" s="74"/>
      <c r="L723" s="75"/>
    </row>
    <row r="724" spans="1:12" s="64" customFormat="1" ht="14.25" outlineLevel="2">
      <c r="A724" s="78" t="s">
        <v>685</v>
      </c>
      <c r="B724" s="78" t="s">
        <v>851</v>
      </c>
      <c r="C724" s="78" t="s">
        <v>330</v>
      </c>
      <c r="D724" s="78" t="s">
        <v>331</v>
      </c>
      <c r="E724" s="78" t="s">
        <v>338</v>
      </c>
      <c r="F724" s="78" t="s">
        <v>339</v>
      </c>
      <c r="G724" s="78" t="s">
        <v>686</v>
      </c>
      <c r="H724" s="79">
        <v>0</v>
      </c>
      <c r="I724" s="72">
        <v>0.9194306645131519</v>
      </c>
      <c r="J724" s="73">
        <f t="shared" si="33"/>
        <v>0</v>
      </c>
      <c r="K724" s="74"/>
      <c r="L724" s="75"/>
    </row>
    <row r="725" spans="1:12" s="64" customFormat="1" ht="14.25" outlineLevel="2">
      <c r="A725" s="78" t="s">
        <v>685</v>
      </c>
      <c r="B725" s="78" t="s">
        <v>851</v>
      </c>
      <c r="C725" s="78" t="s">
        <v>330</v>
      </c>
      <c r="D725" s="78" t="s">
        <v>331</v>
      </c>
      <c r="E725" s="78" t="s">
        <v>618</v>
      </c>
      <c r="F725" s="78" t="s">
        <v>619</v>
      </c>
      <c r="G725" s="78" t="s">
        <v>686</v>
      </c>
      <c r="H725" s="79">
        <v>62</v>
      </c>
      <c r="I725" s="72">
        <v>0.9177571872939876</v>
      </c>
      <c r="J725" s="73">
        <f t="shared" si="33"/>
        <v>67.5559950478921</v>
      </c>
      <c r="K725" s="74"/>
      <c r="L725" s="75"/>
    </row>
    <row r="726" spans="1:12" s="64" customFormat="1" ht="14.25" outlineLevel="2">
      <c r="A726" s="78" t="s">
        <v>685</v>
      </c>
      <c r="B726" s="78" t="s">
        <v>851</v>
      </c>
      <c r="C726" s="78" t="s">
        <v>330</v>
      </c>
      <c r="D726" s="78" t="s">
        <v>331</v>
      </c>
      <c r="E726" s="78" t="s">
        <v>628</v>
      </c>
      <c r="F726" s="78" t="s">
        <v>854</v>
      </c>
      <c r="G726" s="78" t="s">
        <v>686</v>
      </c>
      <c r="H726" s="79">
        <v>10</v>
      </c>
      <c r="I726" s="72">
        <v>1.0409290164249325</v>
      </c>
      <c r="J726" s="73">
        <f t="shared" si="33"/>
        <v>9.606803002134544</v>
      </c>
      <c r="K726" s="74"/>
      <c r="L726" s="75"/>
    </row>
    <row r="727" spans="1:12" s="64" customFormat="1" ht="15" outlineLevel="1">
      <c r="A727" s="78"/>
      <c r="B727" s="78"/>
      <c r="C727" s="81" t="s">
        <v>827</v>
      </c>
      <c r="D727" s="78"/>
      <c r="E727" s="78"/>
      <c r="F727" s="78"/>
      <c r="G727" s="78"/>
      <c r="H727" s="79">
        <f>SUBTOTAL(9,H716:H726)</f>
        <v>1066</v>
      </c>
      <c r="I727" s="72"/>
      <c r="J727" s="73">
        <f>SUBTOTAL(9,J716:J726)</f>
        <v>1034.9393962585875</v>
      </c>
      <c r="K727" s="74"/>
      <c r="L727" s="75"/>
    </row>
    <row r="728" spans="1:12" s="64" customFormat="1" ht="14.25" outlineLevel="2">
      <c r="A728" s="78" t="s">
        <v>685</v>
      </c>
      <c r="B728" s="78" t="s">
        <v>851</v>
      </c>
      <c r="C728" s="78" t="s">
        <v>332</v>
      </c>
      <c r="D728" s="78" t="s">
        <v>333</v>
      </c>
      <c r="E728" s="78" t="s">
        <v>514</v>
      </c>
      <c r="F728" s="78" t="s">
        <v>515</v>
      </c>
      <c r="G728" s="78" t="s">
        <v>686</v>
      </c>
      <c r="H728" s="79">
        <v>1</v>
      </c>
      <c r="I728" s="72">
        <v>1.0394933731327063</v>
      </c>
      <c r="J728" s="73">
        <f aca="true" t="shared" si="34" ref="J728:J734">IF(ISERROR(H728/I728),0,(H728/I728))</f>
        <v>0.9620070948469006</v>
      </c>
      <c r="K728" s="74"/>
      <c r="L728" s="75"/>
    </row>
    <row r="729" spans="1:12" s="64" customFormat="1" ht="14.25" outlineLevel="2">
      <c r="A729" s="78" t="s">
        <v>685</v>
      </c>
      <c r="B729" s="78" t="s">
        <v>851</v>
      </c>
      <c r="C729" s="78" t="s">
        <v>332</v>
      </c>
      <c r="D729" s="78" t="s">
        <v>333</v>
      </c>
      <c r="E729" s="78" t="s">
        <v>576</v>
      </c>
      <c r="F729" s="78" t="s">
        <v>577</v>
      </c>
      <c r="G729" s="78" t="s">
        <v>686</v>
      </c>
      <c r="H729" s="79">
        <v>1</v>
      </c>
      <c r="I729" s="72">
        <v>1.1537255253371568</v>
      </c>
      <c r="J729" s="73">
        <f t="shared" si="34"/>
        <v>0.866757281553398</v>
      </c>
      <c r="K729" s="74"/>
      <c r="L729" s="75"/>
    </row>
    <row r="730" spans="1:12" s="64" customFormat="1" ht="14.25" outlineLevel="2">
      <c r="A730" s="78" t="s">
        <v>685</v>
      </c>
      <c r="B730" s="78" t="s">
        <v>851</v>
      </c>
      <c r="C730" s="78" t="s">
        <v>332</v>
      </c>
      <c r="D730" s="78" t="s">
        <v>333</v>
      </c>
      <c r="E730" s="78" t="s">
        <v>338</v>
      </c>
      <c r="F730" s="78" t="s">
        <v>339</v>
      </c>
      <c r="G730" s="78" t="s">
        <v>686</v>
      </c>
      <c r="H730" s="79">
        <v>84</v>
      </c>
      <c r="I730" s="72">
        <v>0.9194306645131519</v>
      </c>
      <c r="J730" s="73">
        <f t="shared" si="34"/>
        <v>91.36088586351302</v>
      </c>
      <c r="K730" s="74"/>
      <c r="L730" s="75"/>
    </row>
    <row r="731" spans="1:12" s="64" customFormat="1" ht="14.25" outlineLevel="2">
      <c r="A731" s="78" t="s">
        <v>685</v>
      </c>
      <c r="B731" s="78" t="s">
        <v>851</v>
      </c>
      <c r="C731" s="78" t="s">
        <v>332</v>
      </c>
      <c r="D731" s="78" t="s">
        <v>333</v>
      </c>
      <c r="E731" s="78" t="s">
        <v>544</v>
      </c>
      <c r="F731" s="78" t="s">
        <v>545</v>
      </c>
      <c r="G731" s="78" t="s">
        <v>686</v>
      </c>
      <c r="H731" s="79">
        <v>2</v>
      </c>
      <c r="I731" s="72">
        <v>0.8529097024052179</v>
      </c>
      <c r="J731" s="73">
        <f t="shared" si="34"/>
        <v>2.344914115011203</v>
      </c>
      <c r="K731" s="74"/>
      <c r="L731" s="75"/>
    </row>
    <row r="732" spans="1:12" s="64" customFormat="1" ht="14.25" outlineLevel="2">
      <c r="A732" s="78" t="s">
        <v>685</v>
      </c>
      <c r="B732" s="78" t="s">
        <v>851</v>
      </c>
      <c r="C732" s="78" t="s">
        <v>332</v>
      </c>
      <c r="D732" s="78" t="s">
        <v>333</v>
      </c>
      <c r="E732" s="78" t="s">
        <v>546</v>
      </c>
      <c r="F732" s="78" t="s">
        <v>547</v>
      </c>
      <c r="G732" s="78" t="s">
        <v>686</v>
      </c>
      <c r="H732" s="79">
        <v>372</v>
      </c>
      <c r="I732" s="72">
        <v>1.094977435001048</v>
      </c>
      <c r="J732" s="73">
        <f t="shared" si="34"/>
        <v>339.7330283793875</v>
      </c>
      <c r="K732" s="74"/>
      <c r="L732" s="75"/>
    </row>
    <row r="733" spans="1:12" s="64" customFormat="1" ht="14.25" outlineLevel="2">
      <c r="A733" s="78" t="s">
        <v>685</v>
      </c>
      <c r="B733" s="78" t="s">
        <v>851</v>
      </c>
      <c r="C733" s="78" t="s">
        <v>332</v>
      </c>
      <c r="D733" s="78" t="s">
        <v>333</v>
      </c>
      <c r="E733" s="78" t="s">
        <v>504</v>
      </c>
      <c r="F733" s="78" t="s">
        <v>505</v>
      </c>
      <c r="G733" s="78" t="s">
        <v>686</v>
      </c>
      <c r="H733" s="79">
        <v>1</v>
      </c>
      <c r="I733" s="72">
        <v>1.0594569445845805</v>
      </c>
      <c r="J733" s="73">
        <f t="shared" si="34"/>
        <v>0.9438797915399064</v>
      </c>
      <c r="K733" s="74"/>
      <c r="L733" s="75"/>
    </row>
    <row r="734" spans="1:12" s="64" customFormat="1" ht="14.25" outlineLevel="2">
      <c r="A734" s="78" t="s">
        <v>685</v>
      </c>
      <c r="B734" s="78" t="s">
        <v>851</v>
      </c>
      <c r="C734" s="78" t="s">
        <v>332</v>
      </c>
      <c r="D734" s="78" t="s">
        <v>333</v>
      </c>
      <c r="E734" s="78" t="s">
        <v>564</v>
      </c>
      <c r="F734" s="78" t="s">
        <v>565</v>
      </c>
      <c r="G734" s="78" t="s">
        <v>686</v>
      </c>
      <c r="H734" s="79">
        <v>1</v>
      </c>
      <c r="I734" s="72">
        <v>0.8842329545454544</v>
      </c>
      <c r="J734" s="73">
        <f t="shared" si="34"/>
        <v>1.1309236947791168</v>
      </c>
      <c r="K734" s="74"/>
      <c r="L734" s="75"/>
    </row>
    <row r="735" spans="1:12" s="64" customFormat="1" ht="15" outlineLevel="1">
      <c r="A735" s="78"/>
      <c r="B735" s="78"/>
      <c r="C735" s="81" t="s">
        <v>828</v>
      </c>
      <c r="D735" s="78"/>
      <c r="E735" s="78"/>
      <c r="F735" s="78"/>
      <c r="G735" s="78"/>
      <c r="H735" s="79">
        <f>SUBTOTAL(9,H728:H734)</f>
        <v>462</v>
      </c>
      <c r="I735" s="72"/>
      <c r="J735" s="73">
        <f>SUBTOTAL(9,J728:J734)</f>
        <v>437.34239622063114</v>
      </c>
      <c r="K735" s="74"/>
      <c r="L735" s="75"/>
    </row>
    <row r="736" spans="1:12" s="64" customFormat="1" ht="14.25" outlineLevel="2">
      <c r="A736" s="78" t="s">
        <v>685</v>
      </c>
      <c r="B736" s="78" t="s">
        <v>851</v>
      </c>
      <c r="C736" s="78" t="s">
        <v>334</v>
      </c>
      <c r="D736" s="78" t="s">
        <v>335</v>
      </c>
      <c r="E736" s="78" t="s">
        <v>338</v>
      </c>
      <c r="F736" s="78" t="s">
        <v>339</v>
      </c>
      <c r="G736" s="78" t="s">
        <v>686</v>
      </c>
      <c r="H736" s="79">
        <v>2</v>
      </c>
      <c r="I736" s="72">
        <v>0.9194306645131519</v>
      </c>
      <c r="J736" s="73">
        <f aca="true" t="shared" si="35" ref="J736:J741">IF(ISERROR(H736/I736),0,(H736/I736))</f>
        <v>2.1752591872265006</v>
      </c>
      <c r="K736" s="74"/>
      <c r="L736" s="75"/>
    </row>
    <row r="737" spans="1:12" s="64" customFormat="1" ht="14.25" outlineLevel="2">
      <c r="A737" s="78" t="s">
        <v>685</v>
      </c>
      <c r="B737" s="78" t="s">
        <v>851</v>
      </c>
      <c r="C737" s="78" t="s">
        <v>334</v>
      </c>
      <c r="D737" s="78" t="s">
        <v>335</v>
      </c>
      <c r="E737" s="78" t="s">
        <v>546</v>
      </c>
      <c r="F737" s="78" t="s">
        <v>547</v>
      </c>
      <c r="G737" s="78" t="s">
        <v>686</v>
      </c>
      <c r="H737" s="79">
        <v>1</v>
      </c>
      <c r="I737" s="72">
        <v>1.094977435001048</v>
      </c>
      <c r="J737" s="73">
        <f t="shared" si="35"/>
        <v>0.9132608289768482</v>
      </c>
      <c r="K737" s="74"/>
      <c r="L737" s="75"/>
    </row>
    <row r="738" spans="1:12" s="64" customFormat="1" ht="14.25" outlineLevel="2">
      <c r="A738" s="78" t="s">
        <v>685</v>
      </c>
      <c r="B738" s="78" t="s">
        <v>851</v>
      </c>
      <c r="C738" s="78" t="s">
        <v>334</v>
      </c>
      <c r="D738" s="78" t="s">
        <v>335</v>
      </c>
      <c r="E738" s="78" t="s">
        <v>640</v>
      </c>
      <c r="F738" s="78" t="s">
        <v>641</v>
      </c>
      <c r="G738" s="78" t="s">
        <v>686</v>
      </c>
      <c r="H738" s="79">
        <v>1</v>
      </c>
      <c r="I738" s="72">
        <v>1.054737557049859</v>
      </c>
      <c r="J738" s="73">
        <f t="shared" si="35"/>
        <v>0.9481031497513354</v>
      </c>
      <c r="K738" s="74"/>
      <c r="L738" s="75"/>
    </row>
    <row r="739" spans="1:12" s="64" customFormat="1" ht="14.25" outlineLevel="2">
      <c r="A739" s="78" t="s">
        <v>685</v>
      </c>
      <c r="B739" s="78" t="s">
        <v>851</v>
      </c>
      <c r="C739" s="78" t="s">
        <v>334</v>
      </c>
      <c r="D739" s="78" t="s">
        <v>335</v>
      </c>
      <c r="E739" s="78" t="s">
        <v>514</v>
      </c>
      <c r="F739" s="78" t="s">
        <v>515</v>
      </c>
      <c r="G739" s="78" t="s">
        <v>686</v>
      </c>
      <c r="H739" s="79">
        <v>247</v>
      </c>
      <c r="I739" s="72">
        <v>1.0394933731327063</v>
      </c>
      <c r="J739" s="73">
        <f t="shared" si="35"/>
        <v>237.61575242718445</v>
      </c>
      <c r="K739" s="74"/>
      <c r="L739" s="75"/>
    </row>
    <row r="740" spans="1:12" s="64" customFormat="1" ht="14.25" outlineLevel="2">
      <c r="A740" s="78" t="s">
        <v>685</v>
      </c>
      <c r="B740" s="78" t="s">
        <v>851</v>
      </c>
      <c r="C740" s="78" t="s">
        <v>334</v>
      </c>
      <c r="D740" s="78" t="s">
        <v>335</v>
      </c>
      <c r="E740" s="78" t="s">
        <v>600</v>
      </c>
      <c r="F740" s="78" t="s">
        <v>601</v>
      </c>
      <c r="G740" s="78" t="s">
        <v>686</v>
      </c>
      <c r="H740" s="79">
        <v>1</v>
      </c>
      <c r="I740" s="72">
        <v>0.752013016813384</v>
      </c>
      <c r="J740" s="73">
        <f t="shared" si="35"/>
        <v>1.329764216366158</v>
      </c>
      <c r="K740" s="74"/>
      <c r="L740" s="75"/>
    </row>
    <row r="741" spans="1:12" s="64" customFormat="1" ht="14.25" outlineLevel="2">
      <c r="A741" s="78" t="s">
        <v>685</v>
      </c>
      <c r="B741" s="78" t="s">
        <v>851</v>
      </c>
      <c r="C741" s="78" t="s">
        <v>334</v>
      </c>
      <c r="D741" s="78" t="s">
        <v>335</v>
      </c>
      <c r="E741" s="78" t="s">
        <v>504</v>
      </c>
      <c r="F741" s="78" t="s">
        <v>505</v>
      </c>
      <c r="G741" s="78" t="s">
        <v>686</v>
      </c>
      <c r="H741" s="79">
        <v>73</v>
      </c>
      <c r="I741" s="72">
        <v>1.0594569445845805</v>
      </c>
      <c r="J741" s="73">
        <f t="shared" si="35"/>
        <v>68.90322478241316</v>
      </c>
      <c r="K741" s="74"/>
      <c r="L741" s="75"/>
    </row>
    <row r="742" spans="1:12" s="64" customFormat="1" ht="15" outlineLevel="1">
      <c r="A742" s="78"/>
      <c r="B742" s="78"/>
      <c r="C742" s="81" t="s">
        <v>829</v>
      </c>
      <c r="D742" s="78"/>
      <c r="E742" s="78"/>
      <c r="F742" s="78"/>
      <c r="G742" s="78"/>
      <c r="H742" s="79">
        <f>SUBTOTAL(9,H736:H741)</f>
        <v>325</v>
      </c>
      <c r="I742" s="72"/>
      <c r="J742" s="73">
        <f>SUBTOTAL(9,J736:J741)</f>
        <v>311.88536459191846</v>
      </c>
      <c r="K742" s="74"/>
      <c r="L742" s="75"/>
    </row>
    <row r="743" spans="1:12" s="64" customFormat="1" ht="14.25" outlineLevel="2">
      <c r="A743" s="78" t="s">
        <v>685</v>
      </c>
      <c r="B743" s="78" t="s">
        <v>851</v>
      </c>
      <c r="C743" s="78" t="s">
        <v>336</v>
      </c>
      <c r="D743" s="78" t="s">
        <v>337</v>
      </c>
      <c r="E743" s="78" t="s">
        <v>514</v>
      </c>
      <c r="F743" s="78" t="s">
        <v>515</v>
      </c>
      <c r="G743" s="78" t="s">
        <v>686</v>
      </c>
      <c r="H743" s="79">
        <v>1</v>
      </c>
      <c r="I743" s="72">
        <v>1.0394933731327063</v>
      </c>
      <c r="J743" s="73">
        <f aca="true" t="shared" si="36" ref="J743:J748">IF(ISERROR(H743/I743),0,(H743/I743))</f>
        <v>0.9620070948469006</v>
      </c>
      <c r="K743" s="74"/>
      <c r="L743" s="75"/>
    </row>
    <row r="744" spans="1:12" s="64" customFormat="1" ht="14.25" outlineLevel="2">
      <c r="A744" s="78" t="s">
        <v>685</v>
      </c>
      <c r="B744" s="78" t="s">
        <v>851</v>
      </c>
      <c r="C744" s="78" t="s">
        <v>336</v>
      </c>
      <c r="D744" s="78" t="s">
        <v>337</v>
      </c>
      <c r="E744" s="78" t="s">
        <v>640</v>
      </c>
      <c r="F744" s="78" t="s">
        <v>641</v>
      </c>
      <c r="G744" s="78" t="s">
        <v>686</v>
      </c>
      <c r="H744" s="79">
        <v>8</v>
      </c>
      <c r="I744" s="72">
        <v>1.054737557049859</v>
      </c>
      <c r="J744" s="73">
        <f t="shared" si="36"/>
        <v>7.584825198010683</v>
      </c>
      <c r="K744" s="74"/>
      <c r="L744" s="75"/>
    </row>
    <row r="745" spans="1:12" s="64" customFormat="1" ht="14.25" outlineLevel="2">
      <c r="A745" s="78" t="s">
        <v>685</v>
      </c>
      <c r="B745" s="78" t="s">
        <v>851</v>
      </c>
      <c r="C745" s="78" t="s">
        <v>336</v>
      </c>
      <c r="D745" s="78" t="s">
        <v>337</v>
      </c>
      <c r="E745" s="78" t="s">
        <v>504</v>
      </c>
      <c r="F745" s="78" t="s">
        <v>505</v>
      </c>
      <c r="G745" s="78" t="s">
        <v>686</v>
      </c>
      <c r="H745" s="79">
        <v>639</v>
      </c>
      <c r="I745" s="72">
        <v>1.0594569445845805</v>
      </c>
      <c r="J745" s="73">
        <f t="shared" si="36"/>
        <v>603.1391867940001</v>
      </c>
      <c r="K745" s="74"/>
      <c r="L745" s="75"/>
    </row>
    <row r="746" spans="1:12" s="64" customFormat="1" ht="14.25" outlineLevel="2">
      <c r="A746" s="78" t="s">
        <v>685</v>
      </c>
      <c r="B746" s="78" t="s">
        <v>851</v>
      </c>
      <c r="C746" s="78" t="s">
        <v>336</v>
      </c>
      <c r="D746" s="78" t="s">
        <v>337</v>
      </c>
      <c r="E746" s="78" t="s">
        <v>630</v>
      </c>
      <c r="F746" s="78" t="s">
        <v>631</v>
      </c>
      <c r="G746" s="78" t="s">
        <v>686</v>
      </c>
      <c r="H746" s="79">
        <v>0</v>
      </c>
      <c r="I746" s="72">
        <v>1.0982042648709314</v>
      </c>
      <c r="J746" s="73">
        <f t="shared" si="36"/>
        <v>0</v>
      </c>
      <c r="K746" s="74"/>
      <c r="L746" s="75"/>
    </row>
    <row r="747" spans="1:12" s="64" customFormat="1" ht="14.25" outlineLevel="2">
      <c r="A747" s="78" t="s">
        <v>685</v>
      </c>
      <c r="B747" s="78" t="s">
        <v>851</v>
      </c>
      <c r="C747" s="78" t="s">
        <v>336</v>
      </c>
      <c r="D747" s="78" t="s">
        <v>337</v>
      </c>
      <c r="E747" s="78" t="s">
        <v>69</v>
      </c>
      <c r="F747" s="78" t="s">
        <v>70</v>
      </c>
      <c r="G747" s="78" t="s">
        <v>686</v>
      </c>
      <c r="H747" s="79">
        <v>0</v>
      </c>
      <c r="I747" s="72">
        <v>0.9973876698014628</v>
      </c>
      <c r="J747" s="73">
        <f t="shared" si="36"/>
        <v>0</v>
      </c>
      <c r="K747" s="74"/>
      <c r="L747" s="75"/>
    </row>
    <row r="748" spans="1:12" s="64" customFormat="1" ht="14.25" outlineLevel="2">
      <c r="A748" s="78" t="s">
        <v>685</v>
      </c>
      <c r="B748" s="78" t="s">
        <v>851</v>
      </c>
      <c r="C748" s="78" t="s">
        <v>336</v>
      </c>
      <c r="D748" s="78" t="s">
        <v>337</v>
      </c>
      <c r="E748" s="78" t="s">
        <v>338</v>
      </c>
      <c r="F748" s="78" t="s">
        <v>339</v>
      </c>
      <c r="G748" s="78" t="s">
        <v>686</v>
      </c>
      <c r="H748" s="79">
        <v>5</v>
      </c>
      <c r="I748" s="72">
        <v>0.9194306645131519</v>
      </c>
      <c r="J748" s="73">
        <f t="shared" si="36"/>
        <v>5.438147968066251</v>
      </c>
      <c r="K748" s="74"/>
      <c r="L748" s="75"/>
    </row>
    <row r="749" spans="1:12" s="64" customFormat="1" ht="15" outlineLevel="1">
      <c r="A749" s="78"/>
      <c r="B749" s="78"/>
      <c r="C749" s="81" t="s">
        <v>830</v>
      </c>
      <c r="D749" s="78"/>
      <c r="E749" s="78"/>
      <c r="F749" s="78"/>
      <c r="G749" s="78"/>
      <c r="H749" s="79">
        <f>SUBTOTAL(9,H743:H748)</f>
        <v>653</v>
      </c>
      <c r="I749" s="72"/>
      <c r="J749" s="73">
        <f>SUBTOTAL(9,J743:J748)</f>
        <v>617.124167054924</v>
      </c>
      <c r="K749" s="74"/>
      <c r="L749" s="75"/>
    </row>
    <row r="750" spans="1:12" s="64" customFormat="1" ht="14.25" outlineLevel="2">
      <c r="A750" s="78" t="s">
        <v>685</v>
      </c>
      <c r="B750" s="78" t="s">
        <v>851</v>
      </c>
      <c r="C750" s="78" t="s">
        <v>338</v>
      </c>
      <c r="D750" s="78" t="s">
        <v>339</v>
      </c>
      <c r="E750" s="78" t="s">
        <v>546</v>
      </c>
      <c r="F750" s="78" t="s">
        <v>547</v>
      </c>
      <c r="G750" s="78" t="s">
        <v>686</v>
      </c>
      <c r="H750" s="79">
        <v>1</v>
      </c>
      <c r="I750" s="72">
        <v>1.094977435001048</v>
      </c>
      <c r="J750" s="73">
        <f>IF(ISERROR(H750/I750),0,(H750/I750))</f>
        <v>0.9132608289768482</v>
      </c>
      <c r="K750" s="74"/>
      <c r="L750" s="75"/>
    </row>
    <row r="751" spans="1:12" s="64" customFormat="1" ht="14.25" outlineLevel="2">
      <c r="A751" s="78" t="s">
        <v>685</v>
      </c>
      <c r="B751" s="78" t="s">
        <v>851</v>
      </c>
      <c r="C751" s="78" t="s">
        <v>338</v>
      </c>
      <c r="D751" s="78" t="s">
        <v>339</v>
      </c>
      <c r="E751" s="78" t="s">
        <v>618</v>
      </c>
      <c r="F751" s="78" t="s">
        <v>619</v>
      </c>
      <c r="G751" s="78" t="s">
        <v>686</v>
      </c>
      <c r="H751" s="79">
        <v>8</v>
      </c>
      <c r="I751" s="72">
        <v>0.9177571872939876</v>
      </c>
      <c r="J751" s="73">
        <f>IF(ISERROR(H751/I751),0,(H751/I751))</f>
        <v>8.716902586824785</v>
      </c>
      <c r="K751" s="74"/>
      <c r="L751" s="75"/>
    </row>
    <row r="752" spans="1:12" s="64" customFormat="1" ht="14.25" outlineLevel="2">
      <c r="A752" s="78" t="s">
        <v>685</v>
      </c>
      <c r="B752" s="78" t="s">
        <v>851</v>
      </c>
      <c r="C752" s="78" t="s">
        <v>338</v>
      </c>
      <c r="D752" s="78" t="s">
        <v>339</v>
      </c>
      <c r="E752" s="78" t="s">
        <v>338</v>
      </c>
      <c r="F752" s="78" t="s">
        <v>339</v>
      </c>
      <c r="G752" s="78" t="s">
        <v>686</v>
      </c>
      <c r="H752" s="79">
        <v>525</v>
      </c>
      <c r="I752" s="72">
        <v>0.9194306645131519</v>
      </c>
      <c r="J752" s="73">
        <f>IF(ISERROR(H752/I752),0,(H752/I752))</f>
        <v>571.0055366469563</v>
      </c>
      <c r="K752" s="74"/>
      <c r="L752" s="75"/>
    </row>
    <row r="753" spans="1:12" s="64" customFormat="1" ht="14.25" outlineLevel="2">
      <c r="A753" s="78" t="s">
        <v>685</v>
      </c>
      <c r="B753" s="78" t="s">
        <v>851</v>
      </c>
      <c r="C753" s="78" t="s">
        <v>338</v>
      </c>
      <c r="D753" s="78" t="s">
        <v>339</v>
      </c>
      <c r="E753" s="78" t="s">
        <v>504</v>
      </c>
      <c r="F753" s="78" t="s">
        <v>505</v>
      </c>
      <c r="G753" s="78" t="s">
        <v>686</v>
      </c>
      <c r="H753" s="79">
        <v>15</v>
      </c>
      <c r="I753" s="72">
        <v>1.0594569445845805</v>
      </c>
      <c r="J753" s="73">
        <f>IF(ISERROR(H753/I753),0,(H753/I753))</f>
        <v>14.158196873098596</v>
      </c>
      <c r="K753" s="74"/>
      <c r="L753" s="75"/>
    </row>
    <row r="754" spans="1:12" s="64" customFormat="1" ht="14.25" outlineLevel="2">
      <c r="A754" s="78" t="s">
        <v>685</v>
      </c>
      <c r="B754" s="78" t="s">
        <v>851</v>
      </c>
      <c r="C754" s="78" t="s">
        <v>338</v>
      </c>
      <c r="D754" s="78" t="s">
        <v>339</v>
      </c>
      <c r="E754" s="78" t="s">
        <v>414</v>
      </c>
      <c r="F754" s="78" t="s">
        <v>415</v>
      </c>
      <c r="G754" s="78" t="s">
        <v>686</v>
      </c>
      <c r="H754" s="79">
        <v>1</v>
      </c>
      <c r="I754" s="72">
        <v>1.033970446514616</v>
      </c>
      <c r="J754" s="73">
        <f>IF(ISERROR(H754/I754),0,(H754/I754))</f>
        <v>0.9671456310679613</v>
      </c>
      <c r="K754" s="74"/>
      <c r="L754" s="75"/>
    </row>
    <row r="755" spans="1:12" s="64" customFormat="1" ht="15" outlineLevel="1">
      <c r="A755" s="78"/>
      <c r="B755" s="78"/>
      <c r="C755" s="81" t="s">
        <v>831</v>
      </c>
      <c r="D755" s="78"/>
      <c r="E755" s="78"/>
      <c r="F755" s="78"/>
      <c r="G755" s="78"/>
      <c r="H755" s="79">
        <f>SUBTOTAL(9,H750:H754)</f>
        <v>550</v>
      </c>
      <c r="I755" s="72"/>
      <c r="J755" s="73">
        <f>SUBTOTAL(9,J750:J754)</f>
        <v>595.7610425669245</v>
      </c>
      <c r="K755" s="74"/>
      <c r="L755" s="75"/>
    </row>
    <row r="756" spans="1:12" s="64" customFormat="1" ht="14.25" outlineLevel="2">
      <c r="A756" s="78" t="s">
        <v>685</v>
      </c>
      <c r="B756" s="78" t="s">
        <v>851</v>
      </c>
      <c r="C756" s="78" t="s">
        <v>348</v>
      </c>
      <c r="D756" s="78" t="s">
        <v>349</v>
      </c>
      <c r="E756" s="78" t="s">
        <v>640</v>
      </c>
      <c r="F756" s="78" t="s">
        <v>641</v>
      </c>
      <c r="G756" s="78" t="s">
        <v>686</v>
      </c>
      <c r="H756" s="79">
        <v>23</v>
      </c>
      <c r="I756" s="72">
        <v>1.054737557049859</v>
      </c>
      <c r="J756" s="73">
        <f>IF(ISERROR(H756/I756),0,(H756/I756))</f>
        <v>21.80637244428071</v>
      </c>
      <c r="K756" s="74"/>
      <c r="L756" s="75"/>
    </row>
    <row r="757" spans="1:12" s="64" customFormat="1" ht="14.25" outlineLevel="2">
      <c r="A757" s="78" t="s">
        <v>685</v>
      </c>
      <c r="B757" s="78" t="s">
        <v>851</v>
      </c>
      <c r="C757" s="78" t="s">
        <v>348</v>
      </c>
      <c r="D757" s="78" t="s">
        <v>349</v>
      </c>
      <c r="E757" s="78" t="s">
        <v>522</v>
      </c>
      <c r="F757" s="78" t="s">
        <v>523</v>
      </c>
      <c r="G757" s="78" t="s">
        <v>686</v>
      </c>
      <c r="H757" s="79">
        <v>2</v>
      </c>
      <c r="I757" s="72">
        <v>1.1086126585955414</v>
      </c>
      <c r="J757" s="73">
        <f>IF(ISERROR(H757/I757),0,(H757/I757))</f>
        <v>1.8040566148087493</v>
      </c>
      <c r="K757" s="74"/>
      <c r="L757" s="75"/>
    </row>
    <row r="758" spans="1:12" s="64" customFormat="1" ht="14.25" outlineLevel="2">
      <c r="A758" s="78" t="s">
        <v>685</v>
      </c>
      <c r="B758" s="78" t="s">
        <v>851</v>
      </c>
      <c r="C758" s="78" t="s">
        <v>348</v>
      </c>
      <c r="D758" s="78" t="s">
        <v>349</v>
      </c>
      <c r="E758" s="78" t="s">
        <v>554</v>
      </c>
      <c r="F758" s="78" t="s">
        <v>555</v>
      </c>
      <c r="G758" s="78" t="s">
        <v>686</v>
      </c>
      <c r="H758" s="79">
        <v>283</v>
      </c>
      <c r="I758" s="72">
        <v>0.9184395632038475</v>
      </c>
      <c r="J758" s="73">
        <f>IF(ISERROR(H758/I758),0,(H758/I758))</f>
        <v>308.1313254982116</v>
      </c>
      <c r="K758" s="74"/>
      <c r="L758" s="75"/>
    </row>
    <row r="759" spans="1:12" s="64" customFormat="1" ht="14.25" outlineLevel="2">
      <c r="A759" s="78" t="s">
        <v>685</v>
      </c>
      <c r="B759" s="78" t="s">
        <v>851</v>
      </c>
      <c r="C759" s="78" t="s">
        <v>348</v>
      </c>
      <c r="D759" s="78" t="s">
        <v>349</v>
      </c>
      <c r="E759" s="78" t="s">
        <v>548</v>
      </c>
      <c r="F759" s="78" t="s">
        <v>549</v>
      </c>
      <c r="G759" s="78" t="s">
        <v>686</v>
      </c>
      <c r="H759" s="79">
        <v>1</v>
      </c>
      <c r="I759" s="72">
        <v>0.9821996185632549</v>
      </c>
      <c r="J759" s="73">
        <f>IF(ISERROR(H759/I759),0,(H759/I759))</f>
        <v>1.0181229773462783</v>
      </c>
      <c r="K759" s="74"/>
      <c r="L759" s="75"/>
    </row>
    <row r="760" spans="1:12" s="64" customFormat="1" ht="15" outlineLevel="1">
      <c r="A760" s="78"/>
      <c r="B760" s="78"/>
      <c r="C760" s="81" t="s">
        <v>832</v>
      </c>
      <c r="D760" s="78"/>
      <c r="E760" s="78"/>
      <c r="F760" s="78"/>
      <c r="G760" s="78"/>
      <c r="H760" s="79">
        <f>SUBTOTAL(9,H756:H759)</f>
        <v>309</v>
      </c>
      <c r="I760" s="72"/>
      <c r="J760" s="73">
        <f>SUBTOTAL(9,J756:J759)</f>
        <v>332.75987753464733</v>
      </c>
      <c r="K760" s="74"/>
      <c r="L760" s="75"/>
    </row>
    <row r="761" spans="1:12" s="64" customFormat="1" ht="14.25" outlineLevel="2">
      <c r="A761" s="78" t="s">
        <v>685</v>
      </c>
      <c r="B761" s="78" t="s">
        <v>851</v>
      </c>
      <c r="C761" s="78" t="s">
        <v>350</v>
      </c>
      <c r="D761" s="78" t="s">
        <v>351</v>
      </c>
      <c r="E761" s="78" t="s">
        <v>644</v>
      </c>
      <c r="F761" s="78" t="s">
        <v>645</v>
      </c>
      <c r="G761" s="78" t="s">
        <v>686</v>
      </c>
      <c r="H761" s="79">
        <v>0</v>
      </c>
      <c r="I761" s="72">
        <v>0.8356230212573497</v>
      </c>
      <c r="J761" s="73">
        <f>IF(ISERROR(H761/I761),0,(H761/I761))</f>
        <v>0</v>
      </c>
      <c r="K761" s="74"/>
      <c r="L761" s="75"/>
    </row>
    <row r="762" spans="1:12" s="64" customFormat="1" ht="14.25" outlineLevel="2">
      <c r="A762" s="78" t="s">
        <v>685</v>
      </c>
      <c r="B762" s="78" t="s">
        <v>851</v>
      </c>
      <c r="C762" s="78" t="s">
        <v>350</v>
      </c>
      <c r="D762" s="78" t="s">
        <v>351</v>
      </c>
      <c r="E762" s="78" t="s">
        <v>646</v>
      </c>
      <c r="F762" s="78" t="s">
        <v>647</v>
      </c>
      <c r="G762" s="78" t="s">
        <v>686</v>
      </c>
      <c r="H762" s="79">
        <v>50</v>
      </c>
      <c r="I762" s="72">
        <v>0.952890570416948</v>
      </c>
      <c r="J762" s="73">
        <f>IF(ISERROR(H762/I762),0,(H762/I762))</f>
        <v>52.47192233009708</v>
      </c>
      <c r="K762" s="74"/>
      <c r="L762" s="75"/>
    </row>
    <row r="763" spans="1:12" s="64" customFormat="1" ht="14.25" outlineLevel="2">
      <c r="A763" s="78" t="s">
        <v>685</v>
      </c>
      <c r="B763" s="78" t="s">
        <v>851</v>
      </c>
      <c r="C763" s="78" t="s">
        <v>350</v>
      </c>
      <c r="D763" s="78" t="s">
        <v>351</v>
      </c>
      <c r="E763" s="78" t="s">
        <v>522</v>
      </c>
      <c r="F763" s="78" t="s">
        <v>523</v>
      </c>
      <c r="G763" s="78" t="s">
        <v>686</v>
      </c>
      <c r="H763" s="79">
        <v>397</v>
      </c>
      <c r="I763" s="72">
        <v>1.1086126585955414</v>
      </c>
      <c r="J763" s="73">
        <f>IF(ISERROR(H763/I763),0,(H763/I763))</f>
        <v>358.10523803953674</v>
      </c>
      <c r="K763" s="74"/>
      <c r="L763" s="75"/>
    </row>
    <row r="764" spans="1:12" s="64" customFormat="1" ht="15" outlineLevel="1">
      <c r="A764" s="78"/>
      <c r="B764" s="78"/>
      <c r="C764" s="81" t="s">
        <v>833</v>
      </c>
      <c r="D764" s="78"/>
      <c r="E764" s="78"/>
      <c r="F764" s="78"/>
      <c r="G764" s="78"/>
      <c r="H764" s="79">
        <f>SUBTOTAL(9,H761:H763)</f>
        <v>447</v>
      </c>
      <c r="I764" s="72"/>
      <c r="J764" s="73">
        <f>SUBTOTAL(9,J761:J763)</f>
        <v>410.5771603696338</v>
      </c>
      <c r="K764" s="74"/>
      <c r="L764" s="75"/>
    </row>
    <row r="765" spans="1:12" s="64" customFormat="1" ht="14.25" outlineLevel="2">
      <c r="A765" s="78" t="s">
        <v>685</v>
      </c>
      <c r="B765" s="78" t="s">
        <v>851</v>
      </c>
      <c r="C765" s="78" t="s">
        <v>93</v>
      </c>
      <c r="D765" s="78" t="s">
        <v>94</v>
      </c>
      <c r="E765" s="78" t="s">
        <v>504</v>
      </c>
      <c r="F765" s="78" t="s">
        <v>505</v>
      </c>
      <c r="G765" s="78" t="s">
        <v>686</v>
      </c>
      <c r="H765" s="79">
        <v>1</v>
      </c>
      <c r="I765" s="72">
        <v>1.0594569445845805</v>
      </c>
      <c r="J765" s="73">
        <f aca="true" t="shared" si="37" ref="J765:J771">IF(ISERROR(H765/I765),0,(H765/I765))</f>
        <v>0.9438797915399064</v>
      </c>
      <c r="K765" s="74"/>
      <c r="L765" s="75"/>
    </row>
    <row r="766" spans="1:12" s="64" customFormat="1" ht="14.25" outlineLevel="2">
      <c r="A766" s="78" t="s">
        <v>685</v>
      </c>
      <c r="B766" s="78" t="s">
        <v>851</v>
      </c>
      <c r="C766" s="78" t="s">
        <v>93</v>
      </c>
      <c r="D766" s="78" t="s">
        <v>94</v>
      </c>
      <c r="E766" s="78" t="s">
        <v>522</v>
      </c>
      <c r="F766" s="78" t="s">
        <v>523</v>
      </c>
      <c r="G766" s="78" t="s">
        <v>686</v>
      </c>
      <c r="H766" s="79">
        <v>0</v>
      </c>
      <c r="I766" s="72">
        <v>1.1086126585955414</v>
      </c>
      <c r="J766" s="73">
        <f t="shared" si="37"/>
        <v>0</v>
      </c>
      <c r="K766" s="74"/>
      <c r="L766" s="75"/>
    </row>
    <row r="767" spans="1:12" s="64" customFormat="1" ht="14.25" outlineLevel="2">
      <c r="A767" s="78" t="s">
        <v>685</v>
      </c>
      <c r="B767" s="78" t="s">
        <v>851</v>
      </c>
      <c r="C767" s="78" t="s">
        <v>93</v>
      </c>
      <c r="D767" s="78" t="s">
        <v>94</v>
      </c>
      <c r="E767" s="78" t="s">
        <v>640</v>
      </c>
      <c r="F767" s="78" t="s">
        <v>641</v>
      </c>
      <c r="G767" s="78" t="s">
        <v>686</v>
      </c>
      <c r="H767" s="79">
        <v>117</v>
      </c>
      <c r="I767" s="72">
        <v>1.054737557049859</v>
      </c>
      <c r="J767" s="73">
        <f t="shared" si="37"/>
        <v>110.92806852090624</v>
      </c>
      <c r="K767" s="74"/>
      <c r="L767" s="75"/>
    </row>
    <row r="768" spans="1:12" s="64" customFormat="1" ht="14.25" outlineLevel="2">
      <c r="A768" s="78" t="s">
        <v>685</v>
      </c>
      <c r="B768" s="78" t="s">
        <v>851</v>
      </c>
      <c r="C768" s="78" t="s">
        <v>93</v>
      </c>
      <c r="D768" s="78" t="s">
        <v>94</v>
      </c>
      <c r="E768" s="78" t="s">
        <v>554</v>
      </c>
      <c r="F768" s="78" t="s">
        <v>555</v>
      </c>
      <c r="G768" s="78" t="s">
        <v>686</v>
      </c>
      <c r="H768" s="79">
        <v>0</v>
      </c>
      <c r="I768" s="72">
        <v>0.9184395632038475</v>
      </c>
      <c r="J768" s="73">
        <f t="shared" si="37"/>
        <v>0</v>
      </c>
      <c r="K768" s="74"/>
      <c r="L768" s="75"/>
    </row>
    <row r="769" spans="1:12" s="64" customFormat="1" ht="14.25" outlineLevel="2">
      <c r="A769" s="78" t="s">
        <v>685</v>
      </c>
      <c r="B769" s="78" t="s">
        <v>851</v>
      </c>
      <c r="C769" s="78" t="s">
        <v>93</v>
      </c>
      <c r="D769" s="78" t="s">
        <v>94</v>
      </c>
      <c r="E769" s="78" t="s">
        <v>638</v>
      </c>
      <c r="F769" s="78" t="s">
        <v>639</v>
      </c>
      <c r="G769" s="78" t="s">
        <v>686</v>
      </c>
      <c r="H769" s="79">
        <v>8</v>
      </c>
      <c r="I769" s="72">
        <v>1.0336917562724015</v>
      </c>
      <c r="J769" s="73">
        <f t="shared" si="37"/>
        <v>7.739251040221913</v>
      </c>
      <c r="K769" s="74"/>
      <c r="L769" s="75"/>
    </row>
    <row r="770" spans="1:12" s="64" customFormat="1" ht="14.25" outlineLevel="2">
      <c r="A770" s="78" t="s">
        <v>685</v>
      </c>
      <c r="B770" s="78" t="s">
        <v>851</v>
      </c>
      <c r="C770" s="78" t="s">
        <v>93</v>
      </c>
      <c r="D770" s="78" t="s">
        <v>94</v>
      </c>
      <c r="E770" s="78" t="s">
        <v>644</v>
      </c>
      <c r="F770" s="78" t="s">
        <v>645</v>
      </c>
      <c r="G770" s="78" t="s">
        <v>686</v>
      </c>
      <c r="H770" s="79">
        <v>180</v>
      </c>
      <c r="I770" s="72">
        <v>0.8356230212573497</v>
      </c>
      <c r="J770" s="73">
        <f t="shared" si="37"/>
        <v>215.40813910219543</v>
      </c>
      <c r="K770" s="74"/>
      <c r="L770" s="75"/>
    </row>
    <row r="771" spans="1:12" s="64" customFormat="1" ht="14.25" outlineLevel="2">
      <c r="A771" s="78" t="s">
        <v>685</v>
      </c>
      <c r="B771" s="78" t="s">
        <v>851</v>
      </c>
      <c r="C771" s="78" t="s">
        <v>93</v>
      </c>
      <c r="D771" s="78" t="s">
        <v>94</v>
      </c>
      <c r="E771" s="78" t="s">
        <v>642</v>
      </c>
      <c r="F771" s="78" t="s">
        <v>643</v>
      </c>
      <c r="G771" s="78" t="s">
        <v>686</v>
      </c>
      <c r="H771" s="79">
        <v>91</v>
      </c>
      <c r="I771" s="72">
        <v>0.7549220309854172</v>
      </c>
      <c r="J771" s="73">
        <f t="shared" si="37"/>
        <v>120.54224974891194</v>
      </c>
      <c r="K771" s="74"/>
      <c r="L771" s="75"/>
    </row>
    <row r="772" spans="1:12" s="64" customFormat="1" ht="15" outlineLevel="1">
      <c r="A772" s="78"/>
      <c r="B772" s="78"/>
      <c r="C772" s="81" t="s">
        <v>834</v>
      </c>
      <c r="D772" s="78"/>
      <c r="E772" s="78"/>
      <c r="F772" s="78"/>
      <c r="G772" s="78"/>
      <c r="H772" s="79">
        <f>SUBTOTAL(9,H765:H771)</f>
        <v>397</v>
      </c>
      <c r="I772" s="72"/>
      <c r="J772" s="73">
        <f>SUBTOTAL(9,J765:J771)</f>
        <v>455.56158820377544</v>
      </c>
      <c r="K772" s="74"/>
      <c r="L772" s="75"/>
    </row>
    <row r="773" spans="1:12" s="64" customFormat="1" ht="14.25" outlineLevel="2">
      <c r="A773" s="78" t="s">
        <v>685</v>
      </c>
      <c r="B773" s="78" t="s">
        <v>851</v>
      </c>
      <c r="C773" s="78" t="s">
        <v>95</v>
      </c>
      <c r="D773" s="78" t="s">
        <v>96</v>
      </c>
      <c r="E773" s="78" t="s">
        <v>654</v>
      </c>
      <c r="F773" s="78" t="s">
        <v>655</v>
      </c>
      <c r="G773" s="78" t="s">
        <v>686</v>
      </c>
      <c r="H773" s="79">
        <v>9</v>
      </c>
      <c r="I773" s="72">
        <v>0.9192611041926111</v>
      </c>
      <c r="J773" s="73">
        <f aca="true" t="shared" si="38" ref="J773:J779">IF(ISERROR(H773/I773),0,(H773/I773))</f>
        <v>9.790471889817114</v>
      </c>
      <c r="K773" s="74"/>
      <c r="L773" s="75"/>
    </row>
    <row r="774" spans="1:12" s="64" customFormat="1" ht="14.25" outlineLevel="2">
      <c r="A774" s="78" t="s">
        <v>685</v>
      </c>
      <c r="B774" s="78" t="s">
        <v>851</v>
      </c>
      <c r="C774" s="78" t="s">
        <v>95</v>
      </c>
      <c r="D774" s="78" t="s">
        <v>96</v>
      </c>
      <c r="E774" s="78" t="s">
        <v>95</v>
      </c>
      <c r="F774" s="78" t="s">
        <v>96</v>
      </c>
      <c r="G774" s="78" t="s">
        <v>686</v>
      </c>
      <c r="H774" s="79">
        <v>35</v>
      </c>
      <c r="I774" s="72">
        <v>0.7513254881675934</v>
      </c>
      <c r="J774" s="73">
        <f t="shared" si="38"/>
        <v>46.58433734939759</v>
      </c>
      <c r="K774" s="74"/>
      <c r="L774" s="75"/>
    </row>
    <row r="775" spans="1:12" s="64" customFormat="1" ht="14.25" outlineLevel="2">
      <c r="A775" s="78" t="s">
        <v>685</v>
      </c>
      <c r="B775" s="78" t="s">
        <v>851</v>
      </c>
      <c r="C775" s="78" t="s">
        <v>95</v>
      </c>
      <c r="D775" s="78" t="s">
        <v>96</v>
      </c>
      <c r="E775" s="78" t="s">
        <v>652</v>
      </c>
      <c r="F775" s="78" t="s">
        <v>653</v>
      </c>
      <c r="G775" s="78" t="s">
        <v>686</v>
      </c>
      <c r="H775" s="79">
        <v>6</v>
      </c>
      <c r="I775" s="72">
        <v>0.9714760583821997</v>
      </c>
      <c r="J775" s="73">
        <f t="shared" si="38"/>
        <v>6.176168674698795</v>
      </c>
      <c r="K775" s="74"/>
      <c r="L775" s="75"/>
    </row>
    <row r="776" spans="1:12" s="64" customFormat="1" ht="14.25" outlineLevel="2">
      <c r="A776" s="78" t="s">
        <v>685</v>
      </c>
      <c r="B776" s="78" t="s">
        <v>851</v>
      </c>
      <c r="C776" s="78" t="s">
        <v>95</v>
      </c>
      <c r="D776" s="78" t="s">
        <v>96</v>
      </c>
      <c r="E776" s="78" t="s">
        <v>644</v>
      </c>
      <c r="F776" s="78" t="s">
        <v>645</v>
      </c>
      <c r="G776" s="78" t="s">
        <v>686</v>
      </c>
      <c r="H776" s="79">
        <v>12</v>
      </c>
      <c r="I776" s="72">
        <v>0.8356230212573497</v>
      </c>
      <c r="J776" s="73">
        <f t="shared" si="38"/>
        <v>14.36054260681303</v>
      </c>
      <c r="K776" s="74"/>
      <c r="L776" s="75"/>
    </row>
    <row r="777" spans="1:12" s="64" customFormat="1" ht="14.25" outlineLevel="2">
      <c r="A777" s="78" t="s">
        <v>685</v>
      </c>
      <c r="B777" s="78" t="s">
        <v>851</v>
      </c>
      <c r="C777" s="78" t="s">
        <v>95</v>
      </c>
      <c r="D777" s="78" t="s">
        <v>96</v>
      </c>
      <c r="E777" s="78" t="s">
        <v>656</v>
      </c>
      <c r="F777" s="78" t="s">
        <v>657</v>
      </c>
      <c r="G777" s="78" t="s">
        <v>686</v>
      </c>
      <c r="H777" s="79">
        <v>138</v>
      </c>
      <c r="I777" s="72">
        <v>1.0011946152155662</v>
      </c>
      <c r="J777" s="73">
        <f t="shared" si="38"/>
        <v>137.8353398058252</v>
      </c>
      <c r="K777" s="74"/>
      <c r="L777" s="75"/>
    </row>
    <row r="778" spans="1:12" s="64" customFormat="1" ht="14.25" outlineLevel="2">
      <c r="A778" s="78" t="s">
        <v>685</v>
      </c>
      <c r="B778" s="78" t="s">
        <v>851</v>
      </c>
      <c r="C778" s="78" t="s">
        <v>95</v>
      </c>
      <c r="D778" s="78" t="s">
        <v>96</v>
      </c>
      <c r="E778" s="78" t="s">
        <v>424</v>
      </c>
      <c r="F778" s="78" t="s">
        <v>425</v>
      </c>
      <c r="G778" s="78" t="s">
        <v>686</v>
      </c>
      <c r="H778" s="79">
        <v>272</v>
      </c>
      <c r="I778" s="72">
        <v>0.8177358481913568</v>
      </c>
      <c r="J778" s="73">
        <f t="shared" si="38"/>
        <v>332.62575023658474</v>
      </c>
      <c r="K778" s="74"/>
      <c r="L778" s="75"/>
    </row>
    <row r="779" spans="1:10" ht="14.25" outlineLevel="2">
      <c r="A779" s="78" t="s">
        <v>685</v>
      </c>
      <c r="B779" s="78" t="s">
        <v>851</v>
      </c>
      <c r="C779" s="78" t="s">
        <v>95</v>
      </c>
      <c r="D779" s="78" t="s">
        <v>96</v>
      </c>
      <c r="E779" s="78" t="s">
        <v>522</v>
      </c>
      <c r="F779" s="78" t="s">
        <v>523</v>
      </c>
      <c r="G779" s="78" t="s">
        <v>686</v>
      </c>
      <c r="H779" s="79">
        <v>2</v>
      </c>
      <c r="I779" s="72">
        <v>1.1086126585955414</v>
      </c>
      <c r="J779" s="73">
        <f t="shared" si="38"/>
        <v>1.8040566148087493</v>
      </c>
    </row>
    <row r="780" spans="1:10" ht="15" outlineLevel="1">
      <c r="A780" s="78"/>
      <c r="B780" s="78"/>
      <c r="C780" s="81" t="s">
        <v>835</v>
      </c>
      <c r="D780" s="78"/>
      <c r="E780" s="78"/>
      <c r="F780" s="78"/>
      <c r="G780" s="78"/>
      <c r="H780" s="79">
        <f>SUBTOTAL(9,H773:H779)</f>
        <v>474</v>
      </c>
      <c r="I780" s="72"/>
      <c r="J780" s="73">
        <f>SUBTOTAL(9,J773:J779)</f>
        <v>549.1766671779452</v>
      </c>
    </row>
    <row r="781" spans="1:10" ht="14.25" outlineLevel="2">
      <c r="A781" s="78" t="s">
        <v>685</v>
      </c>
      <c r="B781" s="78" t="s">
        <v>851</v>
      </c>
      <c r="C781" s="78" t="s">
        <v>97</v>
      </c>
      <c r="D781" s="78" t="s">
        <v>98</v>
      </c>
      <c r="E781" s="78" t="s">
        <v>642</v>
      </c>
      <c r="F781" s="78" t="s">
        <v>643</v>
      </c>
      <c r="G781" s="78" t="s">
        <v>686</v>
      </c>
      <c r="H781" s="79">
        <v>32</v>
      </c>
      <c r="I781" s="72">
        <v>0.7549220309854172</v>
      </c>
      <c r="J781" s="73">
        <f>IF(ISERROR(H781/I781),0,(H781/I781))</f>
        <v>42.38848342818881</v>
      </c>
    </row>
    <row r="782" spans="1:10" ht="14.25" outlineLevel="2">
      <c r="A782" s="78" t="s">
        <v>685</v>
      </c>
      <c r="B782" s="78" t="s">
        <v>851</v>
      </c>
      <c r="C782" s="78" t="s">
        <v>97</v>
      </c>
      <c r="D782" s="78" t="s">
        <v>98</v>
      </c>
      <c r="E782" s="78" t="s">
        <v>352</v>
      </c>
      <c r="F782" s="78" t="s">
        <v>386</v>
      </c>
      <c r="G782" s="78" t="s">
        <v>686</v>
      </c>
      <c r="H782" s="79">
        <v>199</v>
      </c>
      <c r="I782" s="72">
        <v>0.9919812756149201</v>
      </c>
      <c r="J782" s="73">
        <f>IF(ISERROR(H782/I782),0,(H782/I782))</f>
        <v>200.60862527535284</v>
      </c>
    </row>
    <row r="783" spans="1:10" ht="14.25" outlineLevel="2">
      <c r="A783" s="78" t="s">
        <v>685</v>
      </c>
      <c r="B783" s="78" t="s">
        <v>851</v>
      </c>
      <c r="C783" s="78" t="s">
        <v>97</v>
      </c>
      <c r="D783" s="78" t="s">
        <v>98</v>
      </c>
      <c r="E783" s="78" t="s">
        <v>654</v>
      </c>
      <c r="F783" s="78" t="s">
        <v>655</v>
      </c>
      <c r="G783" s="78" t="s">
        <v>686</v>
      </c>
      <c r="H783" s="79">
        <v>163</v>
      </c>
      <c r="I783" s="72">
        <v>0.9192611041926111</v>
      </c>
      <c r="J783" s="73">
        <f>IF(ISERROR(H783/I783),0,(H783/I783))</f>
        <v>177.31632422668773</v>
      </c>
    </row>
    <row r="784" spans="1:10" ht="15" outlineLevel="1">
      <c r="A784" s="78"/>
      <c r="B784" s="78"/>
      <c r="C784" s="81" t="s">
        <v>836</v>
      </c>
      <c r="D784" s="78"/>
      <c r="E784" s="78"/>
      <c r="F784" s="78"/>
      <c r="G784" s="78"/>
      <c r="H784" s="79">
        <f>SUBTOTAL(9,H781:H783)</f>
        <v>394</v>
      </c>
      <c r="I784" s="72"/>
      <c r="J784" s="73">
        <f>SUBTOTAL(9,J781:J783)</f>
        <v>420.3134329302294</v>
      </c>
    </row>
    <row r="785" spans="1:10" ht="14.25" outlineLevel="2">
      <c r="A785" s="78" t="s">
        <v>685</v>
      </c>
      <c r="B785" s="78" t="s">
        <v>851</v>
      </c>
      <c r="C785" s="78" t="s">
        <v>352</v>
      </c>
      <c r="D785" s="78" t="s">
        <v>386</v>
      </c>
      <c r="E785" s="78" t="s">
        <v>642</v>
      </c>
      <c r="F785" s="78" t="s">
        <v>643</v>
      </c>
      <c r="G785" s="78" t="s">
        <v>686</v>
      </c>
      <c r="H785" s="79">
        <v>0</v>
      </c>
      <c r="I785" s="72">
        <v>0.7549220309854172</v>
      </c>
      <c r="J785" s="73">
        <f>IF(ISERROR(H785/I785),0,(H785/I785))</f>
        <v>0</v>
      </c>
    </row>
    <row r="786" spans="1:10" ht="14.25" outlineLevel="2">
      <c r="A786" s="78" t="s">
        <v>685</v>
      </c>
      <c r="B786" s="78" t="s">
        <v>851</v>
      </c>
      <c r="C786" s="78" t="s">
        <v>352</v>
      </c>
      <c r="D786" s="78" t="s">
        <v>386</v>
      </c>
      <c r="E786" s="78" t="s">
        <v>478</v>
      </c>
      <c r="F786" s="78" t="s">
        <v>479</v>
      </c>
      <c r="G786" s="78" t="s">
        <v>686</v>
      </c>
      <c r="H786" s="79">
        <v>1</v>
      </c>
      <c r="I786" s="72">
        <v>1.1160697887970616</v>
      </c>
      <c r="J786" s="73">
        <f>IF(ISERROR(H786/I786),0,(H786/I786))</f>
        <v>0.8960013164390324</v>
      </c>
    </row>
    <row r="787" spans="1:10" ht="14.25" outlineLevel="2">
      <c r="A787" s="78" t="s">
        <v>685</v>
      </c>
      <c r="B787" s="78" t="s">
        <v>851</v>
      </c>
      <c r="C787" s="78" t="s">
        <v>352</v>
      </c>
      <c r="D787" s="78" t="s">
        <v>386</v>
      </c>
      <c r="E787" s="78" t="s">
        <v>654</v>
      </c>
      <c r="F787" s="78" t="s">
        <v>655</v>
      </c>
      <c r="G787" s="78" t="s">
        <v>686</v>
      </c>
      <c r="H787" s="79">
        <v>0</v>
      </c>
      <c r="I787" s="72">
        <v>0.9192611041926111</v>
      </c>
      <c r="J787" s="73">
        <f>IF(ISERROR(H787/I787),0,(H787/I787))</f>
        <v>0</v>
      </c>
    </row>
    <row r="788" spans="1:10" ht="14.25" outlineLevel="2">
      <c r="A788" s="78" t="s">
        <v>685</v>
      </c>
      <c r="B788" s="78" t="s">
        <v>851</v>
      </c>
      <c r="C788" s="78" t="s">
        <v>352</v>
      </c>
      <c r="D788" s="78" t="s">
        <v>386</v>
      </c>
      <c r="E788" s="78" t="s">
        <v>352</v>
      </c>
      <c r="F788" s="78" t="s">
        <v>386</v>
      </c>
      <c r="G788" s="78" t="s">
        <v>686</v>
      </c>
      <c r="H788" s="79">
        <v>396</v>
      </c>
      <c r="I788" s="72">
        <v>0.9919812756149201</v>
      </c>
      <c r="J788" s="73">
        <f>IF(ISERROR(H788/I788),0,(H788/I788))</f>
        <v>399.2010834625112</v>
      </c>
    </row>
    <row r="789" spans="1:10" ht="15" outlineLevel="1">
      <c r="A789" s="78"/>
      <c r="B789" s="78"/>
      <c r="C789" s="81" t="s">
        <v>837</v>
      </c>
      <c r="D789" s="78"/>
      <c r="E789" s="78"/>
      <c r="F789" s="78"/>
      <c r="G789" s="78"/>
      <c r="H789" s="79">
        <f>SUBTOTAL(9,H785:H788)</f>
        <v>397</v>
      </c>
      <c r="I789" s="72"/>
      <c r="J789" s="73">
        <f>SUBTOTAL(9,J785:J788)</f>
        <v>400.0970847789502</v>
      </c>
    </row>
    <row r="790" spans="1:10" ht="14.25" outlineLevel="2">
      <c r="A790" s="78" t="s">
        <v>685</v>
      </c>
      <c r="B790" s="78" t="s">
        <v>851</v>
      </c>
      <c r="C790" s="78" t="s">
        <v>353</v>
      </c>
      <c r="D790" s="78" t="s">
        <v>354</v>
      </c>
      <c r="E790" s="78" t="s">
        <v>648</v>
      </c>
      <c r="F790" s="78" t="s">
        <v>649</v>
      </c>
      <c r="G790" s="78" t="s">
        <v>686</v>
      </c>
      <c r="H790" s="79">
        <v>56</v>
      </c>
      <c r="I790" s="72">
        <v>1.0371882372046908</v>
      </c>
      <c r="J790" s="73">
        <f>IF(ISERROR(H790/I790),0,(H790/I790))</f>
        <v>53.99212793901779</v>
      </c>
    </row>
    <row r="791" spans="1:10" ht="14.25" outlineLevel="2">
      <c r="A791" s="78" t="s">
        <v>685</v>
      </c>
      <c r="B791" s="78" t="s">
        <v>851</v>
      </c>
      <c r="C791" s="78" t="s">
        <v>353</v>
      </c>
      <c r="D791" s="78" t="s">
        <v>354</v>
      </c>
      <c r="E791" s="78" t="s">
        <v>660</v>
      </c>
      <c r="F791" s="78" t="s">
        <v>661</v>
      </c>
      <c r="G791" s="78" t="s">
        <v>686</v>
      </c>
      <c r="H791" s="79">
        <v>11</v>
      </c>
      <c r="I791" s="72">
        <v>1.133337734644924</v>
      </c>
      <c r="J791" s="73">
        <f>IF(ISERROR(H791/I791),0,(H791/I791))</f>
        <v>9.705844660194176</v>
      </c>
    </row>
    <row r="792" spans="1:10" ht="14.25" outlineLevel="2">
      <c r="A792" s="78" t="s">
        <v>685</v>
      </c>
      <c r="B792" s="78" t="s">
        <v>851</v>
      </c>
      <c r="C792" s="78" t="s">
        <v>353</v>
      </c>
      <c r="D792" s="78" t="s">
        <v>354</v>
      </c>
      <c r="E792" s="78" t="s">
        <v>662</v>
      </c>
      <c r="F792" s="78" t="s">
        <v>663</v>
      </c>
      <c r="G792" s="78" t="s">
        <v>686</v>
      </c>
      <c r="H792" s="79">
        <v>508</v>
      </c>
      <c r="I792" s="72">
        <v>1.0953434754804618</v>
      </c>
      <c r="J792" s="73">
        <f>IF(ISERROR(H792/I792),0,(H792/I792))</f>
        <v>463.7814634146341</v>
      </c>
    </row>
    <row r="793" spans="1:10" ht="15" outlineLevel="1">
      <c r="A793" s="78"/>
      <c r="B793" s="78"/>
      <c r="C793" s="81" t="s">
        <v>838</v>
      </c>
      <c r="D793" s="78"/>
      <c r="E793" s="78"/>
      <c r="F793" s="78"/>
      <c r="G793" s="78"/>
      <c r="H793" s="79">
        <f>SUBTOTAL(9,H790:H792)</f>
        <v>575</v>
      </c>
      <c r="I793" s="72"/>
      <c r="J793" s="73">
        <f>SUBTOTAL(9,J790:J792)</f>
        <v>527.4794360138461</v>
      </c>
    </row>
    <row r="794" spans="1:10" ht="14.25" outlineLevel="2">
      <c r="A794" s="78" t="s">
        <v>685</v>
      </c>
      <c r="B794" s="78" t="s">
        <v>851</v>
      </c>
      <c r="C794" s="78" t="s">
        <v>99</v>
      </c>
      <c r="D794" s="78" t="s">
        <v>100</v>
      </c>
      <c r="E794" s="78" t="s">
        <v>660</v>
      </c>
      <c r="F794" s="78" t="s">
        <v>661</v>
      </c>
      <c r="G794" s="78" t="s">
        <v>686</v>
      </c>
      <c r="H794" s="79">
        <v>209</v>
      </c>
      <c r="I794" s="72">
        <v>1.133337734644924</v>
      </c>
      <c r="J794" s="73">
        <f>IF(ISERROR(H794/I794),0,(H794/I794))</f>
        <v>184.41104854368933</v>
      </c>
    </row>
    <row r="795" spans="1:10" ht="14.25" outlineLevel="2">
      <c r="A795" s="78" t="s">
        <v>685</v>
      </c>
      <c r="B795" s="78" t="s">
        <v>851</v>
      </c>
      <c r="C795" s="78" t="s">
        <v>99</v>
      </c>
      <c r="D795" s="78" t="s">
        <v>100</v>
      </c>
      <c r="E795" s="78" t="s">
        <v>658</v>
      </c>
      <c r="F795" s="78" t="s">
        <v>659</v>
      </c>
      <c r="G795" s="78" t="s">
        <v>686</v>
      </c>
      <c r="H795" s="79">
        <v>190</v>
      </c>
      <c r="I795" s="72">
        <v>1.3053510596677385</v>
      </c>
      <c r="J795" s="73">
        <f>IF(ISERROR(H795/I795),0,(H795/I795))</f>
        <v>145.55471387778414</v>
      </c>
    </row>
    <row r="796" spans="1:10" ht="14.25" outlineLevel="2">
      <c r="A796" s="78" t="s">
        <v>685</v>
      </c>
      <c r="B796" s="78" t="s">
        <v>851</v>
      </c>
      <c r="C796" s="78" t="s">
        <v>99</v>
      </c>
      <c r="D796" s="78" t="s">
        <v>100</v>
      </c>
      <c r="E796" s="78" t="s">
        <v>99</v>
      </c>
      <c r="F796" s="78" t="s">
        <v>100</v>
      </c>
      <c r="G796" s="78" t="s">
        <v>686</v>
      </c>
      <c r="H796" s="79">
        <v>653</v>
      </c>
      <c r="I796" s="72">
        <v>1.2430663735603429</v>
      </c>
      <c r="J796" s="73">
        <f>IF(ISERROR(H796/I796),0,(H796/I796))</f>
        <v>525.3138640776699</v>
      </c>
    </row>
    <row r="797" spans="1:10" ht="14.25" outlineLevel="2">
      <c r="A797" s="78" t="s">
        <v>685</v>
      </c>
      <c r="B797" s="78" t="s">
        <v>851</v>
      </c>
      <c r="C797" s="78" t="s">
        <v>99</v>
      </c>
      <c r="D797" s="78" t="s">
        <v>100</v>
      </c>
      <c r="E797" s="78" t="s">
        <v>648</v>
      </c>
      <c r="F797" s="78" t="s">
        <v>649</v>
      </c>
      <c r="G797" s="78" t="s">
        <v>686</v>
      </c>
      <c r="H797" s="79">
        <v>97</v>
      </c>
      <c r="I797" s="72">
        <v>1.0371882372046908</v>
      </c>
      <c r="J797" s="73">
        <f>IF(ISERROR(H797/I797),0,(H797/I797))</f>
        <v>93.52207875151296</v>
      </c>
    </row>
    <row r="798" spans="1:10" ht="14.25" outlineLevel="2">
      <c r="A798" s="78" t="s">
        <v>685</v>
      </c>
      <c r="B798" s="78" t="s">
        <v>851</v>
      </c>
      <c r="C798" s="78" t="s">
        <v>99</v>
      </c>
      <c r="D798" s="78" t="s">
        <v>100</v>
      </c>
      <c r="E798" s="78" t="s">
        <v>424</v>
      </c>
      <c r="F798" s="78" t="s">
        <v>425</v>
      </c>
      <c r="G798" s="78" t="s">
        <v>686</v>
      </c>
      <c r="H798" s="79">
        <v>5</v>
      </c>
      <c r="I798" s="72">
        <v>0.8177358481913568</v>
      </c>
      <c r="J798" s="73">
        <f>IF(ISERROR(H798/I798),0,(H798/I798))</f>
        <v>6.114443938172513</v>
      </c>
    </row>
    <row r="799" spans="1:10" ht="15" outlineLevel="1">
      <c r="A799" s="78"/>
      <c r="B799" s="78"/>
      <c r="C799" s="81" t="s">
        <v>839</v>
      </c>
      <c r="D799" s="78"/>
      <c r="E799" s="78"/>
      <c r="F799" s="78"/>
      <c r="G799" s="78"/>
      <c r="H799" s="79">
        <f>SUBTOTAL(9,H794:H798)</f>
        <v>1154</v>
      </c>
      <c r="I799" s="72"/>
      <c r="J799" s="73">
        <f>SUBTOTAL(9,J794:J798)</f>
        <v>954.9161491888289</v>
      </c>
    </row>
    <row r="800" spans="1:10" ht="14.25" outlineLevel="2">
      <c r="A800" s="78" t="s">
        <v>685</v>
      </c>
      <c r="B800" s="78" t="s">
        <v>851</v>
      </c>
      <c r="C800" s="78" t="s">
        <v>120</v>
      </c>
      <c r="D800" s="78" t="s">
        <v>121</v>
      </c>
      <c r="E800" s="78" t="s">
        <v>408</v>
      </c>
      <c r="F800" s="78" t="s">
        <v>705</v>
      </c>
      <c r="G800" s="78" t="s">
        <v>686</v>
      </c>
      <c r="H800" s="79">
        <v>183</v>
      </c>
      <c r="I800" s="72">
        <v>1.0976963860335716</v>
      </c>
      <c r="J800" s="73">
        <f>IF(ISERROR(H800/I800),0,(H800/I800))</f>
        <v>166.71276532234404</v>
      </c>
    </row>
    <row r="801" spans="1:10" ht="14.25" outlineLevel="2">
      <c r="A801" s="78" t="s">
        <v>685</v>
      </c>
      <c r="B801" s="78" t="s">
        <v>851</v>
      </c>
      <c r="C801" s="78" t="s">
        <v>120</v>
      </c>
      <c r="D801" s="78" t="s">
        <v>121</v>
      </c>
      <c r="E801" s="78" t="s">
        <v>418</v>
      </c>
      <c r="F801" s="78" t="s">
        <v>419</v>
      </c>
      <c r="G801" s="78" t="s">
        <v>686</v>
      </c>
      <c r="H801" s="79">
        <v>15</v>
      </c>
      <c r="I801" s="72">
        <v>1.0729166666666667</v>
      </c>
      <c r="J801" s="73">
        <f>IF(ISERROR(H801/I801),0,(H801/I801))</f>
        <v>13.980582524271844</v>
      </c>
    </row>
    <row r="802" spans="1:10" ht="14.25" outlineLevel="2">
      <c r="A802" s="78" t="s">
        <v>685</v>
      </c>
      <c r="B802" s="78" t="s">
        <v>851</v>
      </c>
      <c r="C802" s="78" t="s">
        <v>120</v>
      </c>
      <c r="D802" s="78" t="s">
        <v>121</v>
      </c>
      <c r="E802" s="78" t="s">
        <v>498</v>
      </c>
      <c r="F802" s="78" t="s">
        <v>499</v>
      </c>
      <c r="G802" s="78" t="s">
        <v>686</v>
      </c>
      <c r="H802" s="79">
        <v>0</v>
      </c>
      <c r="I802" s="72">
        <v>0.9010121592903051</v>
      </c>
      <c r="J802" s="73">
        <f>IF(ISERROR(H802/I802),0,(H802/I802))</f>
        <v>0</v>
      </c>
    </row>
    <row r="803" spans="1:10" ht="15" outlineLevel="1">
      <c r="A803" s="78"/>
      <c r="B803" s="78"/>
      <c r="C803" s="81" t="s">
        <v>840</v>
      </c>
      <c r="D803" s="78"/>
      <c r="E803" s="78"/>
      <c r="F803" s="78"/>
      <c r="G803" s="78"/>
      <c r="H803" s="79">
        <f>SUBTOTAL(9,H800:H802)</f>
        <v>198</v>
      </c>
      <c r="I803" s="72"/>
      <c r="J803" s="73">
        <f>SUBTOTAL(9,J800:J802)</f>
        <v>180.6933478466159</v>
      </c>
    </row>
    <row r="804" spans="1:10" ht="14.25" outlineLevel="2">
      <c r="A804" s="78" t="s">
        <v>685</v>
      </c>
      <c r="B804" s="78" t="s">
        <v>851</v>
      </c>
      <c r="C804" s="78" t="s">
        <v>89</v>
      </c>
      <c r="D804" s="78" t="s">
        <v>387</v>
      </c>
      <c r="E804" s="78" t="s">
        <v>474</v>
      </c>
      <c r="F804" s="78" t="s">
        <v>475</v>
      </c>
      <c r="G804" s="78" t="s">
        <v>686</v>
      </c>
      <c r="H804" s="79">
        <v>167</v>
      </c>
      <c r="I804" s="72">
        <v>0.937134802748725</v>
      </c>
      <c r="J804" s="73">
        <f>IF(ISERROR(H804/I804),0,(H804/I804))</f>
        <v>178.2027510985289</v>
      </c>
    </row>
    <row r="805" spans="1:10" ht="15" outlineLevel="1">
      <c r="A805" s="78"/>
      <c r="B805" s="78"/>
      <c r="C805" s="81" t="s">
        <v>841</v>
      </c>
      <c r="D805" s="78"/>
      <c r="E805" s="78"/>
      <c r="F805" s="78"/>
      <c r="G805" s="78"/>
      <c r="H805" s="79">
        <f>SUBTOTAL(9,H804:H804)</f>
        <v>167</v>
      </c>
      <c r="I805" s="72"/>
      <c r="J805" s="73">
        <f>SUBTOTAL(9,J804:J804)</f>
        <v>178.2027510985289</v>
      </c>
    </row>
    <row r="806" spans="1:10" ht="14.25" outlineLevel="2">
      <c r="A806" s="78" t="s">
        <v>685</v>
      </c>
      <c r="B806" s="78" t="s">
        <v>851</v>
      </c>
      <c r="C806" s="78" t="s">
        <v>122</v>
      </c>
      <c r="D806" s="78" t="s">
        <v>388</v>
      </c>
      <c r="E806" s="78" t="s">
        <v>406</v>
      </c>
      <c r="F806" s="78" t="s">
        <v>407</v>
      </c>
      <c r="G806" s="78" t="s">
        <v>686</v>
      </c>
      <c r="H806" s="79">
        <v>180</v>
      </c>
      <c r="I806" s="72">
        <v>0.9552893273823505</v>
      </c>
      <c r="J806" s="73">
        <f>IF(ISERROR(H806/I806),0,(H806/I806))</f>
        <v>188.42459016393445</v>
      </c>
    </row>
    <row r="807" spans="1:10" ht="14.25" outlineLevel="2">
      <c r="A807" s="78" t="s">
        <v>685</v>
      </c>
      <c r="B807" s="78" t="s">
        <v>851</v>
      </c>
      <c r="C807" s="78" t="s">
        <v>122</v>
      </c>
      <c r="D807" s="78" t="s">
        <v>388</v>
      </c>
      <c r="E807" s="78" t="s">
        <v>408</v>
      </c>
      <c r="F807" s="78" t="s">
        <v>705</v>
      </c>
      <c r="G807" s="78" t="s">
        <v>686</v>
      </c>
      <c r="H807" s="79">
        <v>0</v>
      </c>
      <c r="I807" s="72">
        <v>1.0976963860335716</v>
      </c>
      <c r="J807" s="73">
        <f>IF(ISERROR(H807/I807),0,(H807/I807))</f>
        <v>0</v>
      </c>
    </row>
    <row r="808" spans="1:10" ht="15" outlineLevel="1">
      <c r="A808" s="78"/>
      <c r="B808" s="78"/>
      <c r="C808" s="81" t="s">
        <v>842</v>
      </c>
      <c r="D808" s="78"/>
      <c r="E808" s="78"/>
      <c r="F808" s="78"/>
      <c r="G808" s="78"/>
      <c r="H808" s="79">
        <f>SUBTOTAL(9,H806:H807)</f>
        <v>180</v>
      </c>
      <c r="I808" s="72"/>
      <c r="J808" s="73">
        <f>SUBTOTAL(9,J806:J807)</f>
        <v>188.42459016393445</v>
      </c>
    </row>
    <row r="809" spans="1:10" ht="14.25" outlineLevel="2">
      <c r="A809" s="78" t="s">
        <v>685</v>
      </c>
      <c r="B809" s="78" t="s">
        <v>851</v>
      </c>
      <c r="C809" s="78" t="s">
        <v>311</v>
      </c>
      <c r="D809" s="78" t="s">
        <v>389</v>
      </c>
      <c r="E809" s="78" t="s">
        <v>297</v>
      </c>
      <c r="F809" s="78" t="s">
        <v>298</v>
      </c>
      <c r="G809" s="78" t="s">
        <v>686</v>
      </c>
      <c r="H809" s="79">
        <v>1</v>
      </c>
      <c r="I809" s="72">
        <v>1.39922778509735</v>
      </c>
      <c r="J809" s="73">
        <f>IF(ISERROR(H809/I809),0,(H809/I809))</f>
        <v>0.7146799189171518</v>
      </c>
    </row>
    <row r="810" spans="1:10" ht="14.25" outlineLevel="2">
      <c r="A810" s="78" t="s">
        <v>685</v>
      </c>
      <c r="B810" s="78" t="s">
        <v>851</v>
      </c>
      <c r="C810" s="78" t="s">
        <v>311</v>
      </c>
      <c r="D810" s="78" t="s">
        <v>389</v>
      </c>
      <c r="E810" s="78" t="s">
        <v>620</v>
      </c>
      <c r="F810" s="78" t="s">
        <v>621</v>
      </c>
      <c r="G810" s="78" t="s">
        <v>686</v>
      </c>
      <c r="H810" s="79">
        <v>37</v>
      </c>
      <c r="I810" s="72">
        <v>0.8065815609672351</v>
      </c>
      <c r="J810" s="73">
        <f>IF(ISERROR(H810/I810),0,(H810/I810))</f>
        <v>45.87260828976849</v>
      </c>
    </row>
    <row r="811" spans="1:10" ht="14.25" outlineLevel="2">
      <c r="A811" s="78" t="s">
        <v>685</v>
      </c>
      <c r="B811" s="78" t="s">
        <v>851</v>
      </c>
      <c r="C811" s="78" t="s">
        <v>311</v>
      </c>
      <c r="D811" s="78" t="s">
        <v>389</v>
      </c>
      <c r="E811" s="78" t="s">
        <v>690</v>
      </c>
      <c r="F811" s="78" t="s">
        <v>691</v>
      </c>
      <c r="G811" s="78" t="s">
        <v>686</v>
      </c>
      <c r="H811" s="79">
        <v>0</v>
      </c>
      <c r="I811" s="72">
        <v>1.2476169410475981</v>
      </c>
      <c r="J811" s="73">
        <f>IF(ISERROR(H811/I811),0,(H811/I811))</f>
        <v>0</v>
      </c>
    </row>
    <row r="812" spans="1:10" ht="14.25" outlineLevel="2">
      <c r="A812" s="78" t="s">
        <v>685</v>
      </c>
      <c r="B812" s="78" t="s">
        <v>851</v>
      </c>
      <c r="C812" s="78" t="s">
        <v>311</v>
      </c>
      <c r="D812" s="78" t="s">
        <v>389</v>
      </c>
      <c r="E812" s="78" t="s">
        <v>508</v>
      </c>
      <c r="F812" s="78" t="s">
        <v>509</v>
      </c>
      <c r="G812" s="78" t="s">
        <v>686</v>
      </c>
      <c r="H812" s="79">
        <v>6</v>
      </c>
      <c r="I812" s="72">
        <v>0.9561908582989385</v>
      </c>
      <c r="J812" s="73">
        <f>IF(ISERROR(H812/I812),0,(H812/I812))</f>
        <v>6.274897890860395</v>
      </c>
    </row>
    <row r="813" spans="1:10" ht="15" outlineLevel="1">
      <c r="A813" s="78"/>
      <c r="B813" s="78"/>
      <c r="C813" s="81" t="s">
        <v>843</v>
      </c>
      <c r="D813" s="78"/>
      <c r="E813" s="78"/>
      <c r="F813" s="78"/>
      <c r="G813" s="78"/>
      <c r="H813" s="79">
        <f>SUBTOTAL(9,H809:H812)</f>
        <v>44</v>
      </c>
      <c r="I813" s="72"/>
      <c r="J813" s="73">
        <f>SUBTOTAL(9,J809:J812)</f>
        <v>52.86218609954604</v>
      </c>
    </row>
    <row r="814" spans="1:10" ht="14.25" outlineLevel="2">
      <c r="A814" s="78" t="s">
        <v>685</v>
      </c>
      <c r="B814" s="78" t="s">
        <v>851</v>
      </c>
      <c r="C814" s="78" t="s">
        <v>355</v>
      </c>
      <c r="D814" s="78" t="s">
        <v>390</v>
      </c>
      <c r="E814" s="78" t="s">
        <v>658</v>
      </c>
      <c r="F814" s="78" t="s">
        <v>659</v>
      </c>
      <c r="G814" s="78" t="s">
        <v>686</v>
      </c>
      <c r="H814" s="79">
        <v>235</v>
      </c>
      <c r="I814" s="72">
        <v>1.3053510596677385</v>
      </c>
      <c r="J814" s="73">
        <f>IF(ISERROR(H814/I814),0,(H814/I814))</f>
        <v>180.0281987435751</v>
      </c>
    </row>
    <row r="815" spans="1:10" ht="15" outlineLevel="1">
      <c r="A815" s="78"/>
      <c r="B815" s="78"/>
      <c r="C815" s="81" t="s">
        <v>844</v>
      </c>
      <c r="D815" s="78"/>
      <c r="E815" s="78"/>
      <c r="F815" s="78"/>
      <c r="G815" s="78"/>
      <c r="H815" s="79">
        <f>SUBTOTAL(9,H814:H814)</f>
        <v>235</v>
      </c>
      <c r="I815" s="72"/>
      <c r="J815" s="73">
        <f>SUBTOTAL(9,J814:J814)</f>
        <v>180.0281987435751</v>
      </c>
    </row>
    <row r="816" spans="1:10" ht="14.25" outlineLevel="2">
      <c r="A816" s="78" t="s">
        <v>685</v>
      </c>
      <c r="B816" s="78" t="s">
        <v>851</v>
      </c>
      <c r="C816" s="78" t="s">
        <v>224</v>
      </c>
      <c r="D816" s="78" t="s">
        <v>391</v>
      </c>
      <c r="E816" s="78" t="s">
        <v>470</v>
      </c>
      <c r="F816" s="78" t="s">
        <v>471</v>
      </c>
      <c r="G816" s="78" t="s">
        <v>686</v>
      </c>
      <c r="H816" s="79">
        <v>5</v>
      </c>
      <c r="I816" s="72">
        <v>1.0374230184851372</v>
      </c>
      <c r="J816" s="73">
        <f>IF(ISERROR(H816/I816),0,(H816/I816))</f>
        <v>4.819634720753628</v>
      </c>
    </row>
    <row r="817" spans="1:10" ht="14.25" outlineLevel="2">
      <c r="A817" s="78" t="s">
        <v>685</v>
      </c>
      <c r="B817" s="78" t="s">
        <v>851</v>
      </c>
      <c r="C817" s="78" t="s">
        <v>224</v>
      </c>
      <c r="D817" s="78" t="s">
        <v>391</v>
      </c>
      <c r="E817" s="78" t="s">
        <v>556</v>
      </c>
      <c r="F817" s="78" t="s">
        <v>557</v>
      </c>
      <c r="G817" s="78" t="s">
        <v>686</v>
      </c>
      <c r="H817" s="79">
        <v>61</v>
      </c>
      <c r="I817" s="72">
        <v>1.1484885350584078</v>
      </c>
      <c r="J817" s="73">
        <f>IF(ISERROR(H817/I817),0,(H817/I817))</f>
        <v>53.11328597363645</v>
      </c>
    </row>
    <row r="818" spans="1:10" ht="14.25" outlineLevel="2">
      <c r="A818" s="78" t="s">
        <v>685</v>
      </c>
      <c r="B818" s="78" t="s">
        <v>851</v>
      </c>
      <c r="C818" s="78" t="s">
        <v>224</v>
      </c>
      <c r="D818" s="78" t="s">
        <v>391</v>
      </c>
      <c r="E818" s="78" t="s">
        <v>528</v>
      </c>
      <c r="F818" s="78" t="s">
        <v>529</v>
      </c>
      <c r="G818" s="78" t="s">
        <v>686</v>
      </c>
      <c r="H818" s="79">
        <v>1</v>
      </c>
      <c r="I818" s="72">
        <v>0.9990215680435616</v>
      </c>
      <c r="J818" s="73">
        <f>IF(ISERROR(H818/I818),0,(H818/I818))</f>
        <v>1.0009793902231305</v>
      </c>
    </row>
    <row r="819" spans="1:10" ht="14.25" outlineLevel="2">
      <c r="A819" s="78" t="s">
        <v>685</v>
      </c>
      <c r="B819" s="78" t="s">
        <v>851</v>
      </c>
      <c r="C819" s="78" t="s">
        <v>224</v>
      </c>
      <c r="D819" s="78" t="s">
        <v>391</v>
      </c>
      <c r="E819" s="78" t="s">
        <v>534</v>
      </c>
      <c r="F819" s="78" t="s">
        <v>535</v>
      </c>
      <c r="G819" s="78" t="s">
        <v>686</v>
      </c>
      <c r="H819" s="79">
        <v>1</v>
      </c>
      <c r="I819" s="72">
        <v>1.0144851004546729</v>
      </c>
      <c r="J819" s="73">
        <f>IF(ISERROR(H819/I819),0,(H819/I819))</f>
        <v>0.9857217218388117</v>
      </c>
    </row>
    <row r="820" spans="1:10" ht="14.25" outlineLevel="2">
      <c r="A820" s="78" t="s">
        <v>685</v>
      </c>
      <c r="B820" s="78" t="s">
        <v>851</v>
      </c>
      <c r="C820" s="78" t="s">
        <v>224</v>
      </c>
      <c r="D820" s="78" t="s">
        <v>391</v>
      </c>
      <c r="E820" s="78" t="s">
        <v>550</v>
      </c>
      <c r="F820" s="78" t="s">
        <v>551</v>
      </c>
      <c r="G820" s="78" t="s">
        <v>686</v>
      </c>
      <c r="H820" s="79">
        <v>3</v>
      </c>
      <c r="I820" s="72">
        <v>1.1995789379381399</v>
      </c>
      <c r="J820" s="73">
        <f>IF(ISERROR(H820/I820),0,(H820/I820))</f>
        <v>2.5008775205377143</v>
      </c>
    </row>
    <row r="821" spans="1:10" ht="15" outlineLevel="1">
      <c r="A821" s="78"/>
      <c r="B821" s="78"/>
      <c r="C821" s="81" t="s">
        <v>845</v>
      </c>
      <c r="D821" s="78"/>
      <c r="E821" s="78"/>
      <c r="F821" s="78"/>
      <c r="G821" s="78"/>
      <c r="H821" s="79">
        <f>SUBTOTAL(9,H816:H820)</f>
        <v>71</v>
      </c>
      <c r="I821" s="72"/>
      <c r="J821" s="73">
        <f>SUBTOTAL(9,J816:J820)</f>
        <v>62.420499326989734</v>
      </c>
    </row>
    <row r="822" spans="1:10" ht="14.25" outlineLevel="2">
      <c r="A822" s="78" t="s">
        <v>685</v>
      </c>
      <c r="B822" s="78" t="s">
        <v>851</v>
      </c>
      <c r="C822" s="78" t="s">
        <v>372</v>
      </c>
      <c r="D822" s="78" t="s">
        <v>373</v>
      </c>
      <c r="E822" s="78" t="s">
        <v>482</v>
      </c>
      <c r="F822" s="78" t="s">
        <v>483</v>
      </c>
      <c r="G822" s="78" t="s">
        <v>686</v>
      </c>
      <c r="H822" s="79">
        <v>95</v>
      </c>
      <c r="I822" s="72">
        <v>0.9010753685129826</v>
      </c>
      <c r="J822" s="73">
        <f>IF(ISERROR(H822/I822),0,(H822/I822))</f>
        <v>105.42958260725251</v>
      </c>
    </row>
    <row r="823" spans="1:10" ht="15" outlineLevel="1">
      <c r="A823" s="82"/>
      <c r="B823" s="82"/>
      <c r="C823" s="83" t="s">
        <v>846</v>
      </c>
      <c r="D823" s="82"/>
      <c r="E823" s="82"/>
      <c r="F823" s="82"/>
      <c r="G823" s="82"/>
      <c r="H823" s="84">
        <f>SUBTOTAL(9,H822:H822)</f>
        <v>95</v>
      </c>
      <c r="I823" s="67"/>
      <c r="J823" s="68">
        <f>SUBTOTAL(9,J822:J822)</f>
        <v>105.42958260725251</v>
      </c>
    </row>
    <row r="824" spans="1:10" ht="15">
      <c r="A824" s="82"/>
      <c r="B824" s="82"/>
      <c r="C824" s="83" t="s">
        <v>847</v>
      </c>
      <c r="D824" s="82"/>
      <c r="E824" s="82"/>
      <c r="F824" s="82"/>
      <c r="G824" s="82"/>
      <c r="H824" s="84">
        <f>SUBTOTAL(9,H6:H822)</f>
        <v>37023</v>
      </c>
      <c r="I824" s="67"/>
      <c r="J824" s="68">
        <f>SUBTOTAL(9,J6:J822)</f>
        <v>37140.62781039098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5" t="s">
        <v>393</v>
      </c>
    </row>
    <row r="2" spans="1:4" ht="12.75">
      <c r="A2" s="4" t="s">
        <v>394</v>
      </c>
      <c r="D2" t="s">
        <v>375</v>
      </c>
    </row>
    <row r="3" spans="1:5" ht="12.75">
      <c r="A3" s="4"/>
      <c r="E3" t="s">
        <v>375</v>
      </c>
    </row>
    <row r="4" s="12" customFormat="1" ht="12.75">
      <c r="A4" s="7" t="s">
        <v>395</v>
      </c>
    </row>
    <row r="5" s="12" customFormat="1" ht="12.75">
      <c r="A5" s="7" t="s">
        <v>396</v>
      </c>
    </row>
    <row r="6" spans="1:4" s="12" customFormat="1" ht="12.75">
      <c r="A6" s="7" t="s">
        <v>397</v>
      </c>
      <c r="D6" s="12" t="s">
        <v>375</v>
      </c>
    </row>
    <row r="7" s="12" customFormat="1" ht="12.75">
      <c r="A7" s="7"/>
    </row>
    <row r="8" spans="1:6" s="12" customFormat="1" ht="12.75">
      <c r="A8" s="25" t="s">
        <v>398</v>
      </c>
      <c r="D8" s="37"/>
      <c r="E8" s="37"/>
      <c r="F8" s="38"/>
    </row>
    <row r="10" spans="1:6" ht="51.75" customHeight="1">
      <c r="A10" s="14" t="s">
        <v>0</v>
      </c>
      <c r="B10" s="14" t="s">
        <v>1</v>
      </c>
      <c r="C10" s="14" t="s">
        <v>399</v>
      </c>
      <c r="D10" s="26" t="s">
        <v>403</v>
      </c>
      <c r="E10" s="27" t="s">
        <v>400</v>
      </c>
      <c r="F10" s="27" t="s">
        <v>401</v>
      </c>
    </row>
    <row r="11" spans="1:6" ht="12.75">
      <c r="A11" s="22" t="s">
        <v>60</v>
      </c>
      <c r="B11" s="22" t="s">
        <v>452</v>
      </c>
      <c r="C11" s="22" t="s">
        <v>453</v>
      </c>
      <c r="D11" s="39">
        <v>204.06650943396227</v>
      </c>
      <c r="E11" s="39">
        <v>226</v>
      </c>
      <c r="F11" s="28">
        <f aca="true" t="shared" si="0" ref="F11:F42">IF(ISERROR(IF(D11=0,0,E11/D11)),0,(IF(D11=0,0,E11/D11)))</f>
        <v>1.107482068600461</v>
      </c>
    </row>
    <row r="12" spans="1:6" ht="12.75">
      <c r="A12" s="22" t="s">
        <v>61</v>
      </c>
      <c r="B12" s="22" t="s">
        <v>466</v>
      </c>
      <c r="C12" s="22" t="s">
        <v>467</v>
      </c>
      <c r="D12" s="39">
        <v>122.33490566037736</v>
      </c>
      <c r="E12" s="39">
        <v>123</v>
      </c>
      <c r="F12" s="28">
        <f t="shared" si="0"/>
        <v>1.0054366685945633</v>
      </c>
    </row>
    <row r="13" spans="1:6" ht="12.75" customHeight="1">
      <c r="A13" s="22" t="s">
        <v>83</v>
      </c>
      <c r="B13" s="22" t="s">
        <v>414</v>
      </c>
      <c r="C13" s="22" t="s">
        <v>415</v>
      </c>
      <c r="D13" s="39">
        <v>182.42264150943396</v>
      </c>
      <c r="E13" s="39">
        <v>127</v>
      </c>
      <c r="F13" s="28">
        <f t="shared" si="0"/>
        <v>0.6961855115634438</v>
      </c>
    </row>
    <row r="14" spans="1:6" ht="12.75">
      <c r="A14" s="22" t="s">
        <v>60</v>
      </c>
      <c r="B14" s="22" t="s">
        <v>129</v>
      </c>
      <c r="C14" s="22" t="s">
        <v>130</v>
      </c>
      <c r="D14" s="39">
        <v>146.00943396226415</v>
      </c>
      <c r="E14" s="39">
        <v>122</v>
      </c>
      <c r="F14" s="28">
        <f t="shared" si="0"/>
        <v>0.835562447502746</v>
      </c>
    </row>
    <row r="15" spans="1:6" ht="12.75">
      <c r="A15" s="22" t="s">
        <v>80</v>
      </c>
      <c r="B15" s="22" t="s">
        <v>596</v>
      </c>
      <c r="C15" s="22" t="s">
        <v>597</v>
      </c>
      <c r="D15" s="39">
        <v>48.454528301886796</v>
      </c>
      <c r="E15" s="39">
        <v>143</v>
      </c>
      <c r="F15" s="28">
        <f t="shared" si="0"/>
        <v>2.951220556911946</v>
      </c>
    </row>
    <row r="16" spans="1:6" ht="12.75">
      <c r="A16" s="22" t="s">
        <v>80</v>
      </c>
      <c r="B16" s="22" t="s">
        <v>610</v>
      </c>
      <c r="C16" s="22" t="s">
        <v>611</v>
      </c>
      <c r="D16" s="39">
        <v>115.85</v>
      </c>
      <c r="E16" s="39">
        <v>107</v>
      </c>
      <c r="F16" s="28">
        <f t="shared" si="0"/>
        <v>0.9236081139404403</v>
      </c>
    </row>
    <row r="17" spans="1:6" ht="12.75">
      <c r="A17" s="22" t="s">
        <v>61</v>
      </c>
      <c r="B17" s="22" t="s">
        <v>488</v>
      </c>
      <c r="C17" s="22" t="s">
        <v>489</v>
      </c>
      <c r="D17" s="39">
        <v>105.67358490566038</v>
      </c>
      <c r="E17" s="39">
        <v>95</v>
      </c>
      <c r="F17" s="28">
        <f t="shared" si="0"/>
        <v>0.898994768511079</v>
      </c>
    </row>
    <row r="18" spans="1:6" ht="12.75" customHeight="1">
      <c r="A18" s="22" t="s">
        <v>61</v>
      </c>
      <c r="B18" s="22" t="s">
        <v>174</v>
      </c>
      <c r="C18" s="22" t="s">
        <v>175</v>
      </c>
      <c r="D18" s="39">
        <v>77.0765625</v>
      </c>
      <c r="E18" s="39">
        <v>119</v>
      </c>
      <c r="F18" s="28">
        <f t="shared" si="0"/>
        <v>1.5439193983255284</v>
      </c>
    </row>
    <row r="19" spans="1:6" ht="12.75">
      <c r="A19" s="40" t="s">
        <v>79</v>
      </c>
      <c r="B19" s="41" t="s">
        <v>664</v>
      </c>
      <c r="C19" s="42" t="s">
        <v>666</v>
      </c>
      <c r="D19" s="39">
        <v>28.155849056603778</v>
      </c>
      <c r="E19" s="39" t="s">
        <v>668</v>
      </c>
      <c r="F19" s="28">
        <f t="shared" si="0"/>
        <v>0</v>
      </c>
    </row>
    <row r="20" spans="1:6" ht="12.75">
      <c r="A20" s="22" t="s">
        <v>86</v>
      </c>
      <c r="B20" s="22" t="s">
        <v>630</v>
      </c>
      <c r="C20" s="22" t="s">
        <v>631</v>
      </c>
      <c r="D20" s="39">
        <v>44.218867924528304</v>
      </c>
      <c r="E20" s="39">
        <v>42</v>
      </c>
      <c r="F20" s="28">
        <f t="shared" si="0"/>
        <v>0.9498207885304659</v>
      </c>
    </row>
    <row r="21" spans="1:6" ht="12.75">
      <c r="A21" s="22" t="s">
        <v>79</v>
      </c>
      <c r="B21" s="22" t="s">
        <v>568</v>
      </c>
      <c r="C21" s="22" t="s">
        <v>569</v>
      </c>
      <c r="D21" s="39">
        <v>132.195</v>
      </c>
      <c r="E21" s="39">
        <v>105</v>
      </c>
      <c r="F21" s="28">
        <f t="shared" si="0"/>
        <v>0.7942811755361396</v>
      </c>
    </row>
    <row r="22" spans="1:6" ht="12.75">
      <c r="A22" s="22" t="s">
        <v>86</v>
      </c>
      <c r="B22" s="22" t="s">
        <v>338</v>
      </c>
      <c r="C22" s="22" t="s">
        <v>339</v>
      </c>
      <c r="D22" s="39">
        <v>521.4973584905661</v>
      </c>
      <c r="E22" s="39">
        <v>324</v>
      </c>
      <c r="F22" s="28">
        <f t="shared" si="0"/>
        <v>0.6212879024695217</v>
      </c>
    </row>
    <row r="23" spans="1:6" ht="12.75">
      <c r="A23" s="22" t="s">
        <v>60</v>
      </c>
      <c r="B23" s="22" t="s">
        <v>446</v>
      </c>
      <c r="C23" s="22" t="s">
        <v>447</v>
      </c>
      <c r="D23" s="39">
        <v>0</v>
      </c>
      <c r="E23" s="39">
        <v>105</v>
      </c>
      <c r="F23" s="28">
        <f t="shared" si="0"/>
        <v>0</v>
      </c>
    </row>
    <row r="24" spans="1:6" ht="12.75" customHeight="1">
      <c r="A24" s="22" t="s">
        <v>90</v>
      </c>
      <c r="B24" s="22" t="s">
        <v>352</v>
      </c>
      <c r="C24" s="22" t="s">
        <v>386</v>
      </c>
      <c r="D24" s="39">
        <v>485.95188679245285</v>
      </c>
      <c r="E24" s="39">
        <v>574</v>
      </c>
      <c r="F24" s="28">
        <f t="shared" si="0"/>
        <v>1.181186894424287</v>
      </c>
    </row>
    <row r="25" spans="1:6" ht="12.75">
      <c r="A25" s="22" t="s">
        <v>61</v>
      </c>
      <c r="B25" s="22" t="s">
        <v>492</v>
      </c>
      <c r="C25" s="22" t="s">
        <v>493</v>
      </c>
      <c r="D25" s="39">
        <v>200.1933962264151</v>
      </c>
      <c r="E25" s="39">
        <v>194</v>
      </c>
      <c r="F25" s="28">
        <f t="shared" si="0"/>
        <v>0.9690629344266157</v>
      </c>
    </row>
    <row r="26" spans="1:6" ht="12.75">
      <c r="A26" s="22" t="s">
        <v>83</v>
      </c>
      <c r="B26" s="22" t="s">
        <v>598</v>
      </c>
      <c r="C26" s="22" t="s">
        <v>599</v>
      </c>
      <c r="D26" s="39">
        <v>226.16603773584905</v>
      </c>
      <c r="E26" s="39">
        <v>274</v>
      </c>
      <c r="F26" s="28">
        <f t="shared" si="0"/>
        <v>1.2114993159141723</v>
      </c>
    </row>
    <row r="27" spans="1:6" ht="12.75">
      <c r="A27" s="22" t="s">
        <v>80</v>
      </c>
      <c r="B27" s="22" t="s">
        <v>608</v>
      </c>
      <c r="C27" s="22" t="s">
        <v>609</v>
      </c>
      <c r="D27" s="39">
        <v>287.4178125</v>
      </c>
      <c r="E27" s="39">
        <v>167</v>
      </c>
      <c r="F27" s="28">
        <f t="shared" si="0"/>
        <v>0.5810356656305008</v>
      </c>
    </row>
    <row r="28" spans="1:6" ht="12.75">
      <c r="A28" s="22" t="s">
        <v>86</v>
      </c>
      <c r="B28" s="22" t="s">
        <v>546</v>
      </c>
      <c r="C28" s="22" t="s">
        <v>547</v>
      </c>
      <c r="D28" s="39">
        <v>378.4556603773585</v>
      </c>
      <c r="E28" s="39">
        <v>346</v>
      </c>
      <c r="F28" s="28">
        <f t="shared" si="0"/>
        <v>0.914241841844836</v>
      </c>
    </row>
    <row r="29" spans="1:6" ht="12.75" customHeight="1">
      <c r="A29" s="22" t="s">
        <v>68</v>
      </c>
      <c r="B29" s="22" t="s">
        <v>520</v>
      </c>
      <c r="C29" s="22" t="s">
        <v>521</v>
      </c>
      <c r="D29" s="39">
        <v>166.35566037735848</v>
      </c>
      <c r="E29" s="39">
        <v>190</v>
      </c>
      <c r="F29" s="28">
        <f t="shared" si="0"/>
        <v>1.1421312600305098</v>
      </c>
    </row>
    <row r="30" spans="1:6" ht="12.75">
      <c r="A30" s="22" t="s">
        <v>60</v>
      </c>
      <c r="B30" s="22" t="s">
        <v>141</v>
      </c>
      <c r="C30" s="22" t="s">
        <v>142</v>
      </c>
      <c r="D30" s="39">
        <v>134.1</v>
      </c>
      <c r="E30" s="39">
        <v>149</v>
      </c>
      <c r="F30" s="28">
        <f t="shared" si="0"/>
        <v>1.1111111111111112</v>
      </c>
    </row>
    <row r="31" spans="1:6" ht="12.75">
      <c r="A31" s="22" t="s">
        <v>61</v>
      </c>
      <c r="B31" s="22" t="s">
        <v>494</v>
      </c>
      <c r="C31" s="22" t="s">
        <v>495</v>
      </c>
      <c r="D31" s="39">
        <v>265.53</v>
      </c>
      <c r="E31" s="39">
        <v>252</v>
      </c>
      <c r="F31" s="28">
        <f t="shared" si="0"/>
        <v>0.9490453056151846</v>
      </c>
    </row>
    <row r="32" spans="1:6" ht="12.75">
      <c r="A32" s="22" t="s">
        <v>79</v>
      </c>
      <c r="B32" s="22" t="s">
        <v>412</v>
      </c>
      <c r="C32" s="22" t="s">
        <v>413</v>
      </c>
      <c r="D32" s="39">
        <v>150.5109375</v>
      </c>
      <c r="E32" s="39">
        <v>144</v>
      </c>
      <c r="F32" s="28">
        <f t="shared" si="0"/>
        <v>0.9567411006259926</v>
      </c>
    </row>
    <row r="33" spans="1:6" ht="12.75">
      <c r="A33" s="22" t="s">
        <v>79</v>
      </c>
      <c r="B33" s="22" t="s">
        <v>237</v>
      </c>
      <c r="C33" s="22" t="s">
        <v>238</v>
      </c>
      <c r="D33" s="39">
        <v>69.18113207547171</v>
      </c>
      <c r="E33" s="39">
        <v>18</v>
      </c>
      <c r="F33" s="28">
        <f t="shared" si="0"/>
        <v>0.2601865488463426</v>
      </c>
    </row>
    <row r="34" spans="1:6" ht="12.75">
      <c r="A34" s="22" t="s">
        <v>60</v>
      </c>
      <c r="B34" s="22" t="s">
        <v>430</v>
      </c>
      <c r="C34" s="22" t="s">
        <v>431</v>
      </c>
      <c r="D34" s="39">
        <v>75.55902439024389</v>
      </c>
      <c r="E34" s="39">
        <v>71</v>
      </c>
      <c r="F34" s="28">
        <f t="shared" si="0"/>
        <v>0.9396627414523294</v>
      </c>
    </row>
    <row r="35" spans="1:6" ht="12.75" customHeight="1">
      <c r="A35" s="22" t="s">
        <v>62</v>
      </c>
      <c r="B35" s="22" t="s">
        <v>516</v>
      </c>
      <c r="C35" s="22" t="s">
        <v>517</v>
      </c>
      <c r="D35" s="39">
        <v>420.97075471698116</v>
      </c>
      <c r="E35" s="39">
        <v>466</v>
      </c>
      <c r="F35" s="28">
        <f t="shared" si="0"/>
        <v>1.106965257748824</v>
      </c>
    </row>
    <row r="36" spans="1:6" ht="12.75">
      <c r="A36" s="22" t="s">
        <v>58</v>
      </c>
      <c r="B36" s="22" t="s">
        <v>420</v>
      </c>
      <c r="C36" s="22" t="s">
        <v>421</v>
      </c>
      <c r="D36" s="39">
        <v>33.62714150943396</v>
      </c>
      <c r="E36" s="39">
        <v>25</v>
      </c>
      <c r="F36" s="28">
        <f t="shared" si="0"/>
        <v>0.7434470751249062</v>
      </c>
    </row>
    <row r="37" spans="1:6" ht="12.75">
      <c r="A37" s="22" t="s">
        <v>79</v>
      </c>
      <c r="B37" s="22" t="s">
        <v>588</v>
      </c>
      <c r="C37" s="22" t="s">
        <v>589</v>
      </c>
      <c r="D37" s="39">
        <v>214.54669811320755</v>
      </c>
      <c r="E37" s="39">
        <v>318</v>
      </c>
      <c r="F37" s="28">
        <f t="shared" si="0"/>
        <v>1.4821947985990647</v>
      </c>
    </row>
    <row r="38" spans="1:6" ht="12.75">
      <c r="A38" s="22" t="s">
        <v>60</v>
      </c>
      <c r="B38" s="22" t="s">
        <v>440</v>
      </c>
      <c r="C38" s="22" t="s">
        <v>441</v>
      </c>
      <c r="D38" s="39">
        <v>246.99566037735852</v>
      </c>
      <c r="E38" s="39">
        <v>83</v>
      </c>
      <c r="F38" s="28">
        <f t="shared" si="0"/>
        <v>0.33603829262908136</v>
      </c>
    </row>
    <row r="39" spans="1:6" ht="12.75">
      <c r="A39" s="22" t="s">
        <v>58</v>
      </c>
      <c r="B39" s="22" t="s">
        <v>410</v>
      </c>
      <c r="C39" s="22" t="s">
        <v>411</v>
      </c>
      <c r="D39" s="39">
        <v>307.1860465116279</v>
      </c>
      <c r="E39" s="39">
        <v>243</v>
      </c>
      <c r="F39" s="28">
        <f t="shared" si="0"/>
        <v>0.791051555757438</v>
      </c>
    </row>
    <row r="40" spans="1:6" ht="12.75">
      <c r="A40" s="22" t="s">
        <v>68</v>
      </c>
      <c r="B40" s="22" t="s">
        <v>204</v>
      </c>
      <c r="C40" s="22" t="s">
        <v>205</v>
      </c>
      <c r="D40" s="39">
        <v>29.05</v>
      </c>
      <c r="E40" s="39">
        <v>83</v>
      </c>
      <c r="F40" s="28">
        <f t="shared" si="0"/>
        <v>2.857142857142857</v>
      </c>
    </row>
    <row r="41" spans="1:6" ht="12.75" customHeight="1">
      <c r="A41" s="22" t="s">
        <v>62</v>
      </c>
      <c r="B41" s="22" t="s">
        <v>518</v>
      </c>
      <c r="C41" s="22" t="s">
        <v>519</v>
      </c>
      <c r="D41" s="39">
        <v>203.62075471698117</v>
      </c>
      <c r="E41" s="39">
        <v>269</v>
      </c>
      <c r="F41" s="28">
        <f t="shared" si="0"/>
        <v>1.3210834051464522</v>
      </c>
    </row>
    <row r="42" spans="1:6" ht="12.75">
      <c r="A42" s="22" t="s">
        <v>90</v>
      </c>
      <c r="B42" s="22" t="s">
        <v>99</v>
      </c>
      <c r="C42" s="22" t="s">
        <v>100</v>
      </c>
      <c r="D42" s="39">
        <v>593.745283018868</v>
      </c>
      <c r="E42" s="39">
        <v>325</v>
      </c>
      <c r="F42" s="28">
        <f t="shared" si="0"/>
        <v>0.5473727695949917</v>
      </c>
    </row>
    <row r="43" spans="1:6" ht="12.75">
      <c r="A43" s="22" t="s">
        <v>61</v>
      </c>
      <c r="B43" s="22" t="s">
        <v>484</v>
      </c>
      <c r="C43" s="22" t="s">
        <v>485</v>
      </c>
      <c r="D43" s="39">
        <v>412.8990697674418</v>
      </c>
      <c r="E43" s="39">
        <v>284</v>
      </c>
      <c r="F43" s="28">
        <f aca="true" t="shared" si="1" ref="F43:F74">IF(ISERROR(IF(D43=0,0,E43/D43)),0,(IF(D43=0,0,E43/D43)))</f>
        <v>0.687819423182421</v>
      </c>
    </row>
    <row r="44" spans="1:6" ht="12.75">
      <c r="A44" s="22" t="s">
        <v>90</v>
      </c>
      <c r="B44" s="22" t="s">
        <v>654</v>
      </c>
      <c r="C44" s="22" t="s">
        <v>655</v>
      </c>
      <c r="D44" s="39">
        <v>206.67169811320755</v>
      </c>
      <c r="E44" s="39">
        <v>189</v>
      </c>
      <c r="F44" s="28">
        <f t="shared" si="1"/>
        <v>0.9144938650306749</v>
      </c>
    </row>
    <row r="45" spans="1:6" ht="12.75">
      <c r="A45" s="22" t="s">
        <v>68</v>
      </c>
      <c r="B45" s="22" t="s">
        <v>212</v>
      </c>
      <c r="C45" s="22" t="s">
        <v>213</v>
      </c>
      <c r="D45" s="39">
        <v>260.67735849056606</v>
      </c>
      <c r="E45" s="39">
        <v>208</v>
      </c>
      <c r="F45" s="28">
        <f t="shared" si="1"/>
        <v>0.7979212356777335</v>
      </c>
    </row>
    <row r="46" spans="1:6" ht="12.75">
      <c r="A46" s="22" t="s">
        <v>80</v>
      </c>
      <c r="B46" s="22" t="s">
        <v>277</v>
      </c>
      <c r="C46" s="22" t="s">
        <v>278</v>
      </c>
      <c r="D46" s="39">
        <v>153.15348837209302</v>
      </c>
      <c r="E46" s="39">
        <v>130</v>
      </c>
      <c r="F46" s="28">
        <f t="shared" si="1"/>
        <v>0.8488216715257532</v>
      </c>
    </row>
    <row r="47" spans="1:6" ht="12.75">
      <c r="A47" s="22" t="s">
        <v>79</v>
      </c>
      <c r="B47" s="22" t="s">
        <v>570</v>
      </c>
      <c r="C47" s="22" t="s">
        <v>571</v>
      </c>
      <c r="D47" s="39">
        <v>0</v>
      </c>
      <c r="E47" s="39">
        <v>49</v>
      </c>
      <c r="F47" s="28">
        <f t="shared" si="1"/>
        <v>0</v>
      </c>
    </row>
    <row r="48" spans="1:6" ht="12.75">
      <c r="A48" s="22" t="s">
        <v>60</v>
      </c>
      <c r="B48" s="22" t="s">
        <v>434</v>
      </c>
      <c r="C48" s="22" t="s">
        <v>435</v>
      </c>
      <c r="D48" s="39">
        <v>92.32674418604651</v>
      </c>
      <c r="E48" s="39">
        <v>94</v>
      </c>
      <c r="F48" s="28">
        <f t="shared" si="1"/>
        <v>1.0181231974408382</v>
      </c>
    </row>
    <row r="49" spans="1:6" ht="12.75">
      <c r="A49" s="22" t="s">
        <v>83</v>
      </c>
      <c r="B49" s="22" t="s">
        <v>634</v>
      </c>
      <c r="C49" s="22" t="s">
        <v>635</v>
      </c>
      <c r="D49" s="39">
        <v>94.0603125</v>
      </c>
      <c r="E49" s="39">
        <v>77</v>
      </c>
      <c r="F49" s="28">
        <f t="shared" si="1"/>
        <v>0.8186236889229981</v>
      </c>
    </row>
    <row r="50" spans="1:6" ht="12.75">
      <c r="A50" s="22" t="s">
        <v>60</v>
      </c>
      <c r="B50" s="22" t="s">
        <v>426</v>
      </c>
      <c r="C50" s="22" t="s">
        <v>427</v>
      </c>
      <c r="D50" s="39">
        <v>426.49811320754725</v>
      </c>
      <c r="E50" s="39">
        <v>370</v>
      </c>
      <c r="F50" s="28">
        <f t="shared" si="1"/>
        <v>0.8675302153563021</v>
      </c>
    </row>
    <row r="51" spans="1:6" ht="12.75" customHeight="1">
      <c r="A51" s="22" t="s">
        <v>83</v>
      </c>
      <c r="B51" s="22" t="s">
        <v>632</v>
      </c>
      <c r="C51" s="22" t="s">
        <v>633</v>
      </c>
      <c r="D51" s="39">
        <v>150.1222641509434</v>
      </c>
      <c r="E51" s="39">
        <v>200</v>
      </c>
      <c r="F51" s="28">
        <f t="shared" si="1"/>
        <v>1.332247425997426</v>
      </c>
    </row>
    <row r="52" spans="1:6" ht="12.75">
      <c r="A52" s="22" t="s">
        <v>80</v>
      </c>
      <c r="B52" s="22" t="s">
        <v>606</v>
      </c>
      <c r="C52" s="22" t="s">
        <v>607</v>
      </c>
      <c r="D52" s="39">
        <v>125.92075471698112</v>
      </c>
      <c r="E52" s="39">
        <v>221</v>
      </c>
      <c r="F52" s="28">
        <f t="shared" si="1"/>
        <v>1.7550720728820164</v>
      </c>
    </row>
    <row r="53" spans="1:6" ht="12.75">
      <c r="A53" s="22" t="s">
        <v>83</v>
      </c>
      <c r="B53" s="22" t="s">
        <v>618</v>
      </c>
      <c r="C53" s="22" t="s">
        <v>619</v>
      </c>
      <c r="D53" s="39">
        <v>123.35637735849056</v>
      </c>
      <c r="E53" s="39">
        <v>146</v>
      </c>
      <c r="F53" s="28">
        <f t="shared" si="1"/>
        <v>1.1835626428595902</v>
      </c>
    </row>
    <row r="54" spans="1:6" ht="12.75">
      <c r="A54" s="22" t="s">
        <v>58</v>
      </c>
      <c r="B54" s="22" t="s">
        <v>404</v>
      </c>
      <c r="C54" s="22" t="s">
        <v>405</v>
      </c>
      <c r="D54" s="39">
        <v>136.09584905660378</v>
      </c>
      <c r="E54" s="39">
        <v>117</v>
      </c>
      <c r="F54" s="28">
        <f t="shared" si="1"/>
        <v>0.8596882330433047</v>
      </c>
    </row>
    <row r="55" spans="1:6" ht="12.75">
      <c r="A55" s="22" t="s">
        <v>68</v>
      </c>
      <c r="B55" s="22" t="s">
        <v>536</v>
      </c>
      <c r="C55" s="22" t="s">
        <v>537</v>
      </c>
      <c r="D55" s="39">
        <v>88.09756097560975</v>
      </c>
      <c r="E55" s="39">
        <v>111</v>
      </c>
      <c r="F55" s="28">
        <f t="shared" si="1"/>
        <v>1.2599667774086378</v>
      </c>
    </row>
    <row r="56" spans="1:6" ht="12.75">
      <c r="A56" s="22" t="s">
        <v>90</v>
      </c>
      <c r="B56" s="22" t="s">
        <v>554</v>
      </c>
      <c r="C56" s="22" t="s">
        <v>555</v>
      </c>
      <c r="D56" s="39">
        <v>298.30698113207546</v>
      </c>
      <c r="E56" s="39">
        <v>199</v>
      </c>
      <c r="F56" s="28">
        <f t="shared" si="1"/>
        <v>0.6670980318489185</v>
      </c>
    </row>
    <row r="57" spans="1:6" ht="12.75" customHeight="1">
      <c r="A57" s="22" t="s">
        <v>90</v>
      </c>
      <c r="B57" s="22" t="s">
        <v>640</v>
      </c>
      <c r="C57" s="22" t="s">
        <v>641</v>
      </c>
      <c r="D57" s="39">
        <v>384.2405660377359</v>
      </c>
      <c r="E57" s="39">
        <v>363</v>
      </c>
      <c r="F57" s="28">
        <f t="shared" si="1"/>
        <v>0.9447206570176406</v>
      </c>
    </row>
    <row r="58" spans="1:6" ht="12.75">
      <c r="A58" s="22" t="s">
        <v>80</v>
      </c>
      <c r="B58" s="22" t="s">
        <v>508</v>
      </c>
      <c r="C58" s="22" t="s">
        <v>509</v>
      </c>
      <c r="D58" s="39">
        <v>82.73207547169812</v>
      </c>
      <c r="E58" s="39">
        <v>67</v>
      </c>
      <c r="F58" s="28">
        <f t="shared" si="1"/>
        <v>0.8098430943258529</v>
      </c>
    </row>
    <row r="59" spans="1:6" ht="12.75">
      <c r="A59" s="22" t="s">
        <v>80</v>
      </c>
      <c r="B59" s="22" t="s">
        <v>273</v>
      </c>
      <c r="C59" s="22" t="s">
        <v>274</v>
      </c>
      <c r="D59" s="39">
        <v>65.20301886792453</v>
      </c>
      <c r="E59" s="39">
        <v>25</v>
      </c>
      <c r="F59" s="28">
        <f t="shared" si="1"/>
        <v>0.3834178299418941</v>
      </c>
    </row>
    <row r="60" spans="1:6" ht="12.75">
      <c r="A60" s="22" t="s">
        <v>61</v>
      </c>
      <c r="B60" s="22" t="s">
        <v>498</v>
      </c>
      <c r="C60" s="22" t="s">
        <v>499</v>
      </c>
      <c r="D60" s="39">
        <v>163.9931603773585</v>
      </c>
      <c r="E60" s="39">
        <v>135</v>
      </c>
      <c r="F60" s="28">
        <f t="shared" si="1"/>
        <v>0.823205063487749</v>
      </c>
    </row>
    <row r="61" spans="1:6" ht="12.75">
      <c r="A61" s="22" t="s">
        <v>68</v>
      </c>
      <c r="B61" s="22" t="s">
        <v>556</v>
      </c>
      <c r="C61" s="22" t="s">
        <v>557</v>
      </c>
      <c r="D61" s="39">
        <v>15.711665094339624</v>
      </c>
      <c r="E61" s="39">
        <v>77</v>
      </c>
      <c r="F61" s="28">
        <f t="shared" si="1"/>
        <v>4.900817293244143</v>
      </c>
    </row>
    <row r="62" spans="1:6" ht="12.75">
      <c r="A62" s="22" t="s">
        <v>68</v>
      </c>
      <c r="B62" s="22" t="s">
        <v>548</v>
      </c>
      <c r="C62" s="22" t="s">
        <v>549</v>
      </c>
      <c r="D62" s="39">
        <v>102.40471698113208</v>
      </c>
      <c r="E62" s="39">
        <v>94</v>
      </c>
      <c r="F62" s="28">
        <f t="shared" si="1"/>
        <v>0.9179264663884512</v>
      </c>
    </row>
    <row r="63" spans="1:6" ht="12.75">
      <c r="A63" s="22" t="s">
        <v>68</v>
      </c>
      <c r="B63" s="22" t="s">
        <v>69</v>
      </c>
      <c r="C63" s="22" t="s">
        <v>70</v>
      </c>
      <c r="D63" s="39">
        <v>0</v>
      </c>
      <c r="E63" s="39">
        <v>43</v>
      </c>
      <c r="F63" s="28">
        <f t="shared" si="1"/>
        <v>0</v>
      </c>
    </row>
    <row r="64" spans="1:6" ht="12.75">
      <c r="A64" s="22" t="s">
        <v>60</v>
      </c>
      <c r="B64" s="22" t="s">
        <v>162</v>
      </c>
      <c r="C64" s="22" t="s">
        <v>163</v>
      </c>
      <c r="D64" s="39">
        <v>304</v>
      </c>
      <c r="E64" s="39">
        <v>302</v>
      </c>
      <c r="F64" s="28">
        <f t="shared" si="1"/>
        <v>0.993421052631579</v>
      </c>
    </row>
    <row r="65" spans="1:6" ht="12.75">
      <c r="A65" s="22" t="s">
        <v>79</v>
      </c>
      <c r="B65" s="22" t="s">
        <v>582</v>
      </c>
      <c r="C65" s="22" t="s">
        <v>583</v>
      </c>
      <c r="D65" s="39">
        <v>90</v>
      </c>
      <c r="E65" s="39">
        <v>397</v>
      </c>
      <c r="F65" s="28">
        <f t="shared" si="1"/>
        <v>4.411111111111111</v>
      </c>
    </row>
    <row r="66" spans="1:6" ht="12.75" customHeight="1">
      <c r="A66" s="22" t="s">
        <v>61</v>
      </c>
      <c r="B66" s="22" t="s">
        <v>486</v>
      </c>
      <c r="C66" s="22" t="s">
        <v>487</v>
      </c>
      <c r="D66" s="39">
        <v>318.54622641509434</v>
      </c>
      <c r="E66" s="39">
        <v>321</v>
      </c>
      <c r="F66" s="28">
        <f t="shared" si="1"/>
        <v>1.0077030376800262</v>
      </c>
    </row>
    <row r="67" spans="1:6" ht="12.75">
      <c r="A67" s="22" t="s">
        <v>80</v>
      </c>
      <c r="B67" s="22" t="s">
        <v>600</v>
      </c>
      <c r="C67" s="22" t="s">
        <v>601</v>
      </c>
      <c r="D67" s="39">
        <v>116.55</v>
      </c>
      <c r="E67" s="39">
        <v>80</v>
      </c>
      <c r="F67" s="28">
        <f t="shared" si="1"/>
        <v>0.6864006864006863</v>
      </c>
    </row>
    <row r="68" spans="1:6" ht="12.75">
      <c r="A68" s="22" t="s">
        <v>392</v>
      </c>
      <c r="B68" s="22" t="s">
        <v>418</v>
      </c>
      <c r="C68" s="22" t="s">
        <v>419</v>
      </c>
      <c r="D68" s="39">
        <v>244.453125</v>
      </c>
      <c r="E68" s="39">
        <v>660</v>
      </c>
      <c r="F68" s="28">
        <f t="shared" si="1"/>
        <v>2.6999041227229146</v>
      </c>
    </row>
    <row r="69" spans="1:6" ht="12.75">
      <c r="A69" s="22" t="s">
        <v>79</v>
      </c>
      <c r="B69" s="22" t="s">
        <v>590</v>
      </c>
      <c r="C69" s="22" t="s">
        <v>591</v>
      </c>
      <c r="D69" s="39">
        <v>516.2037735849058</v>
      </c>
      <c r="E69" s="39">
        <v>160</v>
      </c>
      <c r="F69" s="28">
        <f t="shared" si="1"/>
        <v>0.3099551149904235</v>
      </c>
    </row>
    <row r="70" spans="1:6" ht="12.75">
      <c r="A70" s="22" t="s">
        <v>79</v>
      </c>
      <c r="B70" s="22" t="s">
        <v>584</v>
      </c>
      <c r="C70" s="22" t="s">
        <v>585</v>
      </c>
      <c r="D70" s="39">
        <v>86.29811320754717</v>
      </c>
      <c r="E70" s="39">
        <v>96</v>
      </c>
      <c r="F70" s="28">
        <f t="shared" si="1"/>
        <v>1.1124229306047486</v>
      </c>
    </row>
    <row r="71" spans="1:6" ht="12.75" customHeight="1">
      <c r="A71" s="22" t="s">
        <v>62</v>
      </c>
      <c r="B71" s="22" t="s">
        <v>540</v>
      </c>
      <c r="C71" s="22" t="s">
        <v>541</v>
      </c>
      <c r="D71" s="39">
        <v>258.26830188679247</v>
      </c>
      <c r="E71" s="39">
        <v>207</v>
      </c>
      <c r="F71" s="28">
        <f t="shared" si="1"/>
        <v>0.8014920858957556</v>
      </c>
    </row>
    <row r="72" spans="1:6" ht="12.75">
      <c r="A72" s="22" t="s">
        <v>80</v>
      </c>
      <c r="B72" s="22" t="s">
        <v>616</v>
      </c>
      <c r="C72" s="22" t="s">
        <v>617</v>
      </c>
      <c r="D72" s="39">
        <v>228.22641509433964</v>
      </c>
      <c r="E72" s="39">
        <v>65</v>
      </c>
      <c r="F72" s="28">
        <f t="shared" si="1"/>
        <v>0.28480489417989413</v>
      </c>
    </row>
    <row r="73" spans="1:6" ht="12.75">
      <c r="A73" s="22" t="s">
        <v>80</v>
      </c>
      <c r="B73" s="22" t="s">
        <v>602</v>
      </c>
      <c r="C73" s="22" t="s">
        <v>603</v>
      </c>
      <c r="D73" s="39">
        <v>94.76121951219513</v>
      </c>
      <c r="E73" s="39">
        <v>94</v>
      </c>
      <c r="F73" s="28">
        <f t="shared" si="1"/>
        <v>0.9919669721842577</v>
      </c>
    </row>
    <row r="74" spans="1:6" ht="12.75">
      <c r="A74" s="22" t="s">
        <v>60</v>
      </c>
      <c r="B74" s="22" t="s">
        <v>444</v>
      </c>
      <c r="C74" s="22" t="s">
        <v>445</v>
      </c>
      <c r="D74" s="39">
        <v>125.43837209302326</v>
      </c>
      <c r="E74" s="39">
        <v>131</v>
      </c>
      <c r="F74" s="28">
        <f t="shared" si="1"/>
        <v>1.0443375325602307</v>
      </c>
    </row>
    <row r="75" spans="1:6" ht="12.75">
      <c r="A75" s="22" t="s">
        <v>61</v>
      </c>
      <c r="B75" s="22" t="s">
        <v>500</v>
      </c>
      <c r="C75" s="22" t="s">
        <v>501</v>
      </c>
      <c r="D75" s="39">
        <v>343.3599056603774</v>
      </c>
      <c r="E75" s="39">
        <v>319</v>
      </c>
      <c r="F75" s="28">
        <f aca="true" t="shared" si="2" ref="F75:F106">IF(ISERROR(IF(D75=0,0,E75/D75)),0,(IF(D75=0,0,E75/D75)))</f>
        <v>0.9290543093156829</v>
      </c>
    </row>
    <row r="76" spans="1:6" ht="12.75">
      <c r="A76" s="22" t="s">
        <v>79</v>
      </c>
      <c r="B76" s="22" t="s">
        <v>564</v>
      </c>
      <c r="C76" s="22" t="s">
        <v>565</v>
      </c>
      <c r="D76" s="39">
        <v>72.39056603773585</v>
      </c>
      <c r="E76" s="39">
        <v>50</v>
      </c>
      <c r="F76" s="28">
        <f t="shared" si="2"/>
        <v>0.6906977350327104</v>
      </c>
    </row>
    <row r="77" spans="1:6" ht="12.75" customHeight="1">
      <c r="A77" s="22" t="s">
        <v>79</v>
      </c>
      <c r="B77" s="22" t="s">
        <v>225</v>
      </c>
      <c r="C77" s="22" t="s">
        <v>226</v>
      </c>
      <c r="D77" s="39">
        <v>0</v>
      </c>
      <c r="E77" s="39">
        <v>52</v>
      </c>
      <c r="F77" s="28">
        <f t="shared" si="2"/>
        <v>0</v>
      </c>
    </row>
    <row r="78" spans="1:6" ht="12.75">
      <c r="A78" s="22" t="s">
        <v>83</v>
      </c>
      <c r="B78" s="22" t="s">
        <v>624</v>
      </c>
      <c r="C78" s="22" t="s">
        <v>625</v>
      </c>
      <c r="D78" s="39">
        <v>317.34</v>
      </c>
      <c r="E78" s="39">
        <v>306</v>
      </c>
      <c r="F78" s="28">
        <f t="shared" si="2"/>
        <v>0.9642654566080545</v>
      </c>
    </row>
    <row r="79" spans="1:6" ht="12.75">
      <c r="A79" s="22" t="s">
        <v>80</v>
      </c>
      <c r="B79" s="22" t="s">
        <v>614</v>
      </c>
      <c r="C79" s="22" t="s">
        <v>615</v>
      </c>
      <c r="D79" s="39">
        <v>125.8770731707317</v>
      </c>
      <c r="E79" s="39">
        <v>94</v>
      </c>
      <c r="F79" s="28">
        <f t="shared" si="2"/>
        <v>0.7467602926587301</v>
      </c>
    </row>
    <row r="80" spans="1:6" ht="12.75">
      <c r="A80" s="22" t="s">
        <v>83</v>
      </c>
      <c r="B80" s="22" t="s">
        <v>622</v>
      </c>
      <c r="C80" s="22" t="s">
        <v>623</v>
      </c>
      <c r="D80" s="39">
        <v>231.4358490566038</v>
      </c>
      <c r="E80" s="39">
        <v>208</v>
      </c>
      <c r="F80" s="28">
        <f t="shared" si="2"/>
        <v>0.8987371699236105</v>
      </c>
    </row>
    <row r="81" spans="1:6" ht="12.75">
      <c r="A81" s="22" t="s">
        <v>60</v>
      </c>
      <c r="B81" s="22" t="s">
        <v>476</v>
      </c>
      <c r="C81" s="22" t="s">
        <v>477</v>
      </c>
      <c r="D81" s="39">
        <v>287.2443396226415</v>
      </c>
      <c r="E81" s="39">
        <v>45</v>
      </c>
      <c r="F81" s="28">
        <f t="shared" si="2"/>
        <v>0.15666105051579912</v>
      </c>
    </row>
    <row r="82" spans="1:6" ht="12.75">
      <c r="A82" s="22" t="s">
        <v>79</v>
      </c>
      <c r="B82" s="22" t="s">
        <v>592</v>
      </c>
      <c r="C82" s="22" t="s">
        <v>593</v>
      </c>
      <c r="D82" s="39">
        <v>206.4735849056604</v>
      </c>
      <c r="E82" s="39">
        <v>286</v>
      </c>
      <c r="F82" s="28">
        <f t="shared" si="2"/>
        <v>1.385165081192715</v>
      </c>
    </row>
    <row r="83" spans="1:6" ht="12.75" customHeight="1">
      <c r="A83" s="22" t="s">
        <v>79</v>
      </c>
      <c r="B83" s="22" t="s">
        <v>249</v>
      </c>
      <c r="C83" s="22" t="s">
        <v>250</v>
      </c>
      <c r="D83" s="39">
        <v>42.257547169811325</v>
      </c>
      <c r="E83" s="39">
        <v>30</v>
      </c>
      <c r="F83" s="28">
        <f t="shared" si="2"/>
        <v>0.7099323555019756</v>
      </c>
    </row>
    <row r="84" spans="1:6" ht="12.75">
      <c r="A84" s="22" t="s">
        <v>68</v>
      </c>
      <c r="B84" s="22" t="s">
        <v>560</v>
      </c>
      <c r="C84" s="22" t="s">
        <v>561</v>
      </c>
      <c r="D84" s="39">
        <v>99.85744186046512</v>
      </c>
      <c r="E84" s="39">
        <v>93</v>
      </c>
      <c r="F84" s="28">
        <f t="shared" si="2"/>
        <v>0.9313276834184547</v>
      </c>
    </row>
    <row r="85" spans="1:6" ht="12.75">
      <c r="A85" s="22" t="s">
        <v>61</v>
      </c>
      <c r="B85" s="22" t="s">
        <v>502</v>
      </c>
      <c r="C85" s="22" t="s">
        <v>503</v>
      </c>
      <c r="D85" s="39">
        <v>434.880283018868</v>
      </c>
      <c r="E85" s="39">
        <v>399</v>
      </c>
      <c r="F85" s="28">
        <f t="shared" si="2"/>
        <v>0.917493884133369</v>
      </c>
    </row>
    <row r="86" spans="1:6" ht="12.75">
      <c r="A86" s="22" t="s">
        <v>86</v>
      </c>
      <c r="B86" s="22" t="s">
        <v>544</v>
      </c>
      <c r="C86" s="22" t="s">
        <v>545</v>
      </c>
      <c r="D86" s="39">
        <v>120</v>
      </c>
      <c r="E86" s="39">
        <v>127</v>
      </c>
      <c r="F86" s="28">
        <f t="shared" si="2"/>
        <v>1.0583333333333333</v>
      </c>
    </row>
    <row r="87" spans="1:6" ht="12.75">
      <c r="A87" s="22" t="s">
        <v>86</v>
      </c>
      <c r="B87" s="22" t="s">
        <v>326</v>
      </c>
      <c r="C87" s="22" t="s">
        <v>327</v>
      </c>
      <c r="D87" s="39">
        <v>49.170731707317074</v>
      </c>
      <c r="E87" s="39">
        <v>55</v>
      </c>
      <c r="F87" s="28">
        <f t="shared" si="2"/>
        <v>1.1185515873015872</v>
      </c>
    </row>
    <row r="88" spans="1:6" ht="12.75">
      <c r="A88" s="22" t="s">
        <v>80</v>
      </c>
      <c r="B88" s="22" t="s">
        <v>271</v>
      </c>
      <c r="C88" s="22" t="s">
        <v>272</v>
      </c>
      <c r="D88" s="39">
        <v>0</v>
      </c>
      <c r="E88" s="39">
        <v>27</v>
      </c>
      <c r="F88" s="28">
        <f t="shared" si="2"/>
        <v>0</v>
      </c>
    </row>
    <row r="89" spans="1:6" ht="12.75">
      <c r="A89" s="22" t="s">
        <v>79</v>
      </c>
      <c r="B89" s="22" t="s">
        <v>538</v>
      </c>
      <c r="C89" s="22" t="s">
        <v>539</v>
      </c>
      <c r="D89" s="39">
        <v>254.25849056603778</v>
      </c>
      <c r="E89" s="39">
        <v>508</v>
      </c>
      <c r="F89" s="28">
        <f t="shared" si="2"/>
        <v>1.9979667104491785</v>
      </c>
    </row>
    <row r="90" spans="1:6" ht="12.75">
      <c r="A90" s="22" t="s">
        <v>90</v>
      </c>
      <c r="B90" s="22" t="s">
        <v>646</v>
      </c>
      <c r="C90" s="22" t="s">
        <v>647</v>
      </c>
      <c r="D90" s="39">
        <v>140.12150943396227</v>
      </c>
      <c r="E90" s="39">
        <v>125</v>
      </c>
      <c r="F90" s="28">
        <f t="shared" si="2"/>
        <v>0.8920828822423664</v>
      </c>
    </row>
    <row r="91" spans="1:6" ht="12.75">
      <c r="A91" s="22" t="s">
        <v>60</v>
      </c>
      <c r="B91" s="22" t="s">
        <v>458</v>
      </c>
      <c r="C91" s="22" t="s">
        <v>459</v>
      </c>
      <c r="D91" s="39">
        <v>138.29476744186047</v>
      </c>
      <c r="E91" s="39">
        <v>222</v>
      </c>
      <c r="F91" s="28">
        <f t="shared" si="2"/>
        <v>1.60526680876288</v>
      </c>
    </row>
    <row r="92" spans="1:6" ht="12.75" customHeight="1">
      <c r="A92" s="22" t="s">
        <v>58</v>
      </c>
      <c r="B92" s="22" t="s">
        <v>416</v>
      </c>
      <c r="C92" s="22" t="s">
        <v>417</v>
      </c>
      <c r="D92" s="39">
        <v>345.86603773584903</v>
      </c>
      <c r="E92" s="39">
        <v>272</v>
      </c>
      <c r="F92" s="28">
        <f t="shared" si="2"/>
        <v>0.7864316536558489</v>
      </c>
    </row>
    <row r="93" spans="1:6" ht="12.75">
      <c r="A93" s="22" t="s">
        <v>80</v>
      </c>
      <c r="B93" s="22" t="s">
        <v>580</v>
      </c>
      <c r="C93" s="22" t="s">
        <v>581</v>
      </c>
      <c r="D93" s="39">
        <v>838.3921875000001</v>
      </c>
      <c r="E93" s="39">
        <v>129</v>
      </c>
      <c r="F93" s="28">
        <f t="shared" si="2"/>
        <v>0.1538659375926019</v>
      </c>
    </row>
    <row r="94" spans="1:6" ht="12.75">
      <c r="A94" s="22" t="s">
        <v>62</v>
      </c>
      <c r="B94" s="22" t="s">
        <v>542</v>
      </c>
      <c r="C94" s="22" t="s">
        <v>543</v>
      </c>
      <c r="D94" s="39">
        <v>108.68656981132078</v>
      </c>
      <c r="E94" s="39">
        <v>122</v>
      </c>
      <c r="F94" s="28">
        <f t="shared" si="2"/>
        <v>1.1224937930398509</v>
      </c>
    </row>
    <row r="95" spans="1:6" ht="12.75">
      <c r="A95" s="22" t="s">
        <v>90</v>
      </c>
      <c r="B95" s="22" t="s">
        <v>660</v>
      </c>
      <c r="C95" s="22" t="s">
        <v>661</v>
      </c>
      <c r="D95" s="39">
        <v>164.2528125</v>
      </c>
      <c r="E95" s="39">
        <v>81</v>
      </c>
      <c r="F95" s="28">
        <f t="shared" si="2"/>
        <v>0.49314224071505625</v>
      </c>
    </row>
    <row r="96" spans="1:6" ht="12.75">
      <c r="A96" s="22" t="s">
        <v>61</v>
      </c>
      <c r="B96" s="22" t="s">
        <v>482</v>
      </c>
      <c r="C96" s="22" t="s">
        <v>483</v>
      </c>
      <c r="D96" s="39">
        <v>216.05830188679246</v>
      </c>
      <c r="E96" s="39">
        <v>215</v>
      </c>
      <c r="F96" s="28">
        <f t="shared" si="2"/>
        <v>0.995101776337449</v>
      </c>
    </row>
    <row r="97" spans="1:6" ht="12.75">
      <c r="A97" s="22" t="s">
        <v>62</v>
      </c>
      <c r="B97" s="22" t="s">
        <v>512</v>
      </c>
      <c r="C97" s="22" t="s">
        <v>513</v>
      </c>
      <c r="D97" s="39">
        <v>630.742924528302</v>
      </c>
      <c r="E97" s="39">
        <v>523</v>
      </c>
      <c r="F97" s="28">
        <f t="shared" si="2"/>
        <v>0.8291809224671415</v>
      </c>
    </row>
    <row r="98" spans="1:6" ht="12.75" customHeight="1">
      <c r="A98" s="22" t="s">
        <v>62</v>
      </c>
      <c r="B98" s="22" t="s">
        <v>65</v>
      </c>
      <c r="C98" s="22" t="s">
        <v>378</v>
      </c>
      <c r="D98" s="39">
        <v>30.677830188679252</v>
      </c>
      <c r="E98" s="39">
        <v>17</v>
      </c>
      <c r="F98" s="28">
        <f t="shared" si="2"/>
        <v>0.5541461014499438</v>
      </c>
    </row>
    <row r="99" spans="1:6" ht="12.75">
      <c r="A99" s="22" t="s">
        <v>60</v>
      </c>
      <c r="B99" s="22" t="s">
        <v>139</v>
      </c>
      <c r="C99" s="22" t="s">
        <v>140</v>
      </c>
      <c r="D99" s="39">
        <v>0</v>
      </c>
      <c r="E99" s="39">
        <v>159</v>
      </c>
      <c r="F99" s="28">
        <f t="shared" si="2"/>
        <v>0</v>
      </c>
    </row>
    <row r="100" spans="1:6" ht="12.75">
      <c r="A100" s="22" t="s">
        <v>86</v>
      </c>
      <c r="B100" s="22" t="s">
        <v>514</v>
      </c>
      <c r="C100" s="22" t="s">
        <v>515</v>
      </c>
      <c r="D100" s="39">
        <v>234.45212264150948</v>
      </c>
      <c r="E100" s="39">
        <v>181</v>
      </c>
      <c r="F100" s="28">
        <f t="shared" si="2"/>
        <v>0.7720126308123011</v>
      </c>
    </row>
    <row r="101" spans="1:6" ht="12.75">
      <c r="A101" s="22" t="s">
        <v>60</v>
      </c>
      <c r="B101" s="22" t="s">
        <v>432</v>
      </c>
      <c r="C101" s="22" t="s">
        <v>433</v>
      </c>
      <c r="D101" s="39">
        <v>95.81349056603774</v>
      </c>
      <c r="E101" s="39">
        <v>73</v>
      </c>
      <c r="F101" s="28">
        <f t="shared" si="2"/>
        <v>0.7618968849661735</v>
      </c>
    </row>
    <row r="102" spans="1:6" ht="12.75">
      <c r="A102" s="22" t="s">
        <v>79</v>
      </c>
      <c r="B102" s="22" t="s">
        <v>532</v>
      </c>
      <c r="C102" s="22" t="s">
        <v>533</v>
      </c>
      <c r="D102" s="39">
        <v>186</v>
      </c>
      <c r="E102" s="39">
        <v>189.03215999999998</v>
      </c>
      <c r="F102" s="28">
        <f t="shared" si="2"/>
        <v>1.016301935483871</v>
      </c>
    </row>
    <row r="103" spans="1:6" ht="12.75">
      <c r="A103" s="22" t="s">
        <v>90</v>
      </c>
      <c r="B103" s="22" t="s">
        <v>648</v>
      </c>
      <c r="C103" s="22" t="s">
        <v>649</v>
      </c>
      <c r="D103" s="39">
        <v>333.2739622641509</v>
      </c>
      <c r="E103" s="39">
        <v>286</v>
      </c>
      <c r="F103" s="28">
        <f t="shared" si="2"/>
        <v>0.8581528483563866</v>
      </c>
    </row>
    <row r="104" spans="1:6" ht="12.75" customHeight="1">
      <c r="A104" s="22" t="s">
        <v>86</v>
      </c>
      <c r="B104" s="22" t="s">
        <v>474</v>
      </c>
      <c r="C104" s="22" t="s">
        <v>475</v>
      </c>
      <c r="D104" s="39">
        <v>1111.1441860465115</v>
      </c>
      <c r="E104" s="39">
        <v>805</v>
      </c>
      <c r="F104" s="28">
        <f t="shared" si="2"/>
        <v>0.7244784341303329</v>
      </c>
    </row>
    <row r="105" spans="1:6" ht="12.75">
      <c r="A105" s="22" t="s">
        <v>80</v>
      </c>
      <c r="B105" s="22" t="s">
        <v>303</v>
      </c>
      <c r="C105" s="22" t="s">
        <v>304</v>
      </c>
      <c r="D105" s="39">
        <v>35</v>
      </c>
      <c r="E105" s="39">
        <v>35</v>
      </c>
      <c r="F105" s="28">
        <f t="shared" si="2"/>
        <v>1</v>
      </c>
    </row>
    <row r="106" spans="1:6" ht="12.75">
      <c r="A106" s="22" t="s">
        <v>86</v>
      </c>
      <c r="B106" s="22" t="s">
        <v>504</v>
      </c>
      <c r="C106" s="22" t="s">
        <v>505</v>
      </c>
      <c r="D106" s="39">
        <v>468.5773584905661</v>
      </c>
      <c r="E106" s="39">
        <v>420</v>
      </c>
      <c r="F106" s="28">
        <f t="shared" si="2"/>
        <v>0.8963301200744122</v>
      </c>
    </row>
    <row r="107" spans="1:6" ht="12.75">
      <c r="A107" s="22" t="s">
        <v>60</v>
      </c>
      <c r="B107" s="22" t="s">
        <v>448</v>
      </c>
      <c r="C107" s="22" t="s">
        <v>449</v>
      </c>
      <c r="D107" s="39">
        <v>98.71109433962265</v>
      </c>
      <c r="E107" s="39">
        <v>40</v>
      </c>
      <c r="F107" s="28">
        <f aca="true" t="shared" si="3" ref="F107:F138">IF(ISERROR(IF(D107=0,0,E107/D107)),0,(IF(D107=0,0,E107/D107)))</f>
        <v>0.40522294142922893</v>
      </c>
    </row>
    <row r="108" spans="1:6" ht="12.75" customHeight="1">
      <c r="A108" s="22" t="s">
        <v>90</v>
      </c>
      <c r="B108" s="22" t="s">
        <v>662</v>
      </c>
      <c r="C108" s="22" t="s">
        <v>663</v>
      </c>
      <c r="D108" s="39">
        <v>356.6869811320755</v>
      </c>
      <c r="E108" s="39">
        <v>355</v>
      </c>
      <c r="F108" s="28">
        <f t="shared" si="3"/>
        <v>0.9952704157389729</v>
      </c>
    </row>
    <row r="109" spans="1:6" ht="12.75">
      <c r="A109" s="22" t="s">
        <v>80</v>
      </c>
      <c r="B109" s="22" t="s">
        <v>496</v>
      </c>
      <c r="C109" s="22" t="s">
        <v>497</v>
      </c>
      <c r="D109" s="39">
        <v>137.0840625</v>
      </c>
      <c r="E109" s="39">
        <v>141</v>
      </c>
      <c r="F109" s="28">
        <f t="shared" si="3"/>
        <v>1.0285659574759103</v>
      </c>
    </row>
    <row r="110" spans="1:6" ht="12.75">
      <c r="A110" s="22" t="s">
        <v>60</v>
      </c>
      <c r="B110" s="22" t="s">
        <v>454</v>
      </c>
      <c r="C110" s="22" t="s">
        <v>455</v>
      </c>
      <c r="D110" s="39">
        <v>68.76509433962265</v>
      </c>
      <c r="E110" s="39">
        <v>81</v>
      </c>
      <c r="F110" s="28">
        <f t="shared" si="3"/>
        <v>1.1779232003951103</v>
      </c>
    </row>
    <row r="111" spans="1:6" ht="12.75">
      <c r="A111" s="22" t="s">
        <v>83</v>
      </c>
      <c r="B111" s="22" t="s">
        <v>628</v>
      </c>
      <c r="C111" s="22" t="s">
        <v>629</v>
      </c>
      <c r="D111" s="39">
        <v>128.8647169811321</v>
      </c>
      <c r="E111" s="39">
        <v>75</v>
      </c>
      <c r="F111" s="28">
        <f t="shared" si="3"/>
        <v>0.5820057014596263</v>
      </c>
    </row>
    <row r="112" spans="1:6" ht="12.75">
      <c r="A112" s="22" t="s">
        <v>90</v>
      </c>
      <c r="B112" s="22" t="s">
        <v>644</v>
      </c>
      <c r="C112" s="22" t="s">
        <v>645</v>
      </c>
      <c r="D112" s="39">
        <v>298.5566037735849</v>
      </c>
      <c r="E112" s="39">
        <v>274</v>
      </c>
      <c r="F112" s="28">
        <f t="shared" si="3"/>
        <v>0.9177489177489176</v>
      </c>
    </row>
    <row r="113" spans="1:6" ht="12.75">
      <c r="A113" s="22" t="s">
        <v>60</v>
      </c>
      <c r="B113" s="22" t="s">
        <v>125</v>
      </c>
      <c r="C113" s="22" t="s">
        <v>126</v>
      </c>
      <c r="D113" s="39">
        <v>156.47560975609755</v>
      </c>
      <c r="E113" s="39">
        <v>134</v>
      </c>
      <c r="F113" s="28">
        <f t="shared" si="3"/>
        <v>0.8563634946613671</v>
      </c>
    </row>
    <row r="114" spans="1:6" ht="12.75" customHeight="1">
      <c r="A114" s="22" t="s">
        <v>90</v>
      </c>
      <c r="B114" s="22" t="s">
        <v>642</v>
      </c>
      <c r="C114" s="22" t="s">
        <v>643</v>
      </c>
      <c r="D114" s="39">
        <v>173.69575471698116</v>
      </c>
      <c r="E114" s="39">
        <v>157</v>
      </c>
      <c r="F114" s="28">
        <f t="shared" si="3"/>
        <v>0.9038793161975368</v>
      </c>
    </row>
    <row r="115" spans="1:6" ht="12.75">
      <c r="A115" s="22" t="s">
        <v>68</v>
      </c>
      <c r="B115" s="22" t="s">
        <v>470</v>
      </c>
      <c r="C115" s="22" t="s">
        <v>471</v>
      </c>
      <c r="D115" s="39">
        <v>425.6204716981132</v>
      </c>
      <c r="E115" s="39">
        <v>407</v>
      </c>
      <c r="F115" s="28">
        <f t="shared" si="3"/>
        <v>0.9562509960486101</v>
      </c>
    </row>
    <row r="116" spans="1:6" ht="12.75">
      <c r="A116" s="22" t="s">
        <v>61</v>
      </c>
      <c r="B116" s="22" t="s">
        <v>506</v>
      </c>
      <c r="C116" s="22" t="s">
        <v>507</v>
      </c>
      <c r="D116" s="39">
        <v>74.01509433962264</v>
      </c>
      <c r="E116" s="39">
        <v>76</v>
      </c>
      <c r="F116" s="28">
        <f t="shared" si="3"/>
        <v>1.0268175792801062</v>
      </c>
    </row>
    <row r="117" spans="1:6" ht="12.75">
      <c r="A117" s="22" t="s">
        <v>61</v>
      </c>
      <c r="B117" s="22" t="s">
        <v>468</v>
      </c>
      <c r="C117" s="22" t="s">
        <v>469</v>
      </c>
      <c r="D117" s="39">
        <v>141.01896226415093</v>
      </c>
      <c r="E117" s="39">
        <v>153</v>
      </c>
      <c r="F117" s="28">
        <f t="shared" si="3"/>
        <v>1.084960472999416</v>
      </c>
    </row>
    <row r="118" spans="1:6" ht="12.75">
      <c r="A118" s="22" t="s">
        <v>61</v>
      </c>
      <c r="B118" s="22" t="s">
        <v>490</v>
      </c>
      <c r="C118" s="22" t="s">
        <v>491</v>
      </c>
      <c r="D118" s="39">
        <v>127.58490566037736</v>
      </c>
      <c r="E118" s="39">
        <v>124</v>
      </c>
      <c r="F118" s="28">
        <f t="shared" si="3"/>
        <v>0.9719018041999409</v>
      </c>
    </row>
    <row r="119" spans="1:6" ht="12.75">
      <c r="A119" s="22" t="s">
        <v>62</v>
      </c>
      <c r="B119" s="22" t="s">
        <v>510</v>
      </c>
      <c r="C119" s="22" t="s">
        <v>511</v>
      </c>
      <c r="D119" s="39">
        <v>174.68830188679246</v>
      </c>
      <c r="E119" s="39">
        <v>138</v>
      </c>
      <c r="F119" s="28">
        <f t="shared" si="3"/>
        <v>0.789978484589263</v>
      </c>
    </row>
    <row r="120" spans="1:6" ht="12.75" customHeight="1">
      <c r="A120" s="22" t="s">
        <v>68</v>
      </c>
      <c r="B120" s="22" t="s">
        <v>558</v>
      </c>
      <c r="C120" s="22" t="s">
        <v>559</v>
      </c>
      <c r="D120" s="39">
        <v>90.9</v>
      </c>
      <c r="E120" s="39">
        <v>372</v>
      </c>
      <c r="F120" s="28">
        <f t="shared" si="3"/>
        <v>4.092409240924092</v>
      </c>
    </row>
    <row r="121" spans="1:6" ht="12.75">
      <c r="A121" s="22" t="s">
        <v>90</v>
      </c>
      <c r="B121" s="22" t="s">
        <v>95</v>
      </c>
      <c r="C121" s="22" t="s">
        <v>96</v>
      </c>
      <c r="D121" s="39">
        <v>35.38301886792453</v>
      </c>
      <c r="E121" s="39">
        <v>39</v>
      </c>
      <c r="F121" s="28">
        <f t="shared" si="3"/>
        <v>1.1022236442169253</v>
      </c>
    </row>
    <row r="122" spans="1:6" ht="12.75">
      <c r="A122" s="22" t="s">
        <v>90</v>
      </c>
      <c r="B122" s="22" t="s">
        <v>658</v>
      </c>
      <c r="C122" s="22" t="s">
        <v>659</v>
      </c>
      <c r="D122" s="39">
        <v>298.6596226415095</v>
      </c>
      <c r="E122" s="39">
        <v>215</v>
      </c>
      <c r="F122" s="28">
        <f t="shared" si="3"/>
        <v>0.7198830498023874</v>
      </c>
    </row>
    <row r="123" spans="1:6" ht="12.75">
      <c r="A123" s="22" t="s">
        <v>58</v>
      </c>
      <c r="B123" s="22" t="s">
        <v>408</v>
      </c>
      <c r="C123" s="22" t="s">
        <v>409</v>
      </c>
      <c r="D123" s="39">
        <v>238.48829268292684</v>
      </c>
      <c r="E123" s="39">
        <v>493</v>
      </c>
      <c r="F123" s="28">
        <f t="shared" si="3"/>
        <v>2.067187426493298</v>
      </c>
    </row>
    <row r="124" spans="1:6" ht="12.75">
      <c r="A124" s="22" t="s">
        <v>58</v>
      </c>
      <c r="B124" s="22" t="s">
        <v>422</v>
      </c>
      <c r="C124" s="22" t="s">
        <v>423</v>
      </c>
      <c r="D124" s="39">
        <v>37.49094339622642</v>
      </c>
      <c r="E124" s="39">
        <v>8</v>
      </c>
      <c r="F124" s="28">
        <f t="shared" si="3"/>
        <v>0.21338486779196986</v>
      </c>
    </row>
    <row r="125" spans="1:6" ht="12.75">
      <c r="A125" s="22" t="s">
        <v>68</v>
      </c>
      <c r="B125" s="22" t="s">
        <v>562</v>
      </c>
      <c r="C125" s="22" t="s">
        <v>563</v>
      </c>
      <c r="D125" s="39">
        <v>141.43255813953488</v>
      </c>
      <c r="E125" s="39">
        <v>136</v>
      </c>
      <c r="F125" s="28">
        <f t="shared" si="3"/>
        <v>0.9615890555117075</v>
      </c>
    </row>
    <row r="126" spans="1:6" ht="12.75" customHeight="1">
      <c r="A126" s="22" t="s">
        <v>86</v>
      </c>
      <c r="B126" s="22" t="s">
        <v>636</v>
      </c>
      <c r="C126" s="22" t="s">
        <v>637</v>
      </c>
      <c r="D126" s="39">
        <v>222.99622641509438</v>
      </c>
      <c r="E126" s="39">
        <v>227</v>
      </c>
      <c r="F126" s="28">
        <f t="shared" si="3"/>
        <v>1.0179544454597758</v>
      </c>
    </row>
    <row r="127" spans="1:6" ht="12.75">
      <c r="A127" s="22" t="s">
        <v>79</v>
      </c>
      <c r="B127" s="22" t="s">
        <v>566</v>
      </c>
      <c r="C127" s="22" t="s">
        <v>567</v>
      </c>
      <c r="D127" s="39">
        <v>193.725</v>
      </c>
      <c r="E127" s="39">
        <v>271</v>
      </c>
      <c r="F127" s="28">
        <f t="shared" si="3"/>
        <v>1.398890179377984</v>
      </c>
    </row>
    <row r="128" spans="1:6" ht="12.75">
      <c r="A128" s="22" t="s">
        <v>60</v>
      </c>
      <c r="B128" s="22" t="s">
        <v>464</v>
      </c>
      <c r="C128" s="22" t="s">
        <v>465</v>
      </c>
      <c r="D128" s="39">
        <v>234.50660377358494</v>
      </c>
      <c r="E128" s="39">
        <v>205</v>
      </c>
      <c r="F128" s="28">
        <f t="shared" si="3"/>
        <v>0.8741758087031382</v>
      </c>
    </row>
    <row r="129" spans="1:6" ht="12.75">
      <c r="A129" s="22" t="s">
        <v>80</v>
      </c>
      <c r="B129" s="22" t="s">
        <v>297</v>
      </c>
      <c r="C129" s="22" t="s">
        <v>298</v>
      </c>
      <c r="D129" s="39">
        <v>0</v>
      </c>
      <c r="E129" s="39">
        <v>166</v>
      </c>
      <c r="F129" s="28">
        <f t="shared" si="3"/>
        <v>0</v>
      </c>
    </row>
    <row r="130" spans="1:6" ht="12.75">
      <c r="A130" s="22" t="s">
        <v>80</v>
      </c>
      <c r="B130" s="22" t="s">
        <v>604</v>
      </c>
      <c r="C130" s="22" t="s">
        <v>605</v>
      </c>
      <c r="D130" s="39">
        <v>36.416971698113215</v>
      </c>
      <c r="E130" s="39">
        <v>33</v>
      </c>
      <c r="F130" s="28">
        <f t="shared" si="3"/>
        <v>0.9061708994795344</v>
      </c>
    </row>
    <row r="131" spans="1:6" ht="12.75">
      <c r="A131" s="22" t="s">
        <v>60</v>
      </c>
      <c r="B131" s="22" t="s">
        <v>438</v>
      </c>
      <c r="C131" s="22" t="s">
        <v>439</v>
      </c>
      <c r="D131" s="39">
        <v>129.4174528301887</v>
      </c>
      <c r="E131" s="39">
        <v>174</v>
      </c>
      <c r="F131" s="28">
        <f t="shared" si="3"/>
        <v>1.3444863594117324</v>
      </c>
    </row>
    <row r="132" spans="1:6" ht="12.75" customHeight="1">
      <c r="A132" s="22" t="s">
        <v>60</v>
      </c>
      <c r="B132" s="22" t="s">
        <v>436</v>
      </c>
      <c r="C132" s="22" t="s">
        <v>437</v>
      </c>
      <c r="D132" s="39">
        <v>121.08679245283021</v>
      </c>
      <c r="E132" s="39">
        <v>82</v>
      </c>
      <c r="F132" s="28">
        <f t="shared" si="3"/>
        <v>0.6772001994515082</v>
      </c>
    </row>
    <row r="133" spans="1:6" ht="12.75">
      <c r="A133" s="22" t="s">
        <v>90</v>
      </c>
      <c r="B133" s="22" t="s">
        <v>650</v>
      </c>
      <c r="C133" s="22" t="s">
        <v>651</v>
      </c>
      <c r="D133" s="39">
        <v>50.707317073170735</v>
      </c>
      <c r="E133" s="39">
        <v>29</v>
      </c>
      <c r="F133" s="28">
        <f t="shared" si="3"/>
        <v>0.5719095719095719</v>
      </c>
    </row>
    <row r="134" spans="1:6" ht="12.75">
      <c r="A134" s="22" t="s">
        <v>83</v>
      </c>
      <c r="B134" s="22" t="s">
        <v>316</v>
      </c>
      <c r="C134" s="22" t="s">
        <v>317</v>
      </c>
      <c r="D134" s="39">
        <v>97.09528301886793</v>
      </c>
      <c r="E134" s="39">
        <v>79</v>
      </c>
      <c r="F134" s="28">
        <f t="shared" si="3"/>
        <v>0.8136337579308401</v>
      </c>
    </row>
    <row r="135" spans="1:6" ht="12.75">
      <c r="A135" s="22" t="s">
        <v>60</v>
      </c>
      <c r="B135" s="22" t="s">
        <v>456</v>
      </c>
      <c r="C135" s="22" t="s">
        <v>457</v>
      </c>
      <c r="D135" s="39">
        <v>211.3174528301887</v>
      </c>
      <c r="E135" s="39">
        <v>147</v>
      </c>
      <c r="F135" s="28">
        <f t="shared" si="3"/>
        <v>0.695635869310458</v>
      </c>
    </row>
    <row r="136" spans="1:6" ht="12.75">
      <c r="A136" s="22" t="s">
        <v>90</v>
      </c>
      <c r="B136" s="22" t="s">
        <v>424</v>
      </c>
      <c r="C136" s="22" t="s">
        <v>425</v>
      </c>
      <c r="D136" s="39">
        <v>401.38726415094345</v>
      </c>
      <c r="E136" s="39">
        <v>345</v>
      </c>
      <c r="F136" s="28">
        <f t="shared" si="3"/>
        <v>0.8595190500869037</v>
      </c>
    </row>
    <row r="137" spans="1:6" ht="12.75" customHeight="1">
      <c r="A137" s="22" t="s">
        <v>80</v>
      </c>
      <c r="B137" s="22" t="s">
        <v>576</v>
      </c>
      <c r="C137" s="22" t="s">
        <v>577</v>
      </c>
      <c r="D137" s="39">
        <v>170.658679245283</v>
      </c>
      <c r="E137" s="39">
        <v>136</v>
      </c>
      <c r="F137" s="28">
        <f t="shared" si="3"/>
        <v>0.7969122965292083</v>
      </c>
    </row>
    <row r="138" spans="1:6" ht="12.75">
      <c r="A138" s="22" t="s">
        <v>80</v>
      </c>
      <c r="B138" s="22" t="s">
        <v>620</v>
      </c>
      <c r="C138" s="22" t="s">
        <v>621</v>
      </c>
      <c r="D138" s="39">
        <v>89.72943396226415</v>
      </c>
      <c r="E138" s="39">
        <v>72</v>
      </c>
      <c r="F138" s="28">
        <f t="shared" si="3"/>
        <v>0.8024122834685407</v>
      </c>
    </row>
    <row r="139" spans="1:6" ht="12.75">
      <c r="A139" s="22" t="s">
        <v>58</v>
      </c>
      <c r="B139" s="22" t="s">
        <v>406</v>
      </c>
      <c r="C139" s="22" t="s">
        <v>407</v>
      </c>
      <c r="D139" s="39">
        <v>254.0603773584906</v>
      </c>
      <c r="E139" s="39">
        <v>315</v>
      </c>
      <c r="F139" s="28">
        <f aca="true" t="shared" si="4" ref="F139:F170">IF(ISERROR(IF(D139=0,0,E139/D139)),0,(IF(D139=0,0,E139/D139)))</f>
        <v>1.239862757330006</v>
      </c>
    </row>
    <row r="140" spans="1:6" ht="12.75">
      <c r="A140" s="22" t="s">
        <v>79</v>
      </c>
      <c r="B140" s="22" t="s">
        <v>572</v>
      </c>
      <c r="C140" s="22" t="s">
        <v>573</v>
      </c>
      <c r="D140" s="39">
        <v>128.7</v>
      </c>
      <c r="E140" s="39">
        <v>106</v>
      </c>
      <c r="F140" s="28">
        <f t="shared" si="4"/>
        <v>0.8236208236208236</v>
      </c>
    </row>
    <row r="141" spans="1:6" ht="12.75">
      <c r="A141" s="22" t="s">
        <v>79</v>
      </c>
      <c r="B141" s="22" t="s">
        <v>530</v>
      </c>
      <c r="C141" s="22" t="s">
        <v>531</v>
      </c>
      <c r="D141" s="39">
        <v>305.799375</v>
      </c>
      <c r="E141" s="39">
        <v>221</v>
      </c>
      <c r="F141" s="28">
        <f t="shared" si="4"/>
        <v>0.7226960486757045</v>
      </c>
    </row>
    <row r="142" spans="1:6" ht="12.75" customHeight="1">
      <c r="A142" s="40" t="s">
        <v>61</v>
      </c>
      <c r="B142" s="41" t="s">
        <v>665</v>
      </c>
      <c r="C142" s="43" t="s">
        <v>667</v>
      </c>
      <c r="D142" s="39">
        <v>311.53301886792457</v>
      </c>
      <c r="E142" s="39" t="s">
        <v>668</v>
      </c>
      <c r="F142" s="28">
        <f t="shared" si="4"/>
        <v>0</v>
      </c>
    </row>
    <row r="143" spans="1:6" ht="12.75">
      <c r="A143" s="22" t="s">
        <v>80</v>
      </c>
      <c r="B143" s="22" t="s">
        <v>578</v>
      </c>
      <c r="C143" s="22" t="s">
        <v>579</v>
      </c>
      <c r="D143" s="39">
        <v>79.22547169811321</v>
      </c>
      <c r="E143" s="39">
        <v>73</v>
      </c>
      <c r="F143" s="28">
        <f t="shared" si="4"/>
        <v>0.9214208313983258</v>
      </c>
    </row>
    <row r="144" spans="1:6" ht="12.75">
      <c r="A144" s="22" t="s">
        <v>80</v>
      </c>
      <c r="B144" s="22" t="s">
        <v>81</v>
      </c>
      <c r="C144" s="22" t="s">
        <v>82</v>
      </c>
      <c r="D144" s="39">
        <v>128.9320754716981</v>
      </c>
      <c r="E144" s="39">
        <v>127</v>
      </c>
      <c r="F144" s="28">
        <f t="shared" si="4"/>
        <v>0.9850147803436065</v>
      </c>
    </row>
    <row r="145" spans="1:6" ht="12.75">
      <c r="A145" s="22" t="s">
        <v>60</v>
      </c>
      <c r="B145" s="22" t="s">
        <v>480</v>
      </c>
      <c r="C145" s="22" t="s">
        <v>481</v>
      </c>
      <c r="D145" s="39">
        <v>123.81283018867926</v>
      </c>
      <c r="E145" s="39">
        <v>153</v>
      </c>
      <c r="F145" s="28">
        <f t="shared" si="4"/>
        <v>1.2357362299758612</v>
      </c>
    </row>
    <row r="146" spans="1:6" ht="12.75">
      <c r="A146" s="22" t="s">
        <v>62</v>
      </c>
      <c r="B146" s="22" t="s">
        <v>526</v>
      </c>
      <c r="C146" s="22" t="s">
        <v>527</v>
      </c>
      <c r="D146" s="39">
        <v>330.34188679245284</v>
      </c>
      <c r="E146" s="39">
        <v>328</v>
      </c>
      <c r="F146" s="28">
        <f t="shared" si="4"/>
        <v>0.9929107179982773</v>
      </c>
    </row>
    <row r="147" spans="1:6" ht="12.75">
      <c r="A147" s="22" t="s">
        <v>68</v>
      </c>
      <c r="B147" s="22" t="s">
        <v>550</v>
      </c>
      <c r="C147" s="22" t="s">
        <v>551</v>
      </c>
      <c r="D147" s="39">
        <v>73.36132075471698</v>
      </c>
      <c r="E147" s="39">
        <v>67</v>
      </c>
      <c r="F147" s="28">
        <f t="shared" si="4"/>
        <v>0.9132878103982613</v>
      </c>
    </row>
    <row r="148" spans="1:6" ht="12.75" customHeight="1">
      <c r="A148" s="22" t="s">
        <v>68</v>
      </c>
      <c r="B148" s="22" t="s">
        <v>478</v>
      </c>
      <c r="C148" s="22" t="s">
        <v>479</v>
      </c>
      <c r="D148" s="39">
        <v>263.51830188679247</v>
      </c>
      <c r="E148" s="39">
        <v>313</v>
      </c>
      <c r="F148" s="28">
        <f t="shared" si="4"/>
        <v>1.1877732884544197</v>
      </c>
    </row>
    <row r="149" spans="1:6" ht="12.75">
      <c r="A149" s="22" t="s">
        <v>60</v>
      </c>
      <c r="B149" s="22" t="s">
        <v>428</v>
      </c>
      <c r="C149" s="22" t="s">
        <v>429</v>
      </c>
      <c r="D149" s="39">
        <v>207.66951219512197</v>
      </c>
      <c r="E149" s="39">
        <v>179</v>
      </c>
      <c r="F149" s="28">
        <f t="shared" si="4"/>
        <v>0.8619464557311394</v>
      </c>
    </row>
    <row r="150" spans="1:6" ht="12.75">
      <c r="A150" s="22" t="s">
        <v>90</v>
      </c>
      <c r="B150" s="22" t="s">
        <v>522</v>
      </c>
      <c r="C150" s="22" t="s">
        <v>523</v>
      </c>
      <c r="D150" s="39">
        <v>425.3569811320755</v>
      </c>
      <c r="E150" s="39">
        <v>338</v>
      </c>
      <c r="F150" s="28">
        <f t="shared" si="4"/>
        <v>0.7946266665247215</v>
      </c>
    </row>
    <row r="151" spans="1:6" ht="12.75">
      <c r="A151" s="22" t="s">
        <v>68</v>
      </c>
      <c r="B151" s="22" t="s">
        <v>534</v>
      </c>
      <c r="C151" s="22" t="s">
        <v>535</v>
      </c>
      <c r="D151" s="39">
        <v>288.29433962264153</v>
      </c>
      <c r="E151" s="39">
        <v>275</v>
      </c>
      <c r="F151" s="28">
        <f t="shared" si="4"/>
        <v>0.9538862273881514</v>
      </c>
    </row>
    <row r="152" spans="1:6" ht="12.75" customHeight="1">
      <c r="A152" s="22" t="s">
        <v>62</v>
      </c>
      <c r="B152" s="22" t="s">
        <v>524</v>
      </c>
      <c r="C152" s="22" t="s">
        <v>525</v>
      </c>
      <c r="D152" s="39">
        <v>356.2669811320755</v>
      </c>
      <c r="E152" s="39">
        <v>328</v>
      </c>
      <c r="F152" s="28">
        <f t="shared" si="4"/>
        <v>0.9206578699989142</v>
      </c>
    </row>
    <row r="153" spans="1:6" ht="12.75">
      <c r="A153" s="22" t="s">
        <v>60</v>
      </c>
      <c r="B153" s="22" t="s">
        <v>460</v>
      </c>
      <c r="C153" s="22" t="s">
        <v>461</v>
      </c>
      <c r="D153" s="39">
        <v>244.05367924528306</v>
      </c>
      <c r="E153" s="39">
        <v>106</v>
      </c>
      <c r="F153" s="28">
        <f t="shared" si="4"/>
        <v>0.43433067810244336</v>
      </c>
    </row>
    <row r="154" spans="1:6" ht="12.75">
      <c r="A154" s="22" t="s">
        <v>68</v>
      </c>
      <c r="B154" s="22" t="s">
        <v>528</v>
      </c>
      <c r="C154" s="22" t="s">
        <v>529</v>
      </c>
      <c r="D154" s="39">
        <v>246.62716981132078</v>
      </c>
      <c r="E154" s="39">
        <v>81</v>
      </c>
      <c r="F154" s="28">
        <f t="shared" si="4"/>
        <v>0.32843096752871187</v>
      </c>
    </row>
    <row r="155" spans="1:6" ht="12.75">
      <c r="A155" s="22" t="s">
        <v>68</v>
      </c>
      <c r="B155" s="22" t="s">
        <v>202</v>
      </c>
      <c r="C155" s="22" t="s">
        <v>203</v>
      </c>
      <c r="D155" s="39">
        <v>51.16829268292683</v>
      </c>
      <c r="E155" s="39">
        <v>60</v>
      </c>
      <c r="F155" s="28">
        <f t="shared" si="4"/>
        <v>1.1726011726011725</v>
      </c>
    </row>
    <row r="156" spans="1:6" ht="12.75">
      <c r="A156" s="22" t="s">
        <v>80</v>
      </c>
      <c r="B156" s="22" t="s">
        <v>301</v>
      </c>
      <c r="C156" s="22" t="s">
        <v>302</v>
      </c>
      <c r="D156" s="39">
        <v>159.14825581395348</v>
      </c>
      <c r="E156" s="39">
        <v>170</v>
      </c>
      <c r="F156" s="28">
        <f t="shared" si="4"/>
        <v>1.068186384642081</v>
      </c>
    </row>
    <row r="157" spans="1:6" ht="12.75">
      <c r="A157" s="22" t="s">
        <v>60</v>
      </c>
      <c r="B157" s="22" t="s">
        <v>450</v>
      </c>
      <c r="C157" s="22" t="s">
        <v>451</v>
      </c>
      <c r="D157" s="39">
        <v>210.7924528301887</v>
      </c>
      <c r="E157" s="39">
        <v>144</v>
      </c>
      <c r="F157" s="28">
        <f t="shared" si="4"/>
        <v>0.6831364124597207</v>
      </c>
    </row>
    <row r="158" spans="1:6" ht="12.75">
      <c r="A158" s="22" t="s">
        <v>79</v>
      </c>
      <c r="B158" s="22" t="s">
        <v>574</v>
      </c>
      <c r="C158" s="22" t="s">
        <v>575</v>
      </c>
      <c r="D158" s="39">
        <v>152.9433962264151</v>
      </c>
      <c r="E158" s="39">
        <v>84</v>
      </c>
      <c r="F158" s="28">
        <f t="shared" si="4"/>
        <v>0.5492227979274611</v>
      </c>
    </row>
    <row r="159" spans="1:6" ht="12.75">
      <c r="A159" s="22" t="s">
        <v>79</v>
      </c>
      <c r="B159" s="22" t="s">
        <v>233</v>
      </c>
      <c r="C159" s="22" t="s">
        <v>234</v>
      </c>
      <c r="D159" s="39">
        <v>0</v>
      </c>
      <c r="E159" s="39">
        <v>161</v>
      </c>
      <c r="F159" s="28">
        <f t="shared" si="4"/>
        <v>0</v>
      </c>
    </row>
    <row r="160" spans="1:6" ht="12.75">
      <c r="A160" s="22" t="s">
        <v>80</v>
      </c>
      <c r="B160" s="22" t="s">
        <v>612</v>
      </c>
      <c r="C160" s="22" t="s">
        <v>613</v>
      </c>
      <c r="D160" s="39">
        <v>129.71264150943398</v>
      </c>
      <c r="E160" s="39">
        <v>140</v>
      </c>
      <c r="F160" s="28">
        <f t="shared" si="4"/>
        <v>1.079308835059209</v>
      </c>
    </row>
    <row r="161" spans="1:6" ht="12.75">
      <c r="A161" s="22" t="s">
        <v>79</v>
      </c>
      <c r="B161" s="22" t="s">
        <v>586</v>
      </c>
      <c r="C161" s="22" t="s">
        <v>587</v>
      </c>
      <c r="D161" s="39">
        <v>146.32641509433964</v>
      </c>
      <c r="E161" s="39">
        <v>94</v>
      </c>
      <c r="F161" s="28">
        <f t="shared" si="4"/>
        <v>0.6423993913839567</v>
      </c>
    </row>
    <row r="162" spans="1:6" ht="12.75">
      <c r="A162" s="22" t="s">
        <v>83</v>
      </c>
      <c r="B162" s="22" t="s">
        <v>84</v>
      </c>
      <c r="C162" s="22" t="s">
        <v>85</v>
      </c>
      <c r="D162" s="39">
        <v>288</v>
      </c>
      <c r="E162" s="39">
        <v>139</v>
      </c>
      <c r="F162" s="28">
        <f t="shared" si="4"/>
        <v>0.4826388888888889</v>
      </c>
    </row>
    <row r="163" spans="1:6" ht="12.75">
      <c r="A163" s="22" t="s">
        <v>90</v>
      </c>
      <c r="B163" s="22" t="s">
        <v>652</v>
      </c>
      <c r="C163" s="22" t="s">
        <v>653</v>
      </c>
      <c r="D163" s="39">
        <v>77.55276226415093</v>
      </c>
      <c r="E163" s="39">
        <v>67</v>
      </c>
      <c r="F163" s="28">
        <f t="shared" si="4"/>
        <v>0.8639279639298034</v>
      </c>
    </row>
    <row r="164" spans="1:6" ht="12.75">
      <c r="A164" s="22" t="s">
        <v>80</v>
      </c>
      <c r="B164" s="22" t="s">
        <v>594</v>
      </c>
      <c r="C164" s="22" t="s">
        <v>595</v>
      </c>
      <c r="D164" s="39">
        <v>149.9859375</v>
      </c>
      <c r="E164" s="39">
        <v>151</v>
      </c>
      <c r="F164" s="28">
        <f t="shared" si="4"/>
        <v>1.0067610505151525</v>
      </c>
    </row>
    <row r="165" spans="1:6" ht="12.75">
      <c r="A165" s="22" t="s">
        <v>86</v>
      </c>
      <c r="B165" s="22" t="s">
        <v>638</v>
      </c>
      <c r="C165" s="22" t="s">
        <v>639</v>
      </c>
      <c r="D165" s="39">
        <v>264.20773584905663</v>
      </c>
      <c r="E165" s="39">
        <v>294</v>
      </c>
      <c r="F165" s="28">
        <f t="shared" si="4"/>
        <v>1.1127607564373658</v>
      </c>
    </row>
    <row r="166" spans="1:6" ht="12.75">
      <c r="A166" s="22" t="s">
        <v>60</v>
      </c>
      <c r="B166" s="22" t="s">
        <v>472</v>
      </c>
      <c r="C166" s="22" t="s">
        <v>473</v>
      </c>
      <c r="D166" s="39">
        <v>257.82452830188686</v>
      </c>
      <c r="E166" s="39">
        <v>235</v>
      </c>
      <c r="F166" s="28">
        <f t="shared" si="4"/>
        <v>0.9114726265486982</v>
      </c>
    </row>
    <row r="167" spans="1:6" ht="12.75">
      <c r="A167" s="22" t="s">
        <v>68</v>
      </c>
      <c r="B167" s="22" t="s">
        <v>208</v>
      </c>
      <c r="C167" s="22" t="s">
        <v>209</v>
      </c>
      <c r="D167" s="39">
        <v>401.0524528301887</v>
      </c>
      <c r="E167" s="39">
        <v>155</v>
      </c>
      <c r="F167" s="28">
        <f t="shared" si="4"/>
        <v>0.38648311188768414</v>
      </c>
    </row>
    <row r="168" spans="1:6" ht="12.75">
      <c r="A168" s="22" t="s">
        <v>68</v>
      </c>
      <c r="B168" s="22" t="s">
        <v>552</v>
      </c>
      <c r="C168" s="22" t="s">
        <v>553</v>
      </c>
      <c r="D168" s="39">
        <v>545.5483018867925</v>
      </c>
      <c r="E168" s="39">
        <v>568</v>
      </c>
      <c r="F168" s="28">
        <f t="shared" si="4"/>
        <v>1.0411543726477706</v>
      </c>
    </row>
    <row r="169" spans="1:6" ht="12.75">
      <c r="A169" s="22" t="s">
        <v>83</v>
      </c>
      <c r="B169" s="22" t="s">
        <v>626</v>
      </c>
      <c r="C169" s="22" t="s">
        <v>627</v>
      </c>
      <c r="D169" s="39">
        <v>56.7</v>
      </c>
      <c r="E169" s="39">
        <v>72</v>
      </c>
      <c r="F169" s="28">
        <f t="shared" si="4"/>
        <v>1.26984126984127</v>
      </c>
    </row>
    <row r="170" spans="1:6" ht="12.75">
      <c r="A170" s="22" t="s">
        <v>60</v>
      </c>
      <c r="B170" s="22" t="s">
        <v>442</v>
      </c>
      <c r="C170" s="22" t="s">
        <v>443</v>
      </c>
      <c r="D170" s="39">
        <v>146.7309375</v>
      </c>
      <c r="E170" s="39">
        <v>136</v>
      </c>
      <c r="F170" s="28">
        <f t="shared" si="4"/>
        <v>0.9268665648646865</v>
      </c>
    </row>
    <row r="171" spans="1:6" ht="12.75">
      <c r="A171" s="22" t="s">
        <v>90</v>
      </c>
      <c r="B171" s="22" t="s">
        <v>656</v>
      </c>
      <c r="C171" s="44" t="s">
        <v>657</v>
      </c>
      <c r="D171" s="39">
        <v>127.8375</v>
      </c>
      <c r="E171" s="39">
        <v>146</v>
      </c>
      <c r="F171" s="28">
        <f>IF(ISERROR(IF(D171=0,0,E171/D171)),0,(IF(D171=0,0,E171/D171)))</f>
        <v>1.1420748997751051</v>
      </c>
    </row>
    <row r="172" spans="1:6" ht="12.75">
      <c r="A172" s="22" t="s">
        <v>61</v>
      </c>
      <c r="B172" s="22" t="s">
        <v>462</v>
      </c>
      <c r="C172" s="44" t="s">
        <v>463</v>
      </c>
      <c r="D172" s="39">
        <v>160.65</v>
      </c>
      <c r="E172" s="39">
        <v>158</v>
      </c>
      <c r="F172" s="28">
        <f>IF(ISERROR(IF(D172=0,0,E172/D172)),0,(IF(D172=0,0,E172/D172)))</f>
        <v>0.9835045129162774</v>
      </c>
    </row>
    <row r="173" spans="4:5" ht="12.75">
      <c r="D173" s="9"/>
      <c r="E173" s="9"/>
    </row>
    <row r="174" spans="4:6" ht="12.75">
      <c r="D174" s="9"/>
      <c r="E174" s="9"/>
      <c r="F174" s="45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2013-04-16T16:32:17Z</dcterms:modified>
  <cp:category/>
  <cp:version/>
  <cp:contentType/>
  <cp:contentStatus/>
</cp:coreProperties>
</file>