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Completeness'!$A$1:$I$157</definedName>
    <definedName name="_xlnm.Print_Area" localSheetId="4">'Provider Data Completeness'!$A$1:$H$157</definedName>
    <definedName name="_xlnm.Print_Area" localSheetId="0">'SHA'!$A$1:$BN$16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<sst xmlns="http://schemas.openxmlformats.org/spreadsheetml/2006/main" count="6989" uniqueCount="869">
  <si>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</si>
  <si>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</si>
  <si>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</si>
  <si>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</si>
  <si>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</si>
  <si>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</si>
  <si>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</si>
  <si>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</si>
  <si>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</si>
  <si>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</si>
  <si>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</si>
  <si>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</si>
  <si>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</si>
  <si>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</si>
  <si>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</si>
  <si>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</si>
  <si>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</si>
  <si>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</si>
  <si>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</si>
  <si>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</si>
  <si>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</si>
  <si>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</si>
  <si>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</si>
  <si>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</si>
  <si>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</si>
  <si>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</si>
  <si>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</si>
  <si>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</si>
  <si>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</si>
  <si>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</si>
  <si>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</si>
  <si>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</si>
  <si>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</si>
  <si>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</si>
  <si>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</si>
  <si>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</si>
  <si>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</si>
  <si>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</si>
  <si>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</si>
  <si>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</si>
  <si>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</si>
  <si>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</si>
  <si>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</si>
  <si>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</si>
  <si>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</si>
  <si>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</si>
  <si>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</si>
  <si>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</si>
  <si>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</si>
  <si>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</si>
  <si>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</si>
  <si>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</si>
  <si>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</si>
  <si>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</si>
  <si>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</si>
  <si>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</si>
  <si>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</si>
  <si>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</si>
  <si>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</si>
  <si>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</si>
  <si>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</si>
  <si>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</si>
  <si>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</si>
  <si>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</si>
  <si>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</si>
  <si>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</si>
  <si>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</si>
  <si>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</si>
  <si>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</si>
  <si>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</si>
  <si>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</si>
  <si>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</si>
  <si>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</si>
  <si>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</si>
  <si>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</si>
  <si>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</si>
  <si>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</si>
  <si>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</si>
  <si>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</si>
  <si>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</si>
  <si>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</si>
  <si>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</si>
  <si>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</si>
  <si>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</si>
  <si>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</si>
  <si>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</si>
  <si>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</si>
  <si>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</si>
  <si>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</si>
  <si>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</si>
  <si>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</si>
  <si>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</si>
  <si>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</si>
  <si>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</si>
  <si>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</si>
  <si>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</si>
  <si>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</si>
  <si>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</si>
  <si>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</si>
  <si>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</si>
  <si>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</si>
  <si>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</si>
  <si>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</si>
  <si>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</si>
  <si>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</si>
  <si>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</si>
  <si>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</si>
  <si>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</si>
  <si>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</si>
  <si>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</si>
  <si>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</si>
  <si>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</si>
  <si>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</si>
  <si>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</si>
  <si>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</si>
  <si>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</si>
  <si>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</si>
  <si>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</si>
  <si>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</si>
  <si>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</si>
  <si>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</si>
  <si>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</si>
  <si>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</si>
  <si>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</si>
  <si>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</si>
  <si>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</si>
  <si>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</si>
  <si>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</si>
  <si>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</si>
  <si>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</si>
  <si>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</si>
  <si>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</si>
  <si>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</si>
  <si>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</si>
  <si>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</si>
  <si>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</si>
  <si>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</si>
  <si>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</si>
  <si>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</si>
  <si>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</si>
  <si>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</si>
  <si>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</si>
  <si>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</si>
  <si>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</si>
  <si>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</si>
  <si>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</si>
  <si>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</si>
  <si>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</si>
  <si>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</si>
  <si>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</si>
  <si>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</si>
  <si>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</si>
  <si>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</si>
  <si>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</si>
  <si>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</si>
  <si>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</si>
  <si>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</si>
  <si>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</si>
  <si>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</si>
  <si>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</si>
  <si>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</si>
  <si>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</si>
  <si>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</si>
  <si>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</si>
  <si>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</si>
  <si>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</si>
  <si>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</si>
  <si>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</si>
  <si>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</si>
  <si>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</si>
  <si>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</si>
  <si>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</si>
  <si>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</si>
  <si>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</si>
  <si>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</si>
  <si>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</si>
  <si>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</si>
  <si>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</si>
  <si>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</si>
  <si>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</si>
  <si>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</si>
  <si>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</si>
  <si>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</si>
  <si>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</si>
  <si>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</si>
  <si>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</si>
  <si>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</si>
  <si>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</si>
  <si>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</si>
  <si>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</si>
  <si>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</si>
  <si>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</si>
  <si>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</si>
  <si>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</si>
  <si>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</si>
  <si>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</si>
  <si>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</si>
  <si>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</si>
  <si>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</si>
  <si>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</si>
  <si>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</si>
  <si>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</si>
  <si>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</si>
  <si>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</si>
  <si>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</si>
  <si>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</si>
  <si>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</si>
  <si>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</si>
  <si>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</si>
  <si>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</si>
  <si>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</si>
  <si>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</si>
  <si>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</si>
  <si>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</si>
  <si>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</si>
  <si>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</si>
  <si>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</si>
  <si>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</si>
  <si>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</si>
  <si>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</si>
  <si>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</si>
  <si>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</si>
  <si>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</si>
  <si>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</si>
  <si>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</si>
  <si>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</si>
  <si>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</si>
  <si>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</si>
  <si>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</si>
  <si>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</si>
  <si>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</si>
  <si>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</si>
  <si>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</si>
  <si>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</si>
  <si>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</si>
  <si>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</si>
  <si>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</si>
  <si>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</si>
  <si>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</si>
  <si>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</si>
  <si>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</si>
  <si>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</si>
  <si>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</si>
  <si>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</si>
  <si>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</si>
  <si>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</si>
  <si>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</si>
  <si>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</si>
  <si>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</si>
  <si>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</si>
  <si>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</si>
  <si>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</si>
  <si>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</si>
  <si>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</si>
  <si>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</si>
  <si>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</si>
  <si>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</si>
  <si>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</si>
  <si>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</si>
  <si>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</si>
  <si>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</si>
  <si>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</si>
  <si>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</si>
  <si>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</si>
  <si>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</si>
  <si>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</si>
  <si>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</si>
  <si>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</si>
  <si>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</si>
  <si>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</si>
  <si>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</si>
  <si>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</si>
  <si>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</si>
  <si>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</si>
  <si>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</si>
  <si>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</si>
  <si>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</si>
  <si>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</si>
  <si>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</si>
  <si>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</si>
  <si>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</si>
  <si>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</si>
  <si>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</si>
  <si>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</si>
  <si>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</si>
  <si>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</si>
  <si>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</si>
  <si>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</si>
  <si>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</si>
  <si>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</si>
  <si>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</si>
  <si>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</si>
  <si>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</si>
  <si>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</si>
  <si>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</si>
  <si>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</si>
  <si>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</si>
  <si>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</si>
  <si>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</si>
  <si>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</si>
  <si>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</si>
  <si>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</si>
  <si>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</si>
  <si>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</si>
  <si>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</si>
  <si>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</si>
  <si>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</si>
  <si>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</si>
  <si>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</si>
  <si>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</si>
  <si>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</si>
  <si>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</si>
  <si>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</si>
  <si>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</si>
  <si>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</si>
  <si>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</si>
  <si>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</si>
  <si>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</si>
  <si>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</si>
  <si>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</si>
  <si>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</si>
  <si>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</si>
  <si>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</si>
  <si>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</si>
  <si>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</si>
  <si>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</si>
  <si>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</si>
  <si>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</si>
  <si>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</si>
  <si>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</si>
  <si>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</si>
  <si>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</si>
  <si>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</si>
  <si>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</si>
  <si>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</si>
  <si>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</si>
  <si>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</si>
  <si>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</si>
  <si>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</si>
  <si>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</si>
  <si>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</si>
  <si>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</si>
  <si>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</si>
  <si>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</si>
  <si>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</si>
  <si>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</si>
  <si>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</si>
  <si>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</si>
  <si>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</si>
  <si>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</si>
  <si>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</si>
  <si>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</si>
  <si>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</si>
  <si>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</si>
  <si>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</si>
  <si>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</si>
  <si>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</si>
  <si>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</si>
  <si>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</si>
  <si>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</si>
  <si>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</si>
  <si>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</si>
  <si>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</si>
  <si>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</si>
  <si>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</si>
  <si>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</si>
  <si>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</si>
  <si>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</si>
  <si>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</si>
  <si>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</si>
  <si>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</si>
  <si>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</si>
  <si>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</si>
  <si>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</si>
  <si>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</si>
  <si>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</si>
  <si>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</si>
  <si>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</si>
  <si>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</si>
  <si>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</si>
  <si>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</si>
  <si>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</si>
  <si>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</si>
  <si>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</si>
  <si>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</si>
  <si>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</si>
  <si>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</si>
  <si>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</si>
  <si>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</si>
  <si>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</si>
  <si>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</si>
  <si>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</si>
  <si>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</si>
  <si>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</si>
  <si>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</si>
  <si>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</si>
  <si>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</si>
  <si>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</si>
  <si>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</si>
  <si>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</si>
  <si>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</si>
  <si>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</si>
  <si>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</si>
  <si>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</si>
  <si>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</si>
  <si>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</si>
  <si>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</si>
  <si>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</si>
  <si>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</si>
  <si>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</si>
  <si>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</si>
  <si>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</si>
  <si>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</si>
  <si>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</si>
  <si>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</si>
  <si>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</si>
  <si>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</si>
  <si>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</si>
  <si>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</si>
  <si>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</si>
  <si>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Commissioner returns - RTT times for completed pathways</t>
  </si>
  <si>
    <t>Based on the ADWT and DM01 returns</t>
  </si>
  <si>
    <r>
      <t xml:space="preserve">1 </t>
    </r>
    <r>
      <rPr>
        <sz val="10"/>
        <rFont val="Arial"/>
        <family val="0"/>
      </rPr>
      <t>Uses waiting list activity from a five-month rolling average of DM01 data adjusted to resemble the true number of direct access pathways</t>
    </r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</si>
  <si>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</si>
  <si>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</si>
  <si>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</si>
  <si>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</si>
  <si>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</si>
  <si>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</si>
  <si>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</si>
  <si>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</si>
  <si>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</si>
  <si>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</si>
  <si>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</si>
  <si>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</si>
  <si>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</si>
  <si>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</si>
  <si>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</si>
  <si>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</si>
  <si>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</si>
  <si>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</si>
  <si>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</si>
  <si>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</si>
  <si>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</si>
  <si>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</si>
  <si>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</si>
  <si>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</si>
  <si>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</si>
  <si>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</si>
  <si>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</si>
  <si>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</si>
  <si>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</si>
  <si>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</si>
  <si>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</si>
  <si>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</si>
  <si>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</si>
  <si>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</si>
  <si>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</si>
  <si>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</si>
  <si>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</si>
  <si>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</si>
  <si>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</si>
  <si>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</si>
  <si>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</si>
  <si>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</si>
  <si>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</si>
  <si>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</si>
  <si>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</si>
  <si>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</si>
  <si>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</si>
  <si>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</si>
  <si>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</si>
  <si>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</si>
  <si>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</si>
  <si>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</si>
  <si>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</si>
  <si>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</si>
  <si>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</si>
  <si>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</si>
  <si>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</si>
  <si>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</si>
  <si>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</si>
  <si>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</si>
  <si>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</si>
  <si>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</si>
  <si>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</si>
  <si>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</si>
  <si>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</si>
  <si>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</si>
  <si>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</si>
  <si>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</si>
  <si>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</si>
  <si>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</si>
  <si>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</si>
  <si>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</si>
  <si>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</si>
  <si>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</si>
  <si>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</si>
  <si>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</si>
  <si>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</si>
  <si>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</si>
  <si>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</si>
  <si>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</si>
  <si>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</si>
  <si>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</si>
  <si>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</si>
  <si>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</si>
  <si>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</si>
  <si>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</si>
  <si>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</si>
  <si>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</si>
  <si>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</si>
  <si>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</si>
  <si>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</si>
  <si>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</si>
  <si>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</si>
  <si>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</si>
  <si>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</si>
  <si>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</si>
  <si>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</si>
  <si>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</si>
  <si>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</si>
  <si>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</si>
  <si>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</si>
  <si>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</si>
  <si>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</si>
  <si>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</si>
  <si>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</si>
  <si>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</si>
  <si>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</si>
  <si>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</si>
  <si>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</si>
  <si>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</si>
  <si>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</si>
  <si>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</si>
  <si>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</si>
  <si>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</si>
  <si>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</si>
  <si>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</si>
  <si>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</si>
  <si>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</si>
  <si>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</si>
  <si>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</si>
  <si>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</si>
  <si>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</si>
  <si>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</si>
  <si>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</si>
  <si>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</si>
  <si>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</si>
  <si>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</si>
  <si>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</si>
  <si>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</si>
  <si>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</si>
  <si>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</si>
  <si>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</si>
  <si>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</si>
  <si>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</si>
  <si>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</si>
  <si>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</si>
  <si>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</si>
  <si>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</si>
  <si>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</si>
  <si>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</si>
  <si>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</si>
  <si>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</si>
  <si>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</si>
  <si>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</si>
  <si>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</si>
  <si>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</si>
  <si>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</si>
  <si>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</si>
  <si>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</si>
  <si>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</si>
  <si>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</si>
  <si>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</si>
  <si>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</si>
  <si>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</si>
  <si>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</si>
  <si>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</si>
  <si>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</si>
  <si>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</si>
  <si>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</si>
  <si>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</si>
  <si>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</si>
  <si>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</si>
  <si>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</si>
  <si>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</si>
  <si>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</si>
  <si>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</si>
  <si>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</si>
  <si>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</si>
  <si>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</si>
  <si>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</si>
  <si>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</si>
  <si>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</si>
  <si>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</si>
  <si>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</si>
  <si>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</si>
  <si>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</si>
  <si>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</si>
  <si>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</si>
  <si>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</si>
  <si>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</si>
  <si>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</si>
  <si>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</si>
  <si>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</si>
  <si>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</si>
  <si>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</si>
  <si>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</si>
  <si>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</si>
  <si>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</si>
  <si>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</si>
  <si>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</si>
  <si>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</si>
  <si>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</si>
  <si>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</si>
  <si>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</si>
  <si>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</si>
  <si>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</si>
  <si>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</si>
  <si>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</si>
  <si>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</si>
  <si>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</si>
  <si>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</si>
  <si>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</si>
  <si>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</si>
  <si>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</si>
  <si>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</si>
  <si>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</si>
  <si>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</si>
  <si>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</si>
  <si>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</si>
  <si>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</si>
  <si>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</si>
  <si>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</si>
  <si>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</si>
  <si>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</si>
  <si>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</si>
  <si>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</si>
  <si>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</si>
  <si>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</si>
  <si>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</si>
  <si>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</si>
  <si>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</si>
  <si>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</si>
  <si>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</si>
  <si>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</si>
  <si>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</si>
  <si>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</si>
  <si>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</si>
  <si>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</si>
  <si>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</si>
  <si>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</si>
  <si>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</si>
  <si>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</si>
  <si>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</si>
  <si>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</si>
  <si>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</si>
  <si>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</si>
  <si>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</si>
  <si>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</si>
  <si>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</si>
  <si>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</si>
  <si>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TAP</t>
  </si>
  <si>
    <t>BLACKBURN WITH DARWEN TEACHING CARE TRUST PLUS</t>
  </si>
  <si>
    <t>5QV</t>
  </si>
  <si>
    <t>HERTFORDSHIRE PCT</t>
  </si>
  <si>
    <t>Monthly Direct Access Audiology RTT collection</t>
  </si>
  <si>
    <t>Diagnostic tests seen from the Monthly Diagnostic Return (DM01) adjusted to estimate all RTT pathways</t>
  </si>
  <si>
    <t>June 2010</t>
  </si>
  <si>
    <t>Average (median) waiting time (in weeks)</t>
  </si>
  <si>
    <t>95th percentile waiting time (in weeks)</t>
  </si>
  <si>
    <t>% within 18 weeks</t>
  </si>
  <si>
    <t>Completeness Measure (column F/column E)</t>
  </si>
  <si>
    <t>ADWT - Direct Access Audiology Waiting Times SHA and Self Trusts - Commissioner Based Data</t>
  </si>
  <si>
    <t>Year:2010-11</t>
  </si>
  <si>
    <t>Perod Name:JUNE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</si>
  <si>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</si>
  <si>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</si>
  <si>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</si>
  <si>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</si>
  <si>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</si>
  <si>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</si>
  <si>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</si>
  <si>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</si>
  <si>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Provider Org Code</t>
  </si>
  <si>
    <t>Provider Name</t>
  </si>
  <si>
    <t>Audiology Parts</t>
  </si>
  <si>
    <t>Total Known SUM 1</t>
  </si>
  <si>
    <t>Provider Completeness Score</t>
  </si>
  <si>
    <t>Comm Expected Pathways</t>
  </si>
  <si>
    <t>2010-11</t>
  </si>
  <si>
    <t>JUNE</t>
  </si>
  <si>
    <t>PART_1</t>
  </si>
  <si>
    <t>5A3 Total</t>
  </si>
  <si>
    <t>5A4 Total</t>
  </si>
  <si>
    <t>5A5 Total</t>
  </si>
  <si>
    <t>RYQ</t>
  </si>
  <si>
    <t>SOUTH LONDON HEALTHCARE NHS TRUST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</si>
  <si>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</si>
  <si>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</si>
  <si>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</si>
  <si>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</si>
  <si>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</si>
  <si>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</si>
  <si>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</si>
  <si>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</si>
  <si>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</si>
  <si>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</si>
  <si>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5CN Total</t>
  </si>
  <si>
    <t>5CQ Total</t>
  </si>
  <si>
    <t>SOUTH TEES HOSPITALS NHS FOUNDATION TRUST</t>
  </si>
  <si>
    <t>5D7 Total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</si>
  <si>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</si>
  <si>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</si>
  <si>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</si>
  <si>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</si>
  <si>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</si>
  <si>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</si>
  <si>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</si>
  <si>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</si>
  <si>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</si>
  <si>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</si>
  <si>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</si>
  <si>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</si>
  <si>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</si>
  <si>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</si>
  <si>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</si>
  <si>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</si>
  <si>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</si>
  <si>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</si>
  <si>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</si>
  <si>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</si>
  <si>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</si>
  <si>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</si>
  <si>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</si>
  <si>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</si>
  <si>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</si>
  <si>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</si>
  <si>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</si>
  <si>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</si>
  <si>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</si>
  <si>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</si>
  <si>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</si>
  <si>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5K9 Total</t>
  </si>
  <si>
    <t>5KF Total</t>
  </si>
  <si>
    <t>5KG Total</t>
  </si>
  <si>
    <t>5KL Total</t>
  </si>
  <si>
    <t>5KM Total</t>
  </si>
  <si>
    <t>NV1</t>
  </si>
  <si>
    <t>INHEALTH GROUP LIMITED</t>
  </si>
  <si>
    <t>5L1 Total</t>
  </si>
  <si>
    <t>5L3 Total</t>
  </si>
  <si>
    <t>5LA Total</t>
  </si>
  <si>
    <t>5LC Total</t>
  </si>
  <si>
    <t>5LD Total</t>
  </si>
  <si>
    <t>5LE Total</t>
  </si>
  <si>
    <t>THE LEWISHAM HEALTHCARE NHS TRUST</t>
  </si>
  <si>
    <t>5LF Total</t>
  </si>
  <si>
    <t>5LG Total</t>
  </si>
  <si>
    <t>5LH Total</t>
  </si>
  <si>
    <t>RYR</t>
  </si>
  <si>
    <t>WESTERN SUSSEX HOSPITALS NHS TRUST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</si>
  <si>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</si>
  <si>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</si>
  <si>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</si>
  <si>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</si>
  <si>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</si>
  <si>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</si>
  <si>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</si>
  <si>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</si>
  <si>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</si>
  <si>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</si>
  <si>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</si>
  <si>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</si>
  <si>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</si>
  <si>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</si>
  <si>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</si>
  <si>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</si>
  <si>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5N6 Total</t>
  </si>
  <si>
    <t>5N7 Total</t>
  </si>
  <si>
    <t>5N8 Total</t>
  </si>
  <si>
    <t>5N9 Total</t>
  </si>
  <si>
    <t>5NA Total</t>
  </si>
  <si>
    <t>5NC Total</t>
  </si>
  <si>
    <t>5ND Total</t>
  </si>
  <si>
    <t>5NE Total</t>
  </si>
  <si>
    <t>5NF Total</t>
  </si>
  <si>
    <t>5NG Total</t>
  </si>
  <si>
    <t>AIREDALE NHS FOUNDATION TRUST</t>
  </si>
  <si>
    <t>5NH Total</t>
  </si>
  <si>
    <t>5NJ Total</t>
  </si>
  <si>
    <t>NTYH4</t>
  </si>
  <si>
    <t>PENINSULA HEALTH LLP</t>
  </si>
  <si>
    <t>5NK Total</t>
  </si>
  <si>
    <t>5NL Total</t>
  </si>
  <si>
    <t>5NM Total</t>
  </si>
  <si>
    <t>5NN Total</t>
  </si>
  <si>
    <t>NNP01</t>
  </si>
  <si>
    <t>HERITAGE HEARING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</si>
  <si>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</si>
  <si>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</si>
  <si>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</si>
  <si>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</si>
  <si>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</si>
  <si>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</si>
  <si>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</si>
  <si>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</si>
  <si>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</si>
  <si>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</si>
  <si>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NW9</t>
  </si>
  <si>
    <t>CLINICENTA LIMITED</t>
  </si>
  <si>
    <t>ROYAL SURREY COUNTY NHS FOUNDATION TRUST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</si>
  <si>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</si>
  <si>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</si>
  <si>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</si>
  <si>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</si>
  <si>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</si>
  <si>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</si>
  <si>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</si>
  <si>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</si>
  <si>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</si>
  <si>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</si>
  <si>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</si>
  <si>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</si>
  <si>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</si>
  <si>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</si>
  <si>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</si>
  <si>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SOUTH WARWICKSHIRE NHS FOUNDATION TRUST</t>
  </si>
  <si>
    <t>5PM Total</t>
  </si>
  <si>
    <t>5PN Total</t>
  </si>
  <si>
    <t>RYV</t>
  </si>
  <si>
    <t>CAMBRIDGESHIRE COMMUNITY SERVICES NHS TRUST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</si>
  <si>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</si>
  <si>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</si>
  <si>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</si>
  <si>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</si>
  <si>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</si>
  <si>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</si>
  <si>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</si>
  <si>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</si>
  <si>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</si>
  <si>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</si>
  <si>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</si>
  <si>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</si>
  <si>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</si>
  <si>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</si>
  <si>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</si>
  <si>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</si>
  <si>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</si>
  <si>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</si>
  <si>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</si>
  <si>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</si>
  <si>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</si>
  <si>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</si>
  <si>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</si>
  <si>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</si>
  <si>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</si>
  <si>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5QV Total</t>
  </si>
  <si>
    <t>TAC Total</t>
  </si>
  <si>
    <t>TAK Total</t>
  </si>
  <si>
    <t>TAL Total</t>
  </si>
  <si>
    <t>TAM Total</t>
  </si>
  <si>
    <t>TAN Total</t>
  </si>
  <si>
    <t>TAP Total</t>
  </si>
  <si>
    <t>Grand Total</t>
  </si>
  <si>
    <t>Median and 95th percentile times are calculated from aggregate data, rather than patient level data, and therefore are only estimates of the position on average waits</t>
  </si>
  <si>
    <t>Note: Median and 95th percentile times are calculated from aggregate data, rather than patient level data, and therefore are only estimates of the position on average waits</t>
  </si>
  <si>
    <t>Note: Median and 95th Percentile waiting times are not calculated for commissioners with less then 50 completed admitted pathways in the month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</si>
</sst>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2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2" applyFont="1" applyAlignment="1">
      <alignment horizontal="center"/>
    </xf>
    <xf numFmtId="9" fontId="0" fillId="0" borderId="0" xfId="2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2" applyBorder="1" applyAlignment="1">
      <alignment/>
    </xf>
    <xf numFmtId="0" fontId="5" fillId="0" borderId="3" xfId="0" applyFont="1" applyFill="1" applyBorder="1" applyAlignment="1">
      <alignment horizontal="left" vertical="top"/>
    </xf>
    <xf numFmtId="9" fontId="0" fillId="0" borderId="4" xfId="22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2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172" fontId="0" fillId="0" borderId="0" xfId="22" applyNumberFormat="1" applyFill="1" applyBorder="1" applyAlignment="1">
      <alignment/>
    </xf>
    <xf numFmtId="10" fontId="0" fillId="0" borderId="0" xfId="22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9" fontId="0" fillId="0" borderId="0" xfId="22" applyAlignment="1">
      <alignment horizontal="center"/>
    </xf>
    <xf numFmtId="0" fontId="0" fillId="0" borderId="0" xfId="22" applyNumberFormat="1" applyFill="1" applyBorder="1" applyAlignment="1">
      <alignment horizontal="center"/>
    </xf>
    <xf numFmtId="172" fontId="0" fillId="0" borderId="0" xfId="22" applyNumberFormat="1" applyAlignment="1">
      <alignment/>
    </xf>
    <xf numFmtId="10" fontId="0" fillId="0" borderId="0" xfId="22" applyNumberFormat="1" applyAlignment="1">
      <alignment/>
    </xf>
    <xf numFmtId="9" fontId="0" fillId="0" borderId="0" xfId="22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left" vertical="top"/>
    </xf>
    <xf numFmtId="176" fontId="5" fillId="3" borderId="1" xfId="0" applyNumberFormat="1" applyFont="1" applyFill="1" applyBorder="1" applyAlignment="1">
      <alignment horizontal="right" vertical="top"/>
    </xf>
    <xf numFmtId="172" fontId="0" fillId="0" borderId="1" xfId="22" applyNumberFormat="1" applyBorder="1" applyAlignment="1">
      <alignment/>
    </xf>
    <xf numFmtId="172" fontId="0" fillId="0" borderId="1" xfId="22" applyNumberFormat="1" applyFill="1" applyBorder="1" applyAlignment="1">
      <alignment horizontal="right" vertical="top"/>
    </xf>
    <xf numFmtId="176" fontId="0" fillId="0" borderId="0" xfId="0" applyNumberFormat="1" applyFill="1" applyBorder="1" applyAlignment="1">
      <alignment/>
    </xf>
    <xf numFmtId="0" fontId="1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4" borderId="2" xfId="0" applyFont="1" applyFill="1" applyBorder="1" applyAlignment="1">
      <alignment horizontal="left" vertical="top"/>
    </xf>
    <xf numFmtId="0" fontId="11" fillId="0" borderId="0" xfId="21" applyFont="1" applyFill="1" applyBorder="1" applyAlignment="1">
      <alignment horizontal="center" vertical="top" wrapText="1"/>
      <protection/>
    </xf>
    <xf numFmtId="9" fontId="10" fillId="0" borderId="0" xfId="22" applyFont="1" applyFill="1" applyBorder="1" applyAlignment="1">
      <alignment/>
    </xf>
    <xf numFmtId="1" fontId="10" fillId="0" borderId="0" xfId="21" applyNumberFormat="1" applyFont="1" applyFill="1" applyBorder="1">
      <alignment/>
      <protection/>
    </xf>
    <xf numFmtId="0" fontId="11" fillId="4" borderId="2" xfId="0" applyFont="1" applyFill="1" applyBorder="1" applyAlignment="1">
      <alignment horizontal="left" vertical="top" wrapText="1"/>
    </xf>
    <xf numFmtId="0" fontId="11" fillId="0" borderId="6" xfId="21" applyFont="1" applyFill="1" applyBorder="1" applyAlignment="1">
      <alignment horizontal="center" vertical="top" wrapText="1"/>
      <protection/>
    </xf>
    <xf numFmtId="0" fontId="11" fillId="0" borderId="1" xfId="21" applyFont="1" applyFill="1" applyBorder="1" applyAlignment="1">
      <alignment horizontal="center" vertical="top" wrapText="1"/>
      <protection/>
    </xf>
    <xf numFmtId="0" fontId="11" fillId="3" borderId="2" xfId="0" applyFont="1" applyFill="1" applyBorder="1" applyAlignment="1">
      <alignment horizontal="left" vertical="top"/>
    </xf>
    <xf numFmtId="176" fontId="11" fillId="3" borderId="2" xfId="0" applyNumberFormat="1" applyFont="1" applyFill="1" applyBorder="1" applyAlignment="1">
      <alignment horizontal="right" vertical="top"/>
    </xf>
    <xf numFmtId="9" fontId="10" fillId="0" borderId="7" xfId="22" applyFont="1" applyFill="1" applyBorder="1" applyAlignment="1">
      <alignment/>
    </xf>
    <xf numFmtId="1" fontId="10" fillId="0" borderId="1" xfId="21" applyNumberFormat="1" applyFont="1" applyFill="1" applyBorder="1">
      <alignment/>
      <protection/>
    </xf>
    <xf numFmtId="0" fontId="12" fillId="3" borderId="2" xfId="0" applyNumberFormat="1" applyFont="1" applyFill="1" applyBorder="1" applyAlignment="1">
      <alignment horizontal="left" vertical="top"/>
    </xf>
    <xf numFmtId="9" fontId="0" fillId="0" borderId="0" xfId="22" applyFont="1" applyFill="1" applyAlignment="1">
      <alignment/>
    </xf>
    <xf numFmtId="9" fontId="0" fillId="0" borderId="0" xfId="21" applyNumberFormat="1" applyFont="1" applyFill="1">
      <alignment/>
      <protection/>
    </xf>
    <xf numFmtId="0" fontId="12" fillId="3" borderId="2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1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176" fontId="11" fillId="3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212" fontId="5" fillId="3" borderId="1" xfId="0" applyNumberFormat="1" applyFont="1" applyFill="1" applyBorder="1" applyAlignment="1">
      <alignment horizontal="right" vertical="top"/>
    </xf>
    <xf numFmtId="171" fontId="5" fillId="3" borderId="1" xfId="0" applyNumberFormat="1" applyFont="1" applyFill="1" applyBorder="1" applyAlignment="1">
      <alignment horizontal="right" vertical="top"/>
    </xf>
    <xf numFmtId="187" fontId="0" fillId="0" borderId="1" xfId="0" applyNumberForma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A and Self Trust - Commissioner View CB" xfId="21"/>
    <cellStyle name="Percent" xfId="22"/>
    <cellStyle name="upper case" xfId="23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Y23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5.28125" style="0" customWidth="1"/>
    <col min="2" max="2" width="26.28125" style="0" bestFit="1" customWidth="1"/>
    <col min="3" max="56" width="0" style="0" hidden="1" customWidth="1" outlineLevel="1"/>
    <col min="57" max="57" width="9.140625" style="0" customWidth="1" collapsed="1"/>
    <col min="59" max="60" width="13.421875" style="0" customWidth="1"/>
    <col min="61" max="61" width="13.7109375" style="0" customWidth="1"/>
  </cols>
  <sheetData>
    <row r="1" spans="1:62" ht="15.75">
      <c r="A1" s="5" t="s">
        <v>667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4.25" customHeight="1">
      <c r="A2" s="44" t="str">
        <f>PCT!A2</f>
        <v>June 2010</v>
      </c>
      <c r="B2" s="4" t="s">
        <v>420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4.25" customHeight="1">
      <c r="A4" s="7" t="s">
        <v>867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3:62" ht="12.75">
      <c r="C5" s="84" t="s">
        <v>139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2"/>
      <c r="BF5" s="2"/>
      <c r="BG5" s="2"/>
      <c r="BH5" s="2"/>
      <c r="BI5" s="2"/>
      <c r="BJ5" s="2"/>
    </row>
    <row r="6" spans="1:61" s="3" customFormat="1" ht="67.5" customHeight="1">
      <c r="A6" s="11" t="s">
        <v>0</v>
      </c>
      <c r="B6" s="11" t="s">
        <v>138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19</v>
      </c>
      <c r="U6" s="12" t="s">
        <v>20</v>
      </c>
      <c r="V6" s="12" t="s">
        <v>21</v>
      </c>
      <c r="W6" s="12" t="s">
        <v>22</v>
      </c>
      <c r="X6" s="12" t="s">
        <v>23</v>
      </c>
      <c r="Y6" s="12" t="s">
        <v>24</v>
      </c>
      <c r="Z6" s="12" t="s">
        <v>25</v>
      </c>
      <c r="AA6" s="12" t="s">
        <v>26</v>
      </c>
      <c r="AB6" s="12" t="s">
        <v>27</v>
      </c>
      <c r="AC6" s="12" t="s">
        <v>28</v>
      </c>
      <c r="AD6" s="12" t="s">
        <v>29</v>
      </c>
      <c r="AE6" s="12" t="s">
        <v>30</v>
      </c>
      <c r="AF6" s="12" t="s">
        <v>31</v>
      </c>
      <c r="AG6" s="12" t="s">
        <v>32</v>
      </c>
      <c r="AH6" s="12" t="s">
        <v>33</v>
      </c>
      <c r="AI6" s="12" t="s">
        <v>34</v>
      </c>
      <c r="AJ6" s="12" t="s">
        <v>35</v>
      </c>
      <c r="AK6" s="12" t="s">
        <v>36</v>
      </c>
      <c r="AL6" s="12" t="s">
        <v>37</v>
      </c>
      <c r="AM6" s="12" t="s">
        <v>38</v>
      </c>
      <c r="AN6" s="12" t="s">
        <v>39</v>
      </c>
      <c r="AO6" s="12" t="s">
        <v>40</v>
      </c>
      <c r="AP6" s="12" t="s">
        <v>41</v>
      </c>
      <c r="AQ6" s="12" t="s">
        <v>42</v>
      </c>
      <c r="AR6" s="12" t="s">
        <v>43</v>
      </c>
      <c r="AS6" s="12" t="s">
        <v>44</v>
      </c>
      <c r="AT6" s="12" t="s">
        <v>45</v>
      </c>
      <c r="AU6" s="12" t="s">
        <v>46</v>
      </c>
      <c r="AV6" s="12" t="s">
        <v>47</v>
      </c>
      <c r="AW6" s="12" t="s">
        <v>48</v>
      </c>
      <c r="AX6" s="12" t="s">
        <v>49</v>
      </c>
      <c r="AY6" s="12" t="s">
        <v>50</v>
      </c>
      <c r="AZ6" s="12" t="s">
        <v>51</v>
      </c>
      <c r="BA6" s="12" t="s">
        <v>52</v>
      </c>
      <c r="BB6" s="12" t="s">
        <v>53</v>
      </c>
      <c r="BC6" s="12" t="s">
        <v>54</v>
      </c>
      <c r="BD6" s="12" t="s">
        <v>55</v>
      </c>
      <c r="BE6" s="12" t="s">
        <v>56</v>
      </c>
      <c r="BF6" s="12" t="s">
        <v>57</v>
      </c>
      <c r="BG6" s="12" t="s">
        <v>670</v>
      </c>
      <c r="BH6" s="12" t="s">
        <v>671</v>
      </c>
      <c r="BI6" s="13" t="s">
        <v>672</v>
      </c>
    </row>
    <row r="7" spans="1:63" ht="12.75">
      <c r="A7" s="1" t="s">
        <v>58</v>
      </c>
      <c r="B7" s="1" t="s">
        <v>128</v>
      </c>
      <c r="C7" s="6">
        <f>SUMIF(PCT!$A:$A,$A$7,PCT!D:D)</f>
        <v>44</v>
      </c>
      <c r="D7" s="6">
        <f>SUMIF(PCT!$A:$A,$A$7,PCT!E:E)</f>
        <v>94</v>
      </c>
      <c r="E7" s="6">
        <f>SUMIF(PCT!$A:$A,$A$7,PCT!F:F)</f>
        <v>247</v>
      </c>
      <c r="F7" s="6">
        <f>SUMIF(PCT!$A:$A,$A$7,PCT!G:G)</f>
        <v>231</v>
      </c>
      <c r="G7" s="6">
        <f>SUMIF(PCT!$A:$A,$A$7,PCT!H:H)</f>
        <v>241</v>
      </c>
      <c r="H7" s="6">
        <f>SUMIF(PCT!$A:$A,$A$7,PCT!I:I)</f>
        <v>197</v>
      </c>
      <c r="I7" s="6">
        <f>SUMIF(PCT!$A:$A,$A$7,PCT!J:J)</f>
        <v>102</v>
      </c>
      <c r="J7" s="6">
        <f>SUMIF(PCT!$A:$A,$A$7,PCT!K:K)</f>
        <v>82</v>
      </c>
      <c r="K7" s="6">
        <f>SUMIF(PCT!$A:$A,$A$7,PCT!L:L)</f>
        <v>66</v>
      </c>
      <c r="L7" s="6">
        <f>SUMIF(PCT!$A:$A,$A$7,PCT!M:M)</f>
        <v>48</v>
      </c>
      <c r="M7" s="6">
        <f>SUMIF(PCT!$A:$A,$A$7,PCT!N:N)</f>
        <v>51</v>
      </c>
      <c r="N7" s="6">
        <f>SUMIF(PCT!$A:$A,$A$7,PCT!O:O)</f>
        <v>40</v>
      </c>
      <c r="O7" s="6">
        <f>SUMIF(PCT!$A:$A,$A$7,PCT!P:P)</f>
        <v>39</v>
      </c>
      <c r="P7" s="6">
        <f>SUMIF(PCT!$A:$A,$A$7,PCT!Q:Q)</f>
        <v>33</v>
      </c>
      <c r="Q7" s="6">
        <f>SUMIF(PCT!$A:$A,$A$7,PCT!R:R)</f>
        <v>27</v>
      </c>
      <c r="R7" s="6">
        <f>SUMIF(PCT!$A:$A,$A$7,PCT!S:S)</f>
        <v>18</v>
      </c>
      <c r="S7" s="6">
        <f>SUMIF(PCT!$A:$A,$A$7,PCT!T:T)</f>
        <v>15</v>
      </c>
      <c r="T7" s="6">
        <f>SUMIF(PCT!$A:$A,$A$7,PCT!U:U)</f>
        <v>13</v>
      </c>
      <c r="U7" s="6">
        <f>SUMIF(PCT!$A:$A,$A$7,PCT!V:V)</f>
        <v>2</v>
      </c>
      <c r="V7" s="6">
        <f>SUMIF(PCT!$A:$A,$A$7,PCT!W:W)</f>
        <v>0</v>
      </c>
      <c r="W7" s="6">
        <f>SUMIF(PCT!$A:$A,$A$7,PCT!X:X)</f>
        <v>3</v>
      </c>
      <c r="X7" s="6">
        <f>SUMIF(PCT!$A:$A,$A$7,PCT!Y:Y)</f>
        <v>1</v>
      </c>
      <c r="Y7" s="6">
        <f>SUMIF(PCT!$A:$A,$A$7,PCT!Z:Z)</f>
        <v>0</v>
      </c>
      <c r="Z7" s="6">
        <f>SUMIF(PCT!$A:$A,$A$7,PCT!AA:AA)</f>
        <v>1</v>
      </c>
      <c r="AA7" s="6">
        <f>SUMIF(PCT!$A:$A,$A$7,PCT!AB:AB)</f>
        <v>0</v>
      </c>
      <c r="AB7" s="6">
        <f>SUMIF(PCT!$A:$A,$A$7,PCT!AC:AC)</f>
        <v>0</v>
      </c>
      <c r="AC7" s="6">
        <f>SUMIF(PCT!$A:$A,$A$7,PCT!AD:AD)</f>
        <v>0</v>
      </c>
      <c r="AD7" s="6">
        <f>SUMIF(PCT!$A:$A,$A$7,PCT!AE:AE)</f>
        <v>1</v>
      </c>
      <c r="AE7" s="6">
        <f>SUMIF(PCT!$A:$A,$A$7,PCT!AF:AF)</f>
        <v>0</v>
      </c>
      <c r="AF7" s="6">
        <f>SUMIF(PCT!$A:$A,$A$7,PCT!AG:AG)</f>
        <v>0</v>
      </c>
      <c r="AG7" s="6">
        <f>SUMIF(PCT!$A:$A,$A$7,PCT!AH:AH)</f>
        <v>0</v>
      </c>
      <c r="AH7" s="6">
        <f>SUMIF(PCT!$A:$A,$A$7,PCT!AI:AI)</f>
        <v>0</v>
      </c>
      <c r="AI7" s="6">
        <f>SUMIF(PCT!$A:$A,$A$7,PCT!AJ:AJ)</f>
        <v>0</v>
      </c>
      <c r="AJ7" s="6">
        <f>SUMIF(PCT!$A:$A,$A$7,PCT!AK:AK)</f>
        <v>0</v>
      </c>
      <c r="AK7" s="6">
        <f>SUMIF(PCT!$A:$A,$A$7,PCT!AL:AL)</f>
        <v>0</v>
      </c>
      <c r="AL7" s="6">
        <f>SUMIF(PCT!$A:$A,$A$7,PCT!AM:AM)</f>
        <v>0</v>
      </c>
      <c r="AM7" s="6">
        <f>SUMIF(PCT!$A:$A,$A$7,PCT!AN:AN)</f>
        <v>0</v>
      </c>
      <c r="AN7" s="6">
        <f>SUMIF(PCT!$A:$A,$A$7,PCT!AO:AO)</f>
        <v>0</v>
      </c>
      <c r="AO7" s="6">
        <f>SUMIF(PCT!$A:$A,$A$7,PCT!AP:AP)</f>
        <v>0</v>
      </c>
      <c r="AP7" s="6">
        <f>SUMIF(PCT!$A:$A,$A$7,PCT!AQ:AQ)</f>
        <v>0</v>
      </c>
      <c r="AQ7" s="6">
        <f>SUMIF(PCT!$A:$A,$A$7,PCT!AR:AR)</f>
        <v>0</v>
      </c>
      <c r="AR7" s="6">
        <f>SUMIF(PCT!$A:$A,$A$7,PCT!AS:AS)</f>
        <v>0</v>
      </c>
      <c r="AS7" s="6">
        <f>SUMIF(PCT!$A:$A,$A$7,PCT!AT:AT)</f>
        <v>0</v>
      </c>
      <c r="AT7" s="6">
        <f>SUMIF(PCT!$A:$A,$A$7,PCT!AU:AU)</f>
        <v>0</v>
      </c>
      <c r="AU7" s="6">
        <f>SUMIF(PCT!$A:$A,$A$7,PCT!AV:AV)</f>
        <v>0</v>
      </c>
      <c r="AV7" s="6">
        <f>SUMIF(PCT!$A:$A,$A$7,PCT!AW:AW)</f>
        <v>0</v>
      </c>
      <c r="AW7" s="6">
        <f>SUMIF(PCT!$A:$A,$A$7,PCT!AX:AX)</f>
        <v>0</v>
      </c>
      <c r="AX7" s="6">
        <f>SUMIF(PCT!$A:$A,$A$7,PCT!AY:AY)</f>
        <v>0</v>
      </c>
      <c r="AY7" s="6">
        <f>SUMIF(PCT!$A:$A,$A$7,PCT!AZ:AZ)</f>
        <v>0</v>
      </c>
      <c r="AZ7" s="6">
        <f>SUMIF(PCT!$A:$A,$A$7,PCT!BA:BA)</f>
        <v>0</v>
      </c>
      <c r="BA7" s="6">
        <f>SUMIF(PCT!$A:$A,$A$7,PCT!BB:BB)</f>
        <v>0</v>
      </c>
      <c r="BB7" s="6">
        <f>SUMIF(PCT!$A:$A,$A$7,PCT!BC:BC)</f>
        <v>0</v>
      </c>
      <c r="BC7" s="6">
        <f>SUMIF(PCT!$A:$A,$A$7,PCT!BD:BD)</f>
        <v>0</v>
      </c>
      <c r="BD7" s="6">
        <f>SUMIF(PCT!$A:$A,$A$7,PCT!BE:BE)</f>
        <v>0</v>
      </c>
      <c r="BE7" s="6">
        <v>1596</v>
      </c>
      <c r="BF7" s="6">
        <v>1596</v>
      </c>
      <c r="BG7" s="82">
        <v>4.757261410788382</v>
      </c>
      <c r="BH7" s="82">
        <v>14.044444444444437</v>
      </c>
      <c r="BI7" s="55">
        <v>0.9949874686716792</v>
      </c>
      <c r="BJ7" s="8"/>
      <c r="BK7" s="8"/>
    </row>
    <row r="8" spans="1:63" ht="12.75">
      <c r="A8" s="1" t="s">
        <v>60</v>
      </c>
      <c r="B8" s="1" t="s">
        <v>129</v>
      </c>
      <c r="C8" s="6">
        <f>SUMIF(PCT!$A:$A,$A$8,PCT!D:D)</f>
        <v>483</v>
      </c>
      <c r="D8" s="6">
        <f>SUMIF(PCT!$A:$A,$A$8,PCT!E:E)</f>
        <v>555</v>
      </c>
      <c r="E8" s="6">
        <f>SUMIF(PCT!$A:$A,$A$8,PCT!F:F)</f>
        <v>673</v>
      </c>
      <c r="F8" s="6">
        <f>SUMIF(PCT!$A:$A,$A$8,PCT!G:G)</f>
        <v>849</v>
      </c>
      <c r="G8" s="6">
        <f>SUMIF(PCT!$A:$A,$A$8,PCT!H:H)</f>
        <v>899</v>
      </c>
      <c r="H8" s="6">
        <f>SUMIF(PCT!$A:$A,$A$8,PCT!I:I)</f>
        <v>710</v>
      </c>
      <c r="I8" s="6">
        <f>SUMIF(PCT!$A:$A,$A$8,PCT!J:J)</f>
        <v>366</v>
      </c>
      <c r="J8" s="6">
        <f>SUMIF(PCT!$A:$A,$A$8,PCT!K:K)</f>
        <v>351</v>
      </c>
      <c r="K8" s="6">
        <f>SUMIF(PCT!$A:$A,$A$8,PCT!L:L)</f>
        <v>315</v>
      </c>
      <c r="L8" s="6">
        <f>SUMIF(PCT!$A:$A,$A$8,PCT!M:M)</f>
        <v>261</v>
      </c>
      <c r="M8" s="6">
        <f>SUMIF(PCT!$A:$A,$A$8,PCT!N:N)</f>
        <v>215</v>
      </c>
      <c r="N8" s="6">
        <f>SUMIF(PCT!$A:$A,$A$8,PCT!O:O)</f>
        <v>112</v>
      </c>
      <c r="O8" s="6">
        <f>SUMIF(PCT!$A:$A,$A$8,PCT!P:P)</f>
        <v>71</v>
      </c>
      <c r="P8" s="6">
        <f>SUMIF(PCT!$A:$A,$A$8,PCT!Q:Q)</f>
        <v>77</v>
      </c>
      <c r="Q8" s="6">
        <f>SUMIF(PCT!$A:$A,$A$8,PCT!R:R)</f>
        <v>78</v>
      </c>
      <c r="R8" s="6">
        <f>SUMIF(PCT!$A:$A,$A$8,PCT!S:S)</f>
        <v>52</v>
      </c>
      <c r="S8" s="6">
        <f>SUMIF(PCT!$A:$A,$A$8,PCT!T:T)</f>
        <v>45</v>
      </c>
      <c r="T8" s="6">
        <f>SUMIF(PCT!$A:$A,$A$8,PCT!U:U)</f>
        <v>32</v>
      </c>
      <c r="U8" s="6">
        <f>SUMIF(PCT!$A:$A,$A$8,PCT!V:V)</f>
        <v>2</v>
      </c>
      <c r="V8" s="6">
        <f>SUMIF(PCT!$A:$A,$A$8,PCT!W:W)</f>
        <v>0</v>
      </c>
      <c r="W8" s="6">
        <f>SUMIF(PCT!$A:$A,$A$8,PCT!X:X)</f>
        <v>2</v>
      </c>
      <c r="X8" s="6">
        <f>SUMIF(PCT!$A:$A,$A$8,PCT!Y:Y)</f>
        <v>0</v>
      </c>
      <c r="Y8" s="6">
        <f>SUMIF(PCT!$A:$A,$A$8,PCT!Z:Z)</f>
        <v>1</v>
      </c>
      <c r="Z8" s="6">
        <f>SUMIF(PCT!$A:$A,$A$8,PCT!AA:AA)</f>
        <v>0</v>
      </c>
      <c r="AA8" s="6">
        <f>SUMIF(PCT!$A:$A,$A$8,PCT!AB:AB)</f>
        <v>0</v>
      </c>
      <c r="AB8" s="6">
        <f>SUMIF(PCT!$A:$A,$A$8,PCT!AC:AC)</f>
        <v>0</v>
      </c>
      <c r="AC8" s="6">
        <f>SUMIF(PCT!$A:$A,$A$8,PCT!AD:AD)</f>
        <v>0</v>
      </c>
      <c r="AD8" s="6">
        <f>SUMIF(PCT!$A:$A,$A$8,PCT!AE:AE)</f>
        <v>0</v>
      </c>
      <c r="AE8" s="6">
        <f>SUMIF(PCT!$A:$A,$A$8,PCT!AF:AF)</f>
        <v>0</v>
      </c>
      <c r="AF8" s="6">
        <f>SUMIF(PCT!$A:$A,$A$8,PCT!AG:AG)</f>
        <v>0</v>
      </c>
      <c r="AG8" s="6">
        <f>SUMIF(PCT!$A:$A,$A$8,PCT!AH:AH)</f>
        <v>0</v>
      </c>
      <c r="AH8" s="6">
        <f>SUMIF(PCT!$A:$A,$A$8,PCT!AI:AI)</f>
        <v>0</v>
      </c>
      <c r="AI8" s="6">
        <f>SUMIF(PCT!$A:$A,$A$8,PCT!AJ:AJ)</f>
        <v>0</v>
      </c>
      <c r="AJ8" s="6">
        <f>SUMIF(PCT!$A:$A,$A$8,PCT!AK:AK)</f>
        <v>0</v>
      </c>
      <c r="AK8" s="6">
        <f>SUMIF(PCT!$A:$A,$A$8,PCT!AL:AL)</f>
        <v>0</v>
      </c>
      <c r="AL8" s="6">
        <f>SUMIF(PCT!$A:$A,$A$8,PCT!AM:AM)</f>
        <v>0</v>
      </c>
      <c r="AM8" s="6">
        <f>SUMIF(PCT!$A:$A,$A$8,PCT!AN:AN)</f>
        <v>1</v>
      </c>
      <c r="AN8" s="6">
        <f>SUMIF(PCT!$A:$A,$A$8,PCT!AO:AO)</f>
        <v>0</v>
      </c>
      <c r="AO8" s="6">
        <f>SUMIF(PCT!$A:$A,$A$8,PCT!AP:AP)</f>
        <v>0</v>
      </c>
      <c r="AP8" s="6">
        <f>SUMIF(PCT!$A:$A,$A$8,PCT!AQ:AQ)</f>
        <v>0</v>
      </c>
      <c r="AQ8" s="6">
        <f>SUMIF(PCT!$A:$A,$A$8,PCT!AR:AR)</f>
        <v>0</v>
      </c>
      <c r="AR8" s="6">
        <f>SUMIF(PCT!$A:$A,$A$8,PCT!AS:AS)</f>
        <v>0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0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0</v>
      </c>
      <c r="BA8" s="6">
        <f>SUMIF(PCT!$A:$A,$A$8,PCT!BB:BB)</f>
        <v>0</v>
      </c>
      <c r="BB8" s="6">
        <f>SUMIF(PCT!$A:$A,$A$8,PCT!BC:BC)</f>
        <v>0</v>
      </c>
      <c r="BC8" s="6">
        <f>SUMIF(PCT!$A:$A,$A$8,PCT!BD:BD)</f>
        <v>0</v>
      </c>
      <c r="BD8" s="6">
        <f>SUMIF(PCT!$A:$A,$A$8,PCT!BE:BE)</f>
        <v>0</v>
      </c>
      <c r="BE8" s="6">
        <v>6150</v>
      </c>
      <c r="BF8" s="6">
        <v>6150</v>
      </c>
      <c r="BG8" s="82">
        <v>4.573414905450501</v>
      </c>
      <c r="BH8" s="82">
        <v>12.753521126760564</v>
      </c>
      <c r="BI8" s="55">
        <v>0.9990243902439024</v>
      </c>
      <c r="BJ8" s="8"/>
      <c r="BK8" s="8"/>
    </row>
    <row r="9" spans="1:63" ht="12.75">
      <c r="A9" s="1" t="s">
        <v>61</v>
      </c>
      <c r="B9" s="1" t="s">
        <v>130</v>
      </c>
      <c r="C9" s="6">
        <f>SUMIF(PCT!$A:$A,$A$9,PCT!D:D)</f>
        <v>398</v>
      </c>
      <c r="D9" s="6">
        <f>SUMIF(PCT!$A:$A,$A$9,PCT!E:E)</f>
        <v>394</v>
      </c>
      <c r="E9" s="6">
        <f>SUMIF(PCT!$A:$A,$A$9,PCT!F:F)</f>
        <v>324</v>
      </c>
      <c r="F9" s="6">
        <f>SUMIF(PCT!$A:$A,$A$9,PCT!G:G)</f>
        <v>490</v>
      </c>
      <c r="G9" s="6">
        <f>SUMIF(PCT!$A:$A,$A$9,PCT!H:H)</f>
        <v>455</v>
      </c>
      <c r="H9" s="6">
        <f>SUMIF(PCT!$A:$A,$A$9,PCT!I:I)</f>
        <v>418</v>
      </c>
      <c r="I9" s="6">
        <f>SUMIF(PCT!$A:$A,$A$9,PCT!J:J)</f>
        <v>266</v>
      </c>
      <c r="J9" s="6">
        <f>SUMIF(PCT!$A:$A,$A$9,PCT!K:K)</f>
        <v>210</v>
      </c>
      <c r="K9" s="6">
        <f>SUMIF(PCT!$A:$A,$A$9,PCT!L:L)</f>
        <v>202</v>
      </c>
      <c r="L9" s="6">
        <f>SUMIF(PCT!$A:$A,$A$9,PCT!M:M)</f>
        <v>156</v>
      </c>
      <c r="M9" s="6">
        <f>SUMIF(PCT!$A:$A,$A$9,PCT!N:N)</f>
        <v>170</v>
      </c>
      <c r="N9" s="6">
        <f>SUMIF(PCT!$A:$A,$A$9,PCT!O:O)</f>
        <v>149</v>
      </c>
      <c r="O9" s="6">
        <f>SUMIF(PCT!$A:$A,$A$9,PCT!P:P)</f>
        <v>106</v>
      </c>
      <c r="P9" s="6">
        <f>SUMIF(PCT!$A:$A,$A$9,PCT!Q:Q)</f>
        <v>104</v>
      </c>
      <c r="Q9" s="6">
        <f>SUMIF(PCT!$A:$A,$A$9,PCT!R:R)</f>
        <v>197</v>
      </c>
      <c r="R9" s="6">
        <f>SUMIF(PCT!$A:$A,$A$9,PCT!S:S)</f>
        <v>119</v>
      </c>
      <c r="S9" s="6">
        <f>SUMIF(PCT!$A:$A,$A$9,PCT!T:T)</f>
        <v>47</v>
      </c>
      <c r="T9" s="6">
        <f>SUMIF(PCT!$A:$A,$A$9,PCT!U:U)</f>
        <v>37</v>
      </c>
      <c r="U9" s="6">
        <f>SUMIF(PCT!$A:$A,$A$9,PCT!V:V)</f>
        <v>7</v>
      </c>
      <c r="V9" s="6">
        <f>SUMIF(PCT!$A:$A,$A$9,PCT!W:W)</f>
        <v>4</v>
      </c>
      <c r="W9" s="6">
        <f>SUMIF(PCT!$A:$A,$A$9,PCT!X:X)</f>
        <v>1</v>
      </c>
      <c r="X9" s="6">
        <f>SUMIF(PCT!$A:$A,$A$9,PCT!Y:Y)</f>
        <v>0</v>
      </c>
      <c r="Y9" s="6">
        <f>SUMIF(PCT!$A:$A,$A$9,PCT!Z:Z)</f>
        <v>0</v>
      </c>
      <c r="Z9" s="6">
        <f>SUMIF(PCT!$A:$A,$A$9,PCT!AA:AA)</f>
        <v>1</v>
      </c>
      <c r="AA9" s="6">
        <f>SUMIF(PCT!$A:$A,$A$9,PCT!AB:AB)</f>
        <v>0</v>
      </c>
      <c r="AB9" s="6">
        <f>SUMIF(PCT!$A:$A,$A$9,PCT!AC:AC)</f>
        <v>0</v>
      </c>
      <c r="AC9" s="6">
        <f>SUMIF(PCT!$A:$A,$A$9,PCT!AD:AD)</f>
        <v>0</v>
      </c>
      <c r="AD9" s="6">
        <f>SUMIF(PCT!$A:$A,$A$9,PCT!AE:AE)</f>
        <v>0</v>
      </c>
      <c r="AE9" s="6">
        <f>SUMIF(PCT!$A:$A,$A$9,PCT!AF:AF)</f>
        <v>1</v>
      </c>
      <c r="AF9" s="6">
        <f>SUMIF(PCT!$A:$A,$A$9,PCT!AG:AG)</f>
        <v>1</v>
      </c>
      <c r="AG9" s="6">
        <f>SUMIF(PCT!$A:$A,$A$9,PCT!AH:AH)</f>
        <v>0</v>
      </c>
      <c r="AH9" s="6">
        <f>SUMIF(PCT!$A:$A,$A$9,PCT!AI:AI)</f>
        <v>0</v>
      </c>
      <c r="AI9" s="6">
        <f>SUMIF(PCT!$A:$A,$A$9,PCT!AJ:AJ)</f>
        <v>0</v>
      </c>
      <c r="AJ9" s="6">
        <f>SUMIF(PCT!$A:$A,$A$9,PCT!AK:AK)</f>
        <v>0</v>
      </c>
      <c r="AK9" s="6">
        <f>SUMIF(PCT!$A:$A,$A$9,PCT!AL:AL)</f>
        <v>0</v>
      </c>
      <c r="AL9" s="6">
        <f>SUMIF(PCT!$A:$A,$A$9,PCT!AM:AM)</f>
        <v>0</v>
      </c>
      <c r="AM9" s="6">
        <f>SUMIF(PCT!$A:$A,$A$9,PCT!AN:AN)</f>
        <v>0</v>
      </c>
      <c r="AN9" s="6">
        <f>SUMIF(PCT!$A:$A,$A$9,PCT!AO:AO)</f>
        <v>0</v>
      </c>
      <c r="AO9" s="6">
        <f>SUMIF(PCT!$A:$A,$A$9,PCT!AP:AP)</f>
        <v>0</v>
      </c>
      <c r="AP9" s="6">
        <f>SUMIF(PCT!$A:$A,$A$9,PCT!AQ:AQ)</f>
        <v>0</v>
      </c>
      <c r="AQ9" s="6">
        <f>SUMIF(PCT!$A:$A,$A$9,PCT!AR:AR)</f>
        <v>0</v>
      </c>
      <c r="AR9" s="6">
        <f>SUMIF(PCT!$A:$A,$A$9,PCT!AS:AS)</f>
        <v>1</v>
      </c>
      <c r="AS9" s="6">
        <f>SUMIF(PCT!$A:$A,$A$9,PCT!AT:AT)</f>
        <v>0</v>
      </c>
      <c r="AT9" s="6">
        <f>SUMIF(PCT!$A:$A,$A$9,PCT!AU:AU)</f>
        <v>0</v>
      </c>
      <c r="AU9" s="6">
        <f>SUMIF(PCT!$A:$A,$A$9,PCT!AV:AV)</f>
        <v>0</v>
      </c>
      <c r="AV9" s="6">
        <f>SUMIF(PCT!$A:$A,$A$9,PCT!AW:AW)</f>
        <v>0</v>
      </c>
      <c r="AW9" s="6">
        <f>SUMIF(PCT!$A:$A,$A$9,PCT!AX:AX)</f>
        <v>0</v>
      </c>
      <c r="AX9" s="6">
        <f>SUMIF(PCT!$A:$A,$A$9,PCT!AY:AY)</f>
        <v>0</v>
      </c>
      <c r="AY9" s="6">
        <f>SUMIF(PCT!$A:$A,$A$9,PCT!AZ:AZ)</f>
        <v>0</v>
      </c>
      <c r="AZ9" s="6">
        <f>SUMIF(PCT!$A:$A,$A$9,PCT!BA:BA)</f>
        <v>0</v>
      </c>
      <c r="BA9" s="6">
        <f>SUMIF(PCT!$A:$A,$A$9,PCT!BB:BB)</f>
        <v>0</v>
      </c>
      <c r="BB9" s="6">
        <f>SUMIF(PCT!$A:$A,$A$9,PCT!BC:BC)</f>
        <v>0</v>
      </c>
      <c r="BC9" s="6">
        <f>SUMIF(PCT!$A:$A,$A$9,PCT!BD:BD)</f>
        <v>0</v>
      </c>
      <c r="BD9" s="6">
        <f>SUMIF(PCT!$A:$A,$A$9,PCT!BE:BE)</f>
        <v>0</v>
      </c>
      <c r="BE9" s="6">
        <v>4258</v>
      </c>
      <c r="BF9" s="6">
        <v>4258</v>
      </c>
      <c r="BG9" s="82">
        <v>5.163875598086125</v>
      </c>
      <c r="BH9" s="82">
        <v>15.05126050420168</v>
      </c>
      <c r="BI9" s="55">
        <v>0.9962423673085956</v>
      </c>
      <c r="BJ9" s="8"/>
      <c r="BK9" s="8"/>
    </row>
    <row r="10" spans="1:63" ht="12.75">
      <c r="A10" s="1" t="s">
        <v>62</v>
      </c>
      <c r="B10" s="1" t="s">
        <v>131</v>
      </c>
      <c r="C10" s="6">
        <f>SUMIF(PCT!$A:$A,$A$10,PCT!D:D)</f>
        <v>513</v>
      </c>
      <c r="D10" s="6">
        <f>SUMIF(PCT!$A:$A,$A$10,PCT!E:E)</f>
        <v>469</v>
      </c>
      <c r="E10" s="6">
        <f>SUMIF(PCT!$A:$A,$A$10,PCT!F:F)</f>
        <v>431</v>
      </c>
      <c r="F10" s="6">
        <f>SUMIF(PCT!$A:$A,$A$10,PCT!G:G)</f>
        <v>469</v>
      </c>
      <c r="G10" s="6">
        <f>SUMIF(PCT!$A:$A,$A$10,PCT!H:H)</f>
        <v>262</v>
      </c>
      <c r="H10" s="6">
        <f>SUMIF(PCT!$A:$A,$A$10,PCT!I:I)</f>
        <v>378</v>
      </c>
      <c r="I10" s="6">
        <f>SUMIF(PCT!$A:$A,$A$10,PCT!J:J)</f>
        <v>299</v>
      </c>
      <c r="J10" s="6">
        <f>SUMIF(PCT!$A:$A,$A$10,PCT!K:K)</f>
        <v>203</v>
      </c>
      <c r="K10" s="6">
        <f>SUMIF(PCT!$A:$A,$A$10,PCT!L:L)</f>
        <v>180</v>
      </c>
      <c r="L10" s="6">
        <f>SUMIF(PCT!$A:$A,$A$10,PCT!M:M)</f>
        <v>158</v>
      </c>
      <c r="M10" s="6">
        <f>SUMIF(PCT!$A:$A,$A$10,PCT!N:N)</f>
        <v>77</v>
      </c>
      <c r="N10" s="6">
        <f>SUMIF(PCT!$A:$A,$A$10,PCT!O:O)</f>
        <v>49</v>
      </c>
      <c r="O10" s="6">
        <f>SUMIF(PCT!$A:$A,$A$10,PCT!P:P)</f>
        <v>34</v>
      </c>
      <c r="P10" s="6">
        <f>SUMIF(PCT!$A:$A,$A$10,PCT!Q:Q)</f>
        <v>24</v>
      </c>
      <c r="Q10" s="6">
        <f>SUMIF(PCT!$A:$A,$A$10,PCT!R:R)</f>
        <v>14</v>
      </c>
      <c r="R10" s="6">
        <f>SUMIF(PCT!$A:$A,$A$10,PCT!S:S)</f>
        <v>15</v>
      </c>
      <c r="S10" s="6">
        <f>SUMIF(PCT!$A:$A,$A$10,PCT!T:T)</f>
        <v>6</v>
      </c>
      <c r="T10" s="6">
        <f>SUMIF(PCT!$A:$A,$A$10,PCT!U:U)</f>
        <v>16</v>
      </c>
      <c r="U10" s="6">
        <f>SUMIF(PCT!$A:$A,$A$10,PCT!V:V)</f>
        <v>0</v>
      </c>
      <c r="V10" s="6">
        <f>SUMIF(PCT!$A:$A,$A$10,PCT!W:W)</f>
        <v>0</v>
      </c>
      <c r="W10" s="6">
        <f>SUMIF(PCT!$A:$A,$A$10,PCT!X:X)</f>
        <v>0</v>
      </c>
      <c r="X10" s="6">
        <f>SUMIF(PCT!$A:$A,$A$10,PCT!Y:Y)</f>
        <v>0</v>
      </c>
      <c r="Y10" s="6">
        <f>SUMIF(PCT!$A:$A,$A$10,PCT!Z:Z)</f>
        <v>0</v>
      </c>
      <c r="Z10" s="6">
        <f>SUMIF(PCT!$A:$A,$A$10,PCT!AA:AA)</f>
        <v>0</v>
      </c>
      <c r="AA10" s="6">
        <f>SUMIF(PCT!$A:$A,$A$10,PCT!AB:AB)</f>
        <v>0</v>
      </c>
      <c r="AB10" s="6">
        <f>SUMIF(PCT!$A:$A,$A$10,PCT!AC:AC)</f>
        <v>0</v>
      </c>
      <c r="AC10" s="6">
        <f>SUMIF(PCT!$A:$A,$A$10,PCT!AD:AD)</f>
        <v>1</v>
      </c>
      <c r="AD10" s="6">
        <f>SUMIF(PCT!$A:$A,$A$10,PCT!AE:AE)</f>
        <v>0</v>
      </c>
      <c r="AE10" s="6">
        <f>SUMIF(PCT!$A:$A,$A$10,PCT!AF:AF)</f>
        <v>0</v>
      </c>
      <c r="AF10" s="6">
        <f>SUMIF(PCT!$A:$A,$A$10,PCT!AG:AG)</f>
        <v>0</v>
      </c>
      <c r="AG10" s="6">
        <f>SUMIF(PCT!$A:$A,$A$10,PCT!AH:AH)</f>
        <v>0</v>
      </c>
      <c r="AH10" s="6">
        <f>SUMIF(PCT!$A:$A,$A$10,PCT!AI:AI)</f>
        <v>0</v>
      </c>
      <c r="AI10" s="6">
        <f>SUMIF(PCT!$A:$A,$A$10,PCT!AJ:AJ)</f>
        <v>0</v>
      </c>
      <c r="AJ10" s="6">
        <f>SUMIF(PCT!$A:$A,$A$10,PCT!AK:AK)</f>
        <v>0</v>
      </c>
      <c r="AK10" s="6">
        <f>SUMIF(PCT!$A:$A,$A$10,PCT!AL:AL)</f>
        <v>0</v>
      </c>
      <c r="AL10" s="6">
        <f>SUMIF(PCT!$A:$A,$A$10,PCT!AM:AM)</f>
        <v>0</v>
      </c>
      <c r="AM10" s="6">
        <f>SUMIF(PCT!$A:$A,$A$10,PCT!AN:AN)</f>
        <v>0</v>
      </c>
      <c r="AN10" s="6">
        <f>SUMIF(PCT!$A:$A,$A$10,PCT!AO:AO)</f>
        <v>0</v>
      </c>
      <c r="AO10" s="6">
        <f>SUMIF(PCT!$A:$A,$A$10,PCT!AP:AP)</f>
        <v>0</v>
      </c>
      <c r="AP10" s="6">
        <f>SUMIF(PCT!$A:$A,$A$10,PCT!AQ:AQ)</f>
        <v>0</v>
      </c>
      <c r="AQ10" s="6">
        <f>SUMIF(PCT!$A:$A,$A$10,PCT!AR:AR)</f>
        <v>0</v>
      </c>
      <c r="AR10" s="6">
        <f>SUMIF(PCT!$A:$A,$A$10,PCT!AS:AS)</f>
        <v>0</v>
      </c>
      <c r="AS10" s="6">
        <f>SUMIF(PCT!$A:$A,$A$10,PCT!AT:AT)</f>
        <v>0</v>
      </c>
      <c r="AT10" s="6">
        <f>SUMIF(PCT!$A:$A,$A$10,PCT!AU:AU)</f>
        <v>0</v>
      </c>
      <c r="AU10" s="6">
        <f>SUMIF(PCT!$A:$A,$A$10,PCT!AV:AV)</f>
        <v>0</v>
      </c>
      <c r="AV10" s="6">
        <f>SUMIF(PCT!$A:$A,$A$10,PCT!AW:AW)</f>
        <v>0</v>
      </c>
      <c r="AW10" s="6">
        <f>SUMIF(PCT!$A:$A,$A$10,PCT!AX:AX)</f>
        <v>0</v>
      </c>
      <c r="AX10" s="6">
        <f>SUMIF(PCT!$A:$A,$A$10,PCT!AY:AY)</f>
        <v>0</v>
      </c>
      <c r="AY10" s="6">
        <f>SUMIF(PCT!$A:$A,$A$10,PCT!AZ:AZ)</f>
        <v>0</v>
      </c>
      <c r="AZ10" s="6">
        <f>SUMIF(PCT!$A:$A,$A$10,PCT!BA:BA)</f>
        <v>0</v>
      </c>
      <c r="BA10" s="6">
        <f>SUMIF(PCT!$A:$A,$A$10,PCT!BB:BB)</f>
        <v>0</v>
      </c>
      <c r="BB10" s="6">
        <f>SUMIF(PCT!$A:$A,$A$10,PCT!BC:BC)</f>
        <v>0</v>
      </c>
      <c r="BC10" s="6">
        <f>SUMIF(PCT!$A:$A,$A$10,PCT!BD:BD)</f>
        <v>0</v>
      </c>
      <c r="BD10" s="6">
        <f>SUMIF(PCT!$A:$A,$A$10,PCT!BE:BE)</f>
        <v>0</v>
      </c>
      <c r="BE10" s="6">
        <v>3598</v>
      </c>
      <c r="BF10" s="6">
        <v>3598</v>
      </c>
      <c r="BG10" s="82">
        <v>3.8240938166311302</v>
      </c>
      <c r="BH10" s="82">
        <v>10.728571428571428</v>
      </c>
      <c r="BI10" s="55">
        <v>0.999722067815453</v>
      </c>
      <c r="BJ10" s="8"/>
      <c r="BK10" s="8"/>
    </row>
    <row r="11" spans="1:63" ht="12.75">
      <c r="A11" s="1" t="s">
        <v>64</v>
      </c>
      <c r="B11" s="1" t="s">
        <v>132</v>
      </c>
      <c r="C11" s="6">
        <f>SUMIF(PCT!$A:$A,$A$11,PCT!D:D)</f>
        <v>250</v>
      </c>
      <c r="D11" s="6">
        <f>SUMIF(PCT!$A:$A,$A$11,PCT!E:E)</f>
        <v>329</v>
      </c>
      <c r="E11" s="6">
        <f>SUMIF(PCT!$A:$A,$A$11,PCT!F:F)</f>
        <v>383</v>
      </c>
      <c r="F11" s="6">
        <f>SUMIF(PCT!$A:$A,$A$11,PCT!G:G)</f>
        <v>406</v>
      </c>
      <c r="G11" s="6">
        <f>SUMIF(PCT!$A:$A,$A$11,PCT!H:H)</f>
        <v>477</v>
      </c>
      <c r="H11" s="6">
        <f>SUMIF(PCT!$A:$A,$A$11,PCT!I:I)</f>
        <v>465</v>
      </c>
      <c r="I11" s="6">
        <f>SUMIF(PCT!$A:$A,$A$11,PCT!J:J)</f>
        <v>280</v>
      </c>
      <c r="J11" s="6">
        <f>SUMIF(PCT!$A:$A,$A$11,PCT!K:K)</f>
        <v>193</v>
      </c>
      <c r="K11" s="6">
        <f>SUMIF(PCT!$A:$A,$A$11,PCT!L:L)</f>
        <v>174</v>
      </c>
      <c r="L11" s="6">
        <f>SUMIF(PCT!$A:$A,$A$11,PCT!M:M)</f>
        <v>162</v>
      </c>
      <c r="M11" s="6">
        <f>SUMIF(PCT!$A:$A,$A$11,PCT!N:N)</f>
        <v>154</v>
      </c>
      <c r="N11" s="6">
        <f>SUMIF(PCT!$A:$A,$A$11,PCT!O:O)</f>
        <v>144</v>
      </c>
      <c r="O11" s="6">
        <f>SUMIF(PCT!$A:$A,$A$11,PCT!P:P)</f>
        <v>139</v>
      </c>
      <c r="P11" s="6">
        <f>SUMIF(PCT!$A:$A,$A$11,PCT!Q:Q)</f>
        <v>98</v>
      </c>
      <c r="Q11" s="6">
        <f>SUMIF(PCT!$A:$A,$A$11,PCT!R:R)</f>
        <v>98</v>
      </c>
      <c r="R11" s="6">
        <f>SUMIF(PCT!$A:$A,$A$11,PCT!S:S)</f>
        <v>81</v>
      </c>
      <c r="S11" s="6">
        <f>SUMIF(PCT!$A:$A,$A$11,PCT!T:T)</f>
        <v>61</v>
      </c>
      <c r="T11" s="6">
        <f>SUMIF(PCT!$A:$A,$A$11,PCT!U:U)</f>
        <v>84</v>
      </c>
      <c r="U11" s="6">
        <f>SUMIF(PCT!$A:$A,$A$11,PCT!V:V)</f>
        <v>0</v>
      </c>
      <c r="V11" s="6">
        <f>SUMIF(PCT!$A:$A,$A$11,PCT!W:W)</f>
        <v>3</v>
      </c>
      <c r="W11" s="6">
        <f>SUMIF(PCT!$A:$A,$A$11,PCT!X:X)</f>
        <v>2</v>
      </c>
      <c r="X11" s="6">
        <f>SUMIF(PCT!$A:$A,$A$11,PCT!Y:Y)</f>
        <v>1</v>
      </c>
      <c r="Y11" s="6">
        <f>SUMIF(PCT!$A:$A,$A$11,PCT!Z:Z)</f>
        <v>1</v>
      </c>
      <c r="Z11" s="6">
        <f>SUMIF(PCT!$A:$A,$A$11,PCT!AA:AA)</f>
        <v>1</v>
      </c>
      <c r="AA11" s="6">
        <f>SUMIF(PCT!$A:$A,$A$11,PCT!AB:AB)</f>
        <v>1</v>
      </c>
      <c r="AB11" s="6">
        <f>SUMIF(PCT!$A:$A,$A$11,PCT!AC:AC)</f>
        <v>0</v>
      </c>
      <c r="AC11" s="6">
        <f>SUMIF(PCT!$A:$A,$A$11,PCT!AD:AD)</f>
        <v>0</v>
      </c>
      <c r="AD11" s="6">
        <f>SUMIF(PCT!$A:$A,$A$11,PCT!AE:AE)</f>
        <v>0</v>
      </c>
      <c r="AE11" s="6">
        <f>SUMIF(PCT!$A:$A,$A$11,PCT!AF:AF)</f>
        <v>0</v>
      </c>
      <c r="AF11" s="6">
        <f>SUMIF(PCT!$A:$A,$A$11,PCT!AG:AG)</f>
        <v>0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1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2</v>
      </c>
      <c r="BD11" s="6">
        <f>SUMIF(PCT!$A:$A,$A$11,PCT!BE:BE)</f>
        <v>0</v>
      </c>
      <c r="BE11" s="6">
        <v>3990</v>
      </c>
      <c r="BF11" s="6">
        <v>3990</v>
      </c>
      <c r="BG11" s="82">
        <v>5.323655913978494</v>
      </c>
      <c r="BH11" s="82">
        <v>15.475308641975309</v>
      </c>
      <c r="BI11" s="55">
        <v>0.9969924812030075</v>
      </c>
      <c r="BJ11" s="8"/>
      <c r="BK11" s="8"/>
    </row>
    <row r="12" spans="1:63" ht="12.75">
      <c r="A12" s="1" t="s">
        <v>67</v>
      </c>
      <c r="B12" s="1" t="s">
        <v>133</v>
      </c>
      <c r="C12" s="6">
        <f>SUMIF(PCT!$A:$A,$A$12,PCT!D:D)</f>
        <v>436</v>
      </c>
      <c r="D12" s="6">
        <f>SUMIF(PCT!$A:$A,$A$12,PCT!E:E)</f>
        <v>243</v>
      </c>
      <c r="E12" s="6">
        <f>SUMIF(PCT!$A:$A,$A$12,PCT!F:F)</f>
        <v>358</v>
      </c>
      <c r="F12" s="6">
        <f>SUMIF(PCT!$A:$A,$A$12,PCT!G:G)</f>
        <v>453</v>
      </c>
      <c r="G12" s="6">
        <f>SUMIF(PCT!$A:$A,$A$12,PCT!H:H)</f>
        <v>526</v>
      </c>
      <c r="H12" s="6">
        <f>SUMIF(PCT!$A:$A,$A$12,PCT!I:I)</f>
        <v>521</v>
      </c>
      <c r="I12" s="6">
        <f>SUMIF(PCT!$A:$A,$A$12,PCT!J:J)</f>
        <v>202</v>
      </c>
      <c r="J12" s="6">
        <f>SUMIF(PCT!$A:$A,$A$12,PCT!K:K)</f>
        <v>168</v>
      </c>
      <c r="K12" s="6">
        <f>SUMIF(PCT!$A:$A,$A$12,PCT!L:L)</f>
        <v>142</v>
      </c>
      <c r="L12" s="6">
        <f>SUMIF(PCT!$A:$A,$A$12,PCT!M:M)</f>
        <v>153</v>
      </c>
      <c r="M12" s="6">
        <f>SUMIF(PCT!$A:$A,$A$12,PCT!N:N)</f>
        <v>105</v>
      </c>
      <c r="N12" s="6">
        <f>SUMIF(PCT!$A:$A,$A$12,PCT!O:O)</f>
        <v>94</v>
      </c>
      <c r="O12" s="6">
        <f>SUMIF(PCT!$A:$A,$A$12,PCT!P:P)</f>
        <v>113</v>
      </c>
      <c r="P12" s="6">
        <f>SUMIF(PCT!$A:$A,$A$12,PCT!Q:Q)</f>
        <v>114</v>
      </c>
      <c r="Q12" s="6">
        <f>SUMIF(PCT!$A:$A,$A$12,PCT!R:R)</f>
        <v>144</v>
      </c>
      <c r="R12" s="6">
        <f>SUMIF(PCT!$A:$A,$A$12,PCT!S:S)</f>
        <v>126</v>
      </c>
      <c r="S12" s="6">
        <f>SUMIF(PCT!$A:$A,$A$12,PCT!T:T)</f>
        <v>82</v>
      </c>
      <c r="T12" s="6">
        <f>SUMIF(PCT!$A:$A,$A$12,PCT!U:U)</f>
        <v>26</v>
      </c>
      <c r="U12" s="6">
        <f>SUMIF(PCT!$A:$A,$A$12,PCT!V:V)</f>
        <v>11</v>
      </c>
      <c r="V12" s="6">
        <f>SUMIF(PCT!$A:$A,$A$12,PCT!W:W)</f>
        <v>3</v>
      </c>
      <c r="W12" s="6">
        <f>SUMIF(PCT!$A:$A,$A$12,PCT!X:X)</f>
        <v>2</v>
      </c>
      <c r="X12" s="6">
        <f>SUMIF(PCT!$A:$A,$A$12,PCT!Y:Y)</f>
        <v>1</v>
      </c>
      <c r="Y12" s="6">
        <f>SUMIF(PCT!$A:$A,$A$12,PCT!Z:Z)</f>
        <v>0</v>
      </c>
      <c r="Z12" s="6">
        <f>SUMIF(PCT!$A:$A,$A$12,PCT!AA:AA)</f>
        <v>0</v>
      </c>
      <c r="AA12" s="6">
        <f>SUMIF(PCT!$A:$A,$A$12,PCT!AB:AB)</f>
        <v>0</v>
      </c>
      <c r="AB12" s="6">
        <f>SUMIF(PCT!$A:$A,$A$12,PCT!AC:AC)</f>
        <v>0</v>
      </c>
      <c r="AC12" s="6">
        <f>SUMIF(PCT!$A:$A,$A$12,PCT!AD:AD)</f>
        <v>0</v>
      </c>
      <c r="AD12" s="6">
        <f>SUMIF(PCT!$A:$A,$A$12,PCT!AE:AE)</f>
        <v>0</v>
      </c>
      <c r="AE12" s="6">
        <f>SUMIF(PCT!$A:$A,$A$12,PCT!AF:AF)</f>
        <v>0</v>
      </c>
      <c r="AF12" s="6">
        <f>SUMIF(PCT!$A:$A,$A$12,PCT!AG:AG)</f>
        <v>1</v>
      </c>
      <c r="AG12" s="6">
        <f>SUMIF(PCT!$A:$A,$A$12,PCT!AH:AH)</f>
        <v>0</v>
      </c>
      <c r="AH12" s="6">
        <f>SUMIF(PCT!$A:$A,$A$12,PCT!AI:AI)</f>
        <v>0</v>
      </c>
      <c r="AI12" s="6">
        <f>SUMIF(PCT!$A:$A,$A$12,PCT!AJ:AJ)</f>
        <v>0</v>
      </c>
      <c r="AJ12" s="6">
        <f>SUMIF(PCT!$A:$A,$A$12,PCT!AK:AK)</f>
        <v>0</v>
      </c>
      <c r="AK12" s="6">
        <f>SUMIF(PCT!$A:$A,$A$12,PCT!AL:AL)</f>
        <v>0</v>
      </c>
      <c r="AL12" s="6">
        <f>SUMIF(PCT!$A:$A,$A$12,PCT!AM:AM)</f>
        <v>0</v>
      </c>
      <c r="AM12" s="6">
        <f>SUMIF(PCT!$A:$A,$A$12,PCT!AN:AN)</f>
        <v>0</v>
      </c>
      <c r="AN12" s="6">
        <f>SUMIF(PCT!$A:$A,$A$12,PCT!AO:AO)</f>
        <v>0</v>
      </c>
      <c r="AO12" s="6">
        <f>SUMIF(PCT!$A:$A,$A$12,PCT!AP:AP)</f>
        <v>0</v>
      </c>
      <c r="AP12" s="6">
        <f>SUMIF(PCT!$A:$A,$A$12,PCT!AQ:AQ)</f>
        <v>0</v>
      </c>
      <c r="AQ12" s="6">
        <f>SUMIF(PCT!$A:$A,$A$12,PCT!AR:AR)</f>
        <v>0</v>
      </c>
      <c r="AR12" s="6">
        <f>SUMIF(PCT!$A:$A,$A$12,PCT!AS:AS)</f>
        <v>0</v>
      </c>
      <c r="AS12" s="6">
        <f>SUMIF(PCT!$A:$A,$A$12,PCT!AT:AT)</f>
        <v>0</v>
      </c>
      <c r="AT12" s="6">
        <f>SUMIF(PCT!$A:$A,$A$12,PCT!AU:AU)</f>
        <v>0</v>
      </c>
      <c r="AU12" s="6">
        <f>SUMIF(PCT!$A:$A,$A$12,PCT!AV:AV)</f>
        <v>0</v>
      </c>
      <c r="AV12" s="6">
        <f>SUMIF(PCT!$A:$A,$A$12,PCT!AW:AW)</f>
        <v>0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0</v>
      </c>
      <c r="BB12" s="6">
        <f>SUMIF(PCT!$A:$A,$A$12,PCT!BC:BC)</f>
        <v>0</v>
      </c>
      <c r="BC12" s="6">
        <f>SUMIF(PCT!$A:$A,$A$12,PCT!BD:BD)</f>
        <v>1</v>
      </c>
      <c r="BD12" s="6">
        <f>SUMIF(PCT!$A:$A,$A$12,PCT!BE:BE)</f>
        <v>0</v>
      </c>
      <c r="BE12" s="6">
        <v>4025</v>
      </c>
      <c r="BF12" s="6">
        <v>4025</v>
      </c>
      <c r="BG12" s="82">
        <v>4.994296577946768</v>
      </c>
      <c r="BH12" s="82">
        <v>15.410714285714286</v>
      </c>
      <c r="BI12" s="55">
        <v>0.9952795031055901</v>
      </c>
      <c r="BJ12" s="8"/>
      <c r="BK12" s="8"/>
    </row>
    <row r="13" spans="1:63" ht="12.75">
      <c r="A13" s="1" t="s">
        <v>68</v>
      </c>
      <c r="B13" s="1" t="s">
        <v>134</v>
      </c>
      <c r="C13" s="6">
        <f>SUMIF(PCT!$A:$A,$A$13,PCT!D:D)</f>
        <v>356</v>
      </c>
      <c r="D13" s="6">
        <f>SUMIF(PCT!$A:$A,$A$13,PCT!E:E)</f>
        <v>158</v>
      </c>
      <c r="E13" s="6">
        <f>SUMIF(PCT!$A:$A,$A$13,PCT!F:F)</f>
        <v>231</v>
      </c>
      <c r="F13" s="6">
        <f>SUMIF(PCT!$A:$A,$A$13,PCT!G:G)</f>
        <v>439</v>
      </c>
      <c r="G13" s="6">
        <f>SUMIF(PCT!$A:$A,$A$13,PCT!H:H)</f>
        <v>447</v>
      </c>
      <c r="H13" s="6">
        <f>SUMIF(PCT!$A:$A,$A$13,PCT!I:I)</f>
        <v>347</v>
      </c>
      <c r="I13" s="6">
        <f>SUMIF(PCT!$A:$A,$A$13,PCT!J:J)</f>
        <v>142</v>
      </c>
      <c r="J13" s="6">
        <f>SUMIF(PCT!$A:$A,$A$13,PCT!K:K)</f>
        <v>135</v>
      </c>
      <c r="K13" s="6">
        <f>SUMIF(PCT!$A:$A,$A$13,PCT!L:L)</f>
        <v>122</v>
      </c>
      <c r="L13" s="6">
        <f>SUMIF(PCT!$A:$A,$A$13,PCT!M:M)</f>
        <v>107</v>
      </c>
      <c r="M13" s="6">
        <f>SUMIF(PCT!$A:$A,$A$13,PCT!N:N)</f>
        <v>90</v>
      </c>
      <c r="N13" s="6">
        <f>SUMIF(PCT!$A:$A,$A$13,PCT!O:O)</f>
        <v>57</v>
      </c>
      <c r="O13" s="6">
        <f>SUMIF(PCT!$A:$A,$A$13,PCT!P:P)</f>
        <v>51</v>
      </c>
      <c r="P13" s="6">
        <f>SUMIF(PCT!$A:$A,$A$13,PCT!Q:Q)</f>
        <v>31</v>
      </c>
      <c r="Q13" s="6">
        <f>SUMIF(PCT!$A:$A,$A$13,PCT!R:R)</f>
        <v>22</v>
      </c>
      <c r="R13" s="6">
        <f>SUMIF(PCT!$A:$A,$A$13,PCT!S:S)</f>
        <v>55</v>
      </c>
      <c r="S13" s="6">
        <f>SUMIF(PCT!$A:$A,$A$13,PCT!T:T)</f>
        <v>39</v>
      </c>
      <c r="T13" s="6">
        <f>SUMIF(PCT!$A:$A,$A$13,PCT!U:U)</f>
        <v>76</v>
      </c>
      <c r="U13" s="6">
        <f>SUMIF(PCT!$A:$A,$A$13,PCT!V:V)</f>
        <v>5</v>
      </c>
      <c r="V13" s="6">
        <f>SUMIF(PCT!$A:$A,$A$13,PCT!W:W)</f>
        <v>6</v>
      </c>
      <c r="W13" s="6">
        <f>SUMIF(PCT!$A:$A,$A$13,PCT!X:X)</f>
        <v>1</v>
      </c>
      <c r="X13" s="6">
        <f>SUMIF(PCT!$A:$A,$A$13,PCT!Y:Y)</f>
        <v>0</v>
      </c>
      <c r="Y13" s="6">
        <f>SUMIF(PCT!$A:$A,$A$13,PCT!Z:Z)</f>
        <v>0</v>
      </c>
      <c r="Z13" s="6">
        <f>SUMIF(PCT!$A:$A,$A$13,PCT!AA:AA)</f>
        <v>0</v>
      </c>
      <c r="AA13" s="6">
        <f>SUMIF(PCT!$A:$A,$A$13,PCT!AB:AB)</f>
        <v>0</v>
      </c>
      <c r="AB13" s="6">
        <f>SUMIF(PCT!$A:$A,$A$13,PCT!AC:AC)</f>
        <v>0</v>
      </c>
      <c r="AC13" s="6">
        <f>SUMIF(PCT!$A:$A,$A$13,PCT!AD:AD)</f>
        <v>0</v>
      </c>
      <c r="AD13" s="6">
        <f>SUMIF(PCT!$A:$A,$A$13,PCT!AE:AE)</f>
        <v>0</v>
      </c>
      <c r="AE13" s="6">
        <f>SUMIF(PCT!$A:$A,$A$13,PCT!AF:AF)</f>
        <v>0</v>
      </c>
      <c r="AF13" s="6">
        <f>SUMIF(PCT!$A:$A,$A$13,PCT!AG:AG)</f>
        <v>0</v>
      </c>
      <c r="AG13" s="6">
        <f>SUMIF(PCT!$A:$A,$A$13,PCT!AH:AH)</f>
        <v>1</v>
      </c>
      <c r="AH13" s="6">
        <f>SUMIF(PCT!$A:$A,$A$13,PCT!AI:AI)</f>
        <v>0</v>
      </c>
      <c r="AI13" s="6">
        <f>SUMIF(PCT!$A:$A,$A$13,PCT!AJ:AJ)</f>
        <v>0</v>
      </c>
      <c r="AJ13" s="6">
        <f>SUMIF(PCT!$A:$A,$A$13,PCT!AK:AK)</f>
        <v>0</v>
      </c>
      <c r="AK13" s="6">
        <f>SUMIF(PCT!$A:$A,$A$13,PCT!AL:AL)</f>
        <v>0</v>
      </c>
      <c r="AL13" s="6">
        <f>SUMIF(PCT!$A:$A,$A$13,PCT!AM:AM)</f>
        <v>0</v>
      </c>
      <c r="AM13" s="6">
        <f>SUMIF(PCT!$A:$A,$A$13,PCT!AN:AN)</f>
        <v>0</v>
      </c>
      <c r="AN13" s="6">
        <f>SUMIF(PCT!$A:$A,$A$13,PCT!AO:AO)</f>
        <v>0</v>
      </c>
      <c r="AO13" s="6">
        <f>SUMIF(PCT!$A:$A,$A$13,PCT!AP:AP)</f>
        <v>0</v>
      </c>
      <c r="AP13" s="6">
        <f>SUMIF(PCT!$A:$A,$A$13,PCT!AQ:AQ)</f>
        <v>0</v>
      </c>
      <c r="AQ13" s="6">
        <f>SUMIF(PCT!$A:$A,$A$13,PCT!AR:AR)</f>
        <v>0</v>
      </c>
      <c r="AR13" s="6">
        <f>SUMIF(PCT!$A:$A,$A$13,PCT!AS:AS)</f>
        <v>0</v>
      </c>
      <c r="AS13" s="6">
        <f>SUMIF(PCT!$A:$A,$A$13,PCT!AT:AT)</f>
        <v>0</v>
      </c>
      <c r="AT13" s="6">
        <f>SUMIF(PCT!$A:$A,$A$13,PCT!AU:AU)</f>
        <v>0</v>
      </c>
      <c r="AU13" s="6">
        <f>SUMIF(PCT!$A:$A,$A$13,PCT!AV:AV)</f>
        <v>0</v>
      </c>
      <c r="AV13" s="6">
        <f>SUMIF(PCT!$A:$A,$A$13,PCT!AW:AW)</f>
        <v>0</v>
      </c>
      <c r="AW13" s="6">
        <f>SUMIF(PCT!$A:$A,$A$13,PCT!AX:AX)</f>
        <v>0</v>
      </c>
      <c r="AX13" s="6">
        <f>SUMIF(PCT!$A:$A,$A$13,PCT!AY:AY)</f>
        <v>0</v>
      </c>
      <c r="AY13" s="6">
        <f>SUMIF(PCT!$A:$A,$A$13,PCT!AZ:AZ)</f>
        <v>0</v>
      </c>
      <c r="AZ13" s="6">
        <f>SUMIF(PCT!$A:$A,$A$13,PCT!BA:BA)</f>
        <v>0</v>
      </c>
      <c r="BA13" s="6">
        <f>SUMIF(PCT!$A:$A,$A$13,PCT!BB:BB)</f>
        <v>0</v>
      </c>
      <c r="BB13" s="6">
        <f>SUMIF(PCT!$A:$A,$A$13,PCT!BC:BC)</f>
        <v>0</v>
      </c>
      <c r="BC13" s="6">
        <f>SUMIF(PCT!$A:$A,$A$13,PCT!BD:BD)</f>
        <v>0</v>
      </c>
      <c r="BD13" s="6">
        <f>SUMIF(PCT!$A:$A,$A$13,PCT!BE:BE)</f>
        <v>0</v>
      </c>
      <c r="BE13" s="6">
        <v>2918</v>
      </c>
      <c r="BF13" s="6">
        <v>2918</v>
      </c>
      <c r="BG13" s="82">
        <v>4.616331096196868</v>
      </c>
      <c r="BH13" s="82">
        <v>15.674545454545452</v>
      </c>
      <c r="BI13" s="55">
        <v>0.9955448937628513</v>
      </c>
      <c r="BJ13" s="8"/>
      <c r="BK13" s="8"/>
    </row>
    <row r="14" spans="1:63" ht="12.75">
      <c r="A14" s="1" t="s">
        <v>71</v>
      </c>
      <c r="B14" s="1" t="s">
        <v>135</v>
      </c>
      <c r="C14" s="6">
        <f>SUMIF(PCT!$A:$A,$A$14,PCT!D:D)</f>
        <v>312</v>
      </c>
      <c r="D14" s="6">
        <f>SUMIF(PCT!$A:$A,$A$14,PCT!E:E)</f>
        <v>201</v>
      </c>
      <c r="E14" s="6">
        <f>SUMIF(PCT!$A:$A,$A$14,PCT!F:F)</f>
        <v>266</v>
      </c>
      <c r="F14" s="6">
        <f>SUMIF(PCT!$A:$A,$A$14,PCT!G:G)</f>
        <v>276</v>
      </c>
      <c r="G14" s="6">
        <f>SUMIF(PCT!$A:$A,$A$14,PCT!H:H)</f>
        <v>236</v>
      </c>
      <c r="H14" s="6">
        <f>SUMIF(PCT!$A:$A,$A$14,PCT!I:I)</f>
        <v>321</v>
      </c>
      <c r="I14" s="6">
        <f>SUMIF(PCT!$A:$A,$A$14,PCT!J:J)</f>
        <v>167</v>
      </c>
      <c r="J14" s="6">
        <f>SUMIF(PCT!$A:$A,$A$14,PCT!K:K)</f>
        <v>178</v>
      </c>
      <c r="K14" s="6">
        <f>SUMIF(PCT!$A:$A,$A$14,PCT!L:L)</f>
        <v>181</v>
      </c>
      <c r="L14" s="6">
        <f>SUMIF(PCT!$A:$A,$A$14,PCT!M:M)</f>
        <v>187</v>
      </c>
      <c r="M14" s="6">
        <f>SUMIF(PCT!$A:$A,$A$14,PCT!N:N)</f>
        <v>177</v>
      </c>
      <c r="N14" s="6">
        <f>SUMIF(PCT!$A:$A,$A$14,PCT!O:O)</f>
        <v>138</v>
      </c>
      <c r="O14" s="6">
        <f>SUMIF(PCT!$A:$A,$A$14,PCT!P:P)</f>
        <v>80</v>
      </c>
      <c r="P14" s="6">
        <f>SUMIF(PCT!$A:$A,$A$14,PCT!Q:Q)</f>
        <v>84</v>
      </c>
      <c r="Q14" s="6">
        <f>SUMIF(PCT!$A:$A,$A$14,PCT!R:R)</f>
        <v>93</v>
      </c>
      <c r="R14" s="6">
        <f>SUMIF(PCT!$A:$A,$A$14,PCT!S:S)</f>
        <v>42</v>
      </c>
      <c r="S14" s="6">
        <f>SUMIF(PCT!$A:$A,$A$14,PCT!T:T)</f>
        <v>20</v>
      </c>
      <c r="T14" s="6">
        <f>SUMIF(PCT!$A:$A,$A$14,PCT!U:U)</f>
        <v>21</v>
      </c>
      <c r="U14" s="6">
        <f>SUMIF(PCT!$A:$A,$A$14,PCT!V:V)</f>
        <v>1</v>
      </c>
      <c r="V14" s="6">
        <f>SUMIF(PCT!$A:$A,$A$14,PCT!W:W)</f>
        <v>0</v>
      </c>
      <c r="W14" s="6">
        <f>SUMIF(PCT!$A:$A,$A$14,PCT!X:X)</f>
        <v>1</v>
      </c>
      <c r="X14" s="6">
        <f>SUMIF(PCT!$A:$A,$A$14,PCT!Y:Y)</f>
        <v>1</v>
      </c>
      <c r="Y14" s="6">
        <f>SUMIF(PCT!$A:$A,$A$14,PCT!Z:Z)</f>
        <v>0</v>
      </c>
      <c r="Z14" s="6">
        <f>SUMIF(PCT!$A:$A,$A$14,PCT!AA:AA)</f>
        <v>0</v>
      </c>
      <c r="AA14" s="6">
        <f>SUMIF(PCT!$A:$A,$A$14,PCT!AB:AB)</f>
        <v>0</v>
      </c>
      <c r="AB14" s="6">
        <f>SUMIF(PCT!$A:$A,$A$14,PCT!AC:AC)</f>
        <v>0</v>
      </c>
      <c r="AC14" s="6">
        <f>SUMIF(PCT!$A:$A,$A$14,PCT!AD:AD)</f>
        <v>1</v>
      </c>
      <c r="AD14" s="6">
        <f>SUMIF(PCT!$A:$A,$A$14,PCT!AE:AE)</f>
        <v>0</v>
      </c>
      <c r="AE14" s="6">
        <f>SUMIF(PCT!$A:$A,$A$14,PCT!AF:AF)</f>
        <v>0</v>
      </c>
      <c r="AF14" s="6">
        <f>SUMIF(PCT!$A:$A,$A$14,PCT!AG:AG)</f>
        <v>0</v>
      </c>
      <c r="AG14" s="6">
        <f>SUMIF(PCT!$A:$A,$A$14,PCT!AH:AH)</f>
        <v>0</v>
      </c>
      <c r="AH14" s="6">
        <f>SUMIF(PCT!$A:$A,$A$14,PCT!AI:AI)</f>
        <v>0</v>
      </c>
      <c r="AI14" s="6">
        <f>SUMIF(PCT!$A:$A,$A$14,PCT!AJ:AJ)</f>
        <v>0</v>
      </c>
      <c r="AJ14" s="6">
        <f>SUMIF(PCT!$A:$A,$A$14,PCT!AK:AK)</f>
        <v>0</v>
      </c>
      <c r="AK14" s="6">
        <f>SUMIF(PCT!$A:$A,$A$14,PCT!AL:AL)</f>
        <v>0</v>
      </c>
      <c r="AL14" s="6">
        <f>SUMIF(PCT!$A:$A,$A$14,PCT!AM:AM)</f>
        <v>0</v>
      </c>
      <c r="AM14" s="6">
        <f>SUMIF(PCT!$A:$A,$A$14,PCT!AN:AN)</f>
        <v>0</v>
      </c>
      <c r="AN14" s="6">
        <f>SUMIF(PCT!$A:$A,$A$14,PCT!AO:AO)</f>
        <v>0</v>
      </c>
      <c r="AO14" s="6">
        <f>SUMIF(PCT!$A:$A,$A$14,PCT!AP:AP)</f>
        <v>0</v>
      </c>
      <c r="AP14" s="6">
        <f>SUMIF(PCT!$A:$A,$A$14,PCT!AQ:AQ)</f>
        <v>0</v>
      </c>
      <c r="AQ14" s="6">
        <f>SUMIF(PCT!$A:$A,$A$14,PCT!AR:AR)</f>
        <v>0</v>
      </c>
      <c r="AR14" s="6">
        <f>SUMIF(PCT!$A:$A,$A$14,PCT!AS:AS)</f>
        <v>0</v>
      </c>
      <c r="AS14" s="6">
        <f>SUMIF(PCT!$A:$A,$A$14,PCT!AT:AT)</f>
        <v>0</v>
      </c>
      <c r="AT14" s="6">
        <f>SUMIF(PCT!$A:$A,$A$14,PCT!AU:AU)</f>
        <v>0</v>
      </c>
      <c r="AU14" s="6">
        <f>SUMIF(PCT!$A:$A,$A$14,PCT!AV:AV)</f>
        <v>0</v>
      </c>
      <c r="AV14" s="6">
        <f>SUMIF(PCT!$A:$A,$A$14,PCT!AW:AW)</f>
        <v>0</v>
      </c>
      <c r="AW14" s="6">
        <f>SUMIF(PCT!$A:$A,$A$14,PCT!AX:AX)</f>
        <v>0</v>
      </c>
      <c r="AX14" s="6">
        <f>SUMIF(PCT!$A:$A,$A$14,PCT!AY:AY)</f>
        <v>0</v>
      </c>
      <c r="AY14" s="6">
        <f>SUMIF(PCT!$A:$A,$A$14,PCT!AZ:AZ)</f>
        <v>0</v>
      </c>
      <c r="AZ14" s="6">
        <f>SUMIF(PCT!$A:$A,$A$14,PCT!BA:BA)</f>
        <v>0</v>
      </c>
      <c r="BA14" s="6">
        <f>SUMIF(PCT!$A:$A,$A$14,PCT!BB:BB)</f>
        <v>0</v>
      </c>
      <c r="BB14" s="6">
        <f>SUMIF(PCT!$A:$A,$A$14,PCT!BC:BC)</f>
        <v>0</v>
      </c>
      <c r="BC14" s="6">
        <f>SUMIF(PCT!$A:$A,$A$14,PCT!BD:BD)</f>
        <v>0</v>
      </c>
      <c r="BD14" s="6">
        <f>SUMIF(PCT!$A:$A,$A$14,PCT!BE:BE)</f>
        <v>0</v>
      </c>
      <c r="BE14" s="6">
        <v>2984</v>
      </c>
      <c r="BF14" s="6">
        <v>2984</v>
      </c>
      <c r="BG14" s="82">
        <v>5.627725856697819</v>
      </c>
      <c r="BH14" s="82">
        <v>14.331182795698922</v>
      </c>
      <c r="BI14" s="55">
        <v>0.9986595174262735</v>
      </c>
      <c r="BJ14" s="8"/>
      <c r="BK14" s="8"/>
    </row>
    <row r="15" spans="1:63" ht="12.75">
      <c r="A15" s="1" t="s">
        <v>74</v>
      </c>
      <c r="B15" s="1" t="s">
        <v>136</v>
      </c>
      <c r="C15" s="6">
        <f>SUMIF(PCT!$A:$A,$A$15,PCT!D:D)</f>
        <v>512</v>
      </c>
      <c r="D15" s="6">
        <f>SUMIF(PCT!$A:$A,$A$15,PCT!E:E)</f>
        <v>442</v>
      </c>
      <c r="E15" s="6">
        <f>SUMIF(PCT!$A:$A,$A$15,PCT!F:F)</f>
        <v>423</v>
      </c>
      <c r="F15" s="6">
        <f>SUMIF(PCT!$A:$A,$A$15,PCT!G:G)</f>
        <v>606</v>
      </c>
      <c r="G15" s="6">
        <f>SUMIF(PCT!$A:$A,$A$15,PCT!H:H)</f>
        <v>547</v>
      </c>
      <c r="H15" s="6">
        <f>SUMIF(PCT!$A:$A,$A$15,PCT!I:I)</f>
        <v>625</v>
      </c>
      <c r="I15" s="6">
        <f>SUMIF(PCT!$A:$A,$A$15,PCT!J:J)</f>
        <v>201</v>
      </c>
      <c r="J15" s="6">
        <f>SUMIF(PCT!$A:$A,$A$15,PCT!K:K)</f>
        <v>162</v>
      </c>
      <c r="K15" s="6">
        <f>SUMIF(PCT!$A:$A,$A$15,PCT!L:L)</f>
        <v>140</v>
      </c>
      <c r="L15" s="6">
        <f>SUMIF(PCT!$A:$A,$A$15,PCT!M:M)</f>
        <v>85</v>
      </c>
      <c r="M15" s="6">
        <f>SUMIF(PCT!$A:$A,$A$15,PCT!N:N)</f>
        <v>106</v>
      </c>
      <c r="N15" s="6">
        <f>SUMIF(PCT!$A:$A,$A$15,PCT!O:O)</f>
        <v>80</v>
      </c>
      <c r="O15" s="6">
        <f>SUMIF(PCT!$A:$A,$A$15,PCT!P:P)</f>
        <v>81</v>
      </c>
      <c r="P15" s="6">
        <f>SUMIF(PCT!$A:$A,$A$15,PCT!Q:Q)</f>
        <v>92</v>
      </c>
      <c r="Q15" s="6">
        <f>SUMIF(PCT!$A:$A,$A$15,PCT!R:R)</f>
        <v>67</v>
      </c>
      <c r="R15" s="6">
        <f>SUMIF(PCT!$A:$A,$A$15,PCT!S:S)</f>
        <v>78</v>
      </c>
      <c r="S15" s="6">
        <f>SUMIF(PCT!$A:$A,$A$15,PCT!T:T)</f>
        <v>60</v>
      </c>
      <c r="T15" s="6">
        <f>SUMIF(PCT!$A:$A,$A$15,PCT!U:U)</f>
        <v>75</v>
      </c>
      <c r="U15" s="6">
        <f>SUMIF(PCT!$A:$A,$A$15,PCT!V:V)</f>
        <v>5</v>
      </c>
      <c r="V15" s="6">
        <f>SUMIF(PCT!$A:$A,$A$15,PCT!W:W)</f>
        <v>3</v>
      </c>
      <c r="W15" s="6">
        <f>SUMIF(PCT!$A:$A,$A$15,PCT!X:X)</f>
        <v>0</v>
      </c>
      <c r="X15" s="6">
        <f>SUMIF(PCT!$A:$A,$A$15,PCT!Y:Y)</f>
        <v>0</v>
      </c>
      <c r="Y15" s="6">
        <f>SUMIF(PCT!$A:$A,$A$15,PCT!Z:Z)</f>
        <v>1</v>
      </c>
      <c r="Z15" s="6">
        <f>SUMIF(PCT!$A:$A,$A$15,PCT!AA:AA)</f>
        <v>1</v>
      </c>
      <c r="AA15" s="6">
        <f>SUMIF(PCT!$A:$A,$A$15,PCT!AB:AB)</f>
        <v>0</v>
      </c>
      <c r="AB15" s="6">
        <f>SUMIF(PCT!$A:$A,$A$15,PCT!AC:AC)</f>
        <v>1</v>
      </c>
      <c r="AC15" s="6">
        <f>SUMIF(PCT!$A:$A,$A$15,PCT!AD:AD)</f>
        <v>0</v>
      </c>
      <c r="AD15" s="6">
        <f>SUMIF(PCT!$A:$A,$A$15,PCT!AE:AE)</f>
        <v>1</v>
      </c>
      <c r="AE15" s="6">
        <f>SUMIF(PCT!$A:$A,$A$15,PCT!AF:AF)</f>
        <v>0</v>
      </c>
      <c r="AF15" s="6">
        <f>SUMIF(PCT!$A:$A,$A$15,PCT!AG:AG)</f>
        <v>1</v>
      </c>
      <c r="AG15" s="6">
        <f>SUMIF(PCT!$A:$A,$A$15,PCT!AH:AH)</f>
        <v>0</v>
      </c>
      <c r="AH15" s="6">
        <f>SUMIF(PCT!$A:$A,$A$15,PCT!AI:AI)</f>
        <v>0</v>
      </c>
      <c r="AI15" s="6">
        <f>SUMIF(PCT!$A:$A,$A$15,PCT!AJ:AJ)</f>
        <v>0</v>
      </c>
      <c r="AJ15" s="6">
        <f>SUMIF(PCT!$A:$A,$A$15,PCT!AK:AK)</f>
        <v>0</v>
      </c>
      <c r="AK15" s="6">
        <f>SUMIF(PCT!$A:$A,$A$15,PCT!AL:AL)</f>
        <v>0</v>
      </c>
      <c r="AL15" s="6">
        <f>SUMIF(PCT!$A:$A,$A$15,PCT!AM:AM)</f>
        <v>0</v>
      </c>
      <c r="AM15" s="6">
        <f>SUMIF(PCT!$A:$A,$A$15,PCT!AN:AN)</f>
        <v>0</v>
      </c>
      <c r="AN15" s="6">
        <f>SUMIF(PCT!$A:$A,$A$15,PCT!AO:AO)</f>
        <v>0</v>
      </c>
      <c r="AO15" s="6">
        <f>SUMIF(PCT!$A:$A,$A$15,PCT!AP:AP)</f>
        <v>0</v>
      </c>
      <c r="AP15" s="6">
        <f>SUMIF(PCT!$A:$A,$A$15,PCT!AQ:AQ)</f>
        <v>0</v>
      </c>
      <c r="AQ15" s="6">
        <f>SUMIF(PCT!$A:$A,$A$15,PCT!AR:AR)</f>
        <v>0</v>
      </c>
      <c r="AR15" s="6">
        <f>SUMIF(PCT!$A:$A,$A$15,PCT!AS:AS)</f>
        <v>0</v>
      </c>
      <c r="AS15" s="6">
        <f>SUMIF(PCT!$A:$A,$A$15,PCT!AT:AT)</f>
        <v>0</v>
      </c>
      <c r="AT15" s="6">
        <f>SUMIF(PCT!$A:$A,$A$15,PCT!AU:AU)</f>
        <v>0</v>
      </c>
      <c r="AU15" s="6">
        <f>SUMIF(PCT!$A:$A,$A$15,PCT!AV:AV)</f>
        <v>0</v>
      </c>
      <c r="AV15" s="6">
        <f>SUMIF(PCT!$A:$A,$A$15,PCT!AW:AW)</f>
        <v>0</v>
      </c>
      <c r="AW15" s="6">
        <f>SUMIF(PCT!$A:$A,$A$15,PCT!AX:AX)</f>
        <v>0</v>
      </c>
      <c r="AX15" s="6">
        <f>SUMIF(PCT!$A:$A,$A$15,PCT!AY:AY)</f>
        <v>0</v>
      </c>
      <c r="AY15" s="6">
        <f>SUMIF(PCT!$A:$A,$A$15,PCT!AZ:AZ)</f>
        <v>0</v>
      </c>
      <c r="AZ15" s="6">
        <f>SUMIF(PCT!$A:$A,$A$15,PCT!BA:BA)</f>
        <v>0</v>
      </c>
      <c r="BA15" s="6">
        <f>SUMIF(PCT!$A:$A,$A$15,PCT!BB:BB)</f>
        <v>0</v>
      </c>
      <c r="BB15" s="6">
        <f>SUMIF(PCT!$A:$A,$A$15,PCT!BC:BC)</f>
        <v>0</v>
      </c>
      <c r="BC15" s="6">
        <f>SUMIF(PCT!$A:$A,$A$15,PCT!BD:BD)</f>
        <v>3</v>
      </c>
      <c r="BD15" s="6">
        <f>SUMIF(PCT!$A:$A,$A$15,PCT!BE:BE)</f>
        <v>1</v>
      </c>
      <c r="BE15" s="6">
        <v>4399</v>
      </c>
      <c r="BF15" s="6">
        <v>4398</v>
      </c>
      <c r="BG15" s="82">
        <v>4.3957952468007315</v>
      </c>
      <c r="BH15" s="82">
        <v>15.11666666666666</v>
      </c>
      <c r="BI15" s="55">
        <v>0.9963619827194179</v>
      </c>
      <c r="BJ15" s="8"/>
      <c r="BK15" s="8"/>
    </row>
    <row r="16" spans="1:63" ht="12.75">
      <c r="A16" s="1" t="s">
        <v>75</v>
      </c>
      <c r="B16" s="1" t="s">
        <v>137</v>
      </c>
      <c r="C16" s="6">
        <f>SUMIF(PCT!$A:$A,$A$16,PCT!D:D)</f>
        <v>548</v>
      </c>
      <c r="D16" s="6">
        <f>SUMIF(PCT!$A:$A,$A$16,PCT!E:E)</f>
        <v>319</v>
      </c>
      <c r="E16" s="6">
        <f>SUMIF(PCT!$A:$A,$A$16,PCT!F:F)</f>
        <v>407</v>
      </c>
      <c r="F16" s="6">
        <f>SUMIF(PCT!$A:$A,$A$16,PCT!G:G)</f>
        <v>490</v>
      </c>
      <c r="G16" s="6">
        <f>SUMIF(PCT!$A:$A,$A$16,PCT!H:H)</f>
        <v>560</v>
      </c>
      <c r="H16" s="6">
        <f>SUMIF(PCT!$A:$A,$A$16,PCT!I:I)</f>
        <v>707</v>
      </c>
      <c r="I16" s="6">
        <f>SUMIF(PCT!$A:$A,$A$16,PCT!J:J)</f>
        <v>425</v>
      </c>
      <c r="J16" s="6">
        <f>SUMIF(PCT!$A:$A,$A$16,PCT!K:K)</f>
        <v>320</v>
      </c>
      <c r="K16" s="6">
        <f>SUMIF(PCT!$A:$A,$A$16,PCT!L:L)</f>
        <v>338</v>
      </c>
      <c r="L16" s="6">
        <f>SUMIF(PCT!$A:$A,$A$16,PCT!M:M)</f>
        <v>306</v>
      </c>
      <c r="M16" s="6">
        <f>SUMIF(PCT!$A:$A,$A$16,PCT!N:N)</f>
        <v>292</v>
      </c>
      <c r="N16" s="6">
        <f>SUMIF(PCT!$A:$A,$A$16,PCT!O:O)</f>
        <v>264</v>
      </c>
      <c r="O16" s="6">
        <f>SUMIF(PCT!$A:$A,$A$16,PCT!P:P)</f>
        <v>230</v>
      </c>
      <c r="P16" s="6">
        <f>SUMIF(PCT!$A:$A,$A$16,PCT!Q:Q)</f>
        <v>200</v>
      </c>
      <c r="Q16" s="6">
        <f>SUMIF(PCT!$A:$A,$A$16,PCT!R:R)</f>
        <v>188</v>
      </c>
      <c r="R16" s="6">
        <f>SUMIF(PCT!$A:$A,$A$16,PCT!S:S)</f>
        <v>130</v>
      </c>
      <c r="S16" s="6">
        <f>SUMIF(PCT!$A:$A,$A$16,PCT!T:T)</f>
        <v>65</v>
      </c>
      <c r="T16" s="6">
        <f>SUMIF(PCT!$A:$A,$A$16,PCT!U:U)</f>
        <v>50</v>
      </c>
      <c r="U16" s="6">
        <f>SUMIF(PCT!$A:$A,$A$16,PCT!V:V)</f>
        <v>11</v>
      </c>
      <c r="V16" s="6">
        <f>SUMIF(PCT!$A:$A,$A$16,PCT!W:W)</f>
        <v>2</v>
      </c>
      <c r="W16" s="6">
        <f>SUMIF(PCT!$A:$A,$A$16,PCT!X:X)</f>
        <v>3</v>
      </c>
      <c r="X16" s="6">
        <f>SUMIF(PCT!$A:$A,$A$16,PCT!Y:Y)</f>
        <v>0</v>
      </c>
      <c r="Y16" s="6">
        <f>SUMIF(PCT!$A:$A,$A$16,PCT!Z:Z)</f>
        <v>4</v>
      </c>
      <c r="Z16" s="6">
        <f>SUMIF(PCT!$A:$A,$A$16,PCT!AA:AA)</f>
        <v>0</v>
      </c>
      <c r="AA16" s="6">
        <f>SUMIF(PCT!$A:$A,$A$16,PCT!AB:AB)</f>
        <v>1</v>
      </c>
      <c r="AB16" s="6">
        <f>SUMIF(PCT!$A:$A,$A$16,PCT!AC:AC)</f>
        <v>1</v>
      </c>
      <c r="AC16" s="6">
        <f>SUMIF(PCT!$A:$A,$A$16,PCT!AD:AD)</f>
        <v>1</v>
      </c>
      <c r="AD16" s="6">
        <f>SUMIF(PCT!$A:$A,$A$16,PCT!AE:AE)</f>
        <v>3</v>
      </c>
      <c r="AE16" s="6">
        <f>SUMIF(PCT!$A:$A,$A$16,PCT!AF:AF)</f>
        <v>0</v>
      </c>
      <c r="AF16" s="6">
        <f>SUMIF(PCT!$A:$A,$A$16,PCT!AG:AG)</f>
        <v>0</v>
      </c>
      <c r="AG16" s="6">
        <f>SUMIF(PCT!$A:$A,$A$16,PCT!AH:AH)</f>
        <v>0</v>
      </c>
      <c r="AH16" s="6">
        <f>SUMIF(PCT!$A:$A,$A$16,PCT!AI:AI)</f>
        <v>1</v>
      </c>
      <c r="AI16" s="6">
        <f>SUMIF(PCT!$A:$A,$A$16,PCT!AJ:AJ)</f>
        <v>0</v>
      </c>
      <c r="AJ16" s="6">
        <f>SUMIF(PCT!$A:$A,$A$16,PCT!AK:AK)</f>
        <v>0</v>
      </c>
      <c r="AK16" s="6">
        <f>SUMIF(PCT!$A:$A,$A$16,PCT!AL:AL)</f>
        <v>0</v>
      </c>
      <c r="AL16" s="6">
        <f>SUMIF(PCT!$A:$A,$A$16,PCT!AM:AM)</f>
        <v>0</v>
      </c>
      <c r="AM16" s="6">
        <f>SUMIF(PCT!$A:$A,$A$16,PCT!AN:AN)</f>
        <v>0</v>
      </c>
      <c r="AN16" s="6">
        <f>SUMIF(PCT!$A:$A,$A$16,PCT!AO:AO)</f>
        <v>1</v>
      </c>
      <c r="AO16" s="6">
        <f>SUMIF(PCT!$A:$A,$A$16,PCT!AP:AP)</f>
        <v>1</v>
      </c>
      <c r="AP16" s="6">
        <f>SUMIF(PCT!$A:$A,$A$16,PCT!AQ:AQ)</f>
        <v>2</v>
      </c>
      <c r="AQ16" s="6">
        <f>SUMIF(PCT!$A:$A,$A$16,PCT!AR:AR)</f>
        <v>0</v>
      </c>
      <c r="AR16" s="6">
        <f>SUMIF(PCT!$A:$A,$A$16,PCT!AS:AS)</f>
        <v>1</v>
      </c>
      <c r="AS16" s="6">
        <f>SUMIF(PCT!$A:$A,$A$16,PCT!AT:AT)</f>
        <v>0</v>
      </c>
      <c r="AT16" s="6">
        <f>SUMIF(PCT!$A:$A,$A$16,PCT!AU:AU)</f>
        <v>0</v>
      </c>
      <c r="AU16" s="6">
        <f>SUMIF(PCT!$A:$A,$A$16,PCT!AV:AV)</f>
        <v>0</v>
      </c>
      <c r="AV16" s="6">
        <f>SUMIF(PCT!$A:$A,$A$16,PCT!AW:AW)</f>
        <v>0</v>
      </c>
      <c r="AW16" s="6">
        <f>SUMIF(PCT!$A:$A,$A$16,PCT!AX:AX)</f>
        <v>0</v>
      </c>
      <c r="AX16" s="6">
        <f>SUMIF(PCT!$A:$A,$A$16,PCT!AY:AY)</f>
        <v>0</v>
      </c>
      <c r="AY16" s="6">
        <f>SUMIF(PCT!$A:$A,$A$16,PCT!AZ:AZ)</f>
        <v>0</v>
      </c>
      <c r="AZ16" s="6">
        <f>SUMIF(PCT!$A:$A,$A$16,PCT!BA:BA)</f>
        <v>0</v>
      </c>
      <c r="BA16" s="6">
        <f>SUMIF(PCT!$A:$A,$A$16,PCT!BB:BB)</f>
        <v>0</v>
      </c>
      <c r="BB16" s="6">
        <f>SUMIF(PCT!$A:$A,$A$16,PCT!BC:BC)</f>
        <v>0</v>
      </c>
      <c r="BC16" s="6">
        <f>SUMIF(PCT!$A:$A,$A$16,PCT!BD:BD)</f>
        <v>6</v>
      </c>
      <c r="BD16" s="6">
        <f>SUMIF(PCT!$A:$A,$A$16,PCT!BE:BE)</f>
        <v>0</v>
      </c>
      <c r="BE16" s="6">
        <v>5877</v>
      </c>
      <c r="BF16" s="6">
        <v>5877</v>
      </c>
      <c r="BG16" s="82">
        <v>5.86987270155587</v>
      </c>
      <c r="BH16" s="82">
        <v>14.942287234042551</v>
      </c>
      <c r="BI16" s="55">
        <v>0.9935341160456015</v>
      </c>
      <c r="BJ16" s="8"/>
      <c r="BK16" s="8"/>
    </row>
    <row r="17" spans="1:233" ht="12.75">
      <c r="A17" s="1"/>
      <c r="B17" s="14" t="s">
        <v>59</v>
      </c>
      <c r="C17" s="6">
        <f>SUM(C7:C16)</f>
        <v>3852</v>
      </c>
      <c r="D17" s="6">
        <f aca="true" t="shared" si="0" ref="D17:BB17">SUM(D7:D16)</f>
        <v>3204</v>
      </c>
      <c r="E17" s="6">
        <f t="shared" si="0"/>
        <v>3743</v>
      </c>
      <c r="F17" s="6">
        <f t="shared" si="0"/>
        <v>4709</v>
      </c>
      <c r="G17" s="6">
        <f t="shared" si="0"/>
        <v>4650</v>
      </c>
      <c r="H17" s="6">
        <f t="shared" si="0"/>
        <v>4689</v>
      </c>
      <c r="I17" s="6">
        <f t="shared" si="0"/>
        <v>2450</v>
      </c>
      <c r="J17" s="6">
        <f t="shared" si="0"/>
        <v>2002</v>
      </c>
      <c r="K17" s="6">
        <f t="shared" si="0"/>
        <v>1860</v>
      </c>
      <c r="L17" s="6">
        <f t="shared" si="0"/>
        <v>1623</v>
      </c>
      <c r="M17" s="6">
        <f t="shared" si="0"/>
        <v>1437</v>
      </c>
      <c r="N17" s="6">
        <f t="shared" si="0"/>
        <v>1127</v>
      </c>
      <c r="O17" s="6">
        <f t="shared" si="0"/>
        <v>944</v>
      </c>
      <c r="P17" s="6">
        <f t="shared" si="0"/>
        <v>857</v>
      </c>
      <c r="Q17" s="6">
        <f t="shared" si="0"/>
        <v>928</v>
      </c>
      <c r="R17" s="6">
        <f t="shared" si="0"/>
        <v>716</v>
      </c>
      <c r="S17" s="6">
        <f t="shared" si="0"/>
        <v>440</v>
      </c>
      <c r="T17" s="6">
        <f t="shared" si="0"/>
        <v>430</v>
      </c>
      <c r="U17" s="6">
        <f t="shared" si="0"/>
        <v>44</v>
      </c>
      <c r="V17" s="6">
        <f t="shared" si="0"/>
        <v>21</v>
      </c>
      <c r="W17" s="6">
        <f t="shared" si="0"/>
        <v>15</v>
      </c>
      <c r="X17" s="6">
        <f t="shared" si="0"/>
        <v>4</v>
      </c>
      <c r="Y17" s="6">
        <f t="shared" si="0"/>
        <v>7</v>
      </c>
      <c r="Z17" s="6">
        <f t="shared" si="0"/>
        <v>4</v>
      </c>
      <c r="AA17" s="6">
        <f t="shared" si="0"/>
        <v>2</v>
      </c>
      <c r="AB17" s="6">
        <f t="shared" si="0"/>
        <v>2</v>
      </c>
      <c r="AC17" s="6">
        <f t="shared" si="0"/>
        <v>3</v>
      </c>
      <c r="AD17" s="6">
        <f t="shared" si="0"/>
        <v>5</v>
      </c>
      <c r="AE17" s="6">
        <f t="shared" si="0"/>
        <v>1</v>
      </c>
      <c r="AF17" s="6">
        <f t="shared" si="0"/>
        <v>3</v>
      </c>
      <c r="AG17" s="6">
        <f t="shared" si="0"/>
        <v>1</v>
      </c>
      <c r="AH17" s="6">
        <f t="shared" si="0"/>
        <v>1</v>
      </c>
      <c r="AI17" s="6">
        <f t="shared" si="0"/>
        <v>1</v>
      </c>
      <c r="AJ17" s="6">
        <f t="shared" si="0"/>
        <v>0</v>
      </c>
      <c r="AK17" s="6">
        <f t="shared" si="0"/>
        <v>0</v>
      </c>
      <c r="AL17" s="6">
        <f t="shared" si="0"/>
        <v>0</v>
      </c>
      <c r="AM17" s="6">
        <f t="shared" si="0"/>
        <v>1</v>
      </c>
      <c r="AN17" s="6">
        <f t="shared" si="0"/>
        <v>1</v>
      </c>
      <c r="AO17" s="6">
        <f t="shared" si="0"/>
        <v>1</v>
      </c>
      <c r="AP17" s="6">
        <f t="shared" si="0"/>
        <v>2</v>
      </c>
      <c r="AQ17" s="6">
        <f t="shared" si="0"/>
        <v>0</v>
      </c>
      <c r="AR17" s="6">
        <f t="shared" si="0"/>
        <v>2</v>
      </c>
      <c r="AS17" s="6">
        <f t="shared" si="0"/>
        <v>0</v>
      </c>
      <c r="AT17" s="6">
        <f t="shared" si="0"/>
        <v>0</v>
      </c>
      <c r="AU17" s="6">
        <f t="shared" si="0"/>
        <v>0</v>
      </c>
      <c r="AV17" s="6">
        <f t="shared" si="0"/>
        <v>0</v>
      </c>
      <c r="AW17" s="6">
        <f t="shared" si="0"/>
        <v>0</v>
      </c>
      <c r="AX17" s="6">
        <f t="shared" si="0"/>
        <v>0</v>
      </c>
      <c r="AY17" s="6">
        <f t="shared" si="0"/>
        <v>0</v>
      </c>
      <c r="AZ17" s="6">
        <f t="shared" si="0"/>
        <v>0</v>
      </c>
      <c r="BA17" s="6">
        <f t="shared" si="0"/>
        <v>0</v>
      </c>
      <c r="BB17" s="6">
        <f t="shared" si="0"/>
        <v>0</v>
      </c>
      <c r="BC17" s="6">
        <f>SUM(BC7:BC16)</f>
        <v>12</v>
      </c>
      <c r="BD17" s="6">
        <f>SUM(BD7:BD16)</f>
        <v>1</v>
      </c>
      <c r="BE17" s="6">
        <v>39795</v>
      </c>
      <c r="BF17" s="6">
        <v>39794</v>
      </c>
      <c r="BG17" s="82">
        <v>4.943978494623656</v>
      </c>
      <c r="BH17" s="82">
        <v>14.7082974137931</v>
      </c>
      <c r="BI17" s="55">
        <v>0.9966577876061717</v>
      </c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</row>
    <row r="18" spans="3:233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</row>
    <row r="19" spans="58:60" ht="12.75">
      <c r="BF19" s="50"/>
      <c r="BG19" s="50"/>
      <c r="BH19" s="50"/>
    </row>
    <row r="21" ht="12.75">
      <c r="D21" t="s">
        <v>140</v>
      </c>
    </row>
    <row r="22" ht="12.75">
      <c r="D22" t="s">
        <v>140</v>
      </c>
    </row>
    <row r="23" ht="12.75">
      <c r="A23" t="s">
        <v>140</v>
      </c>
    </row>
  </sheetData>
  <sheetProtection/>
  <mergeCells count="1">
    <mergeCell ref="C5:BD5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L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4.8515625" style="45" customWidth="1"/>
    <col min="2" max="2" width="6.00390625" style="45" customWidth="1"/>
    <col min="3" max="3" width="49.421875" style="45" customWidth="1"/>
    <col min="4" max="4" width="13.57421875" style="46" hidden="1" customWidth="1" outlineLevel="1"/>
    <col min="5" max="56" width="0" style="46" hidden="1" customWidth="1" outlineLevel="1"/>
    <col min="57" max="57" width="13.57421875" style="46" hidden="1" customWidth="1" outlineLevel="1"/>
    <col min="58" max="58" width="13.57421875" style="46" bestFit="1" customWidth="1" collapsed="1"/>
    <col min="59" max="59" width="17.421875" style="46" customWidth="1"/>
    <col min="60" max="60" width="14.140625" style="46" customWidth="1"/>
    <col min="61" max="61" width="13.28125" style="46" customWidth="1"/>
    <col min="62" max="62" width="15.8515625" style="48" customWidth="1"/>
    <col min="63" max="63" width="9.140625" style="45" customWidth="1"/>
    <col min="64" max="64" width="0" style="45" hidden="1" customWidth="1"/>
    <col min="65" max="16384" width="9.140625" style="45" customWidth="1"/>
  </cols>
  <sheetData>
    <row r="1" spans="1:62" s="9" customFormat="1" ht="15.75">
      <c r="A1" s="5" t="s">
        <v>667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7"/>
    </row>
    <row r="2" spans="1:62" ht="14.25" customHeight="1">
      <c r="A2" s="52" t="s">
        <v>669</v>
      </c>
      <c r="B2" s="4" t="s">
        <v>420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47"/>
    </row>
    <row r="3" spans="1:62" ht="14.25" customHeight="1">
      <c r="A3" s="45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140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47"/>
    </row>
    <row r="4" spans="1:62" ht="14.25" customHeight="1">
      <c r="A4" s="83" t="s">
        <v>868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47"/>
    </row>
    <row r="5" spans="1:62" s="10" customFormat="1" ht="14.25" customHeight="1">
      <c r="A5" s="7" t="s">
        <v>866</v>
      </c>
      <c r="B5"/>
      <c r="C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6"/>
    </row>
    <row r="6" spans="4:62" ht="12.75">
      <c r="D6" s="85" t="s">
        <v>139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2"/>
      <c r="BG6" s="2"/>
      <c r="BH6" s="2"/>
      <c r="BI6" s="2"/>
      <c r="BJ6" s="47"/>
    </row>
    <row r="7" spans="1:62" s="3" customFormat="1" ht="53.25" customHeight="1">
      <c r="A7" s="11" t="s">
        <v>0</v>
      </c>
      <c r="B7" s="11" t="s">
        <v>1</v>
      </c>
      <c r="C7" s="11" t="s">
        <v>127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22</v>
      </c>
      <c r="Y7" s="12" t="s">
        <v>23</v>
      </c>
      <c r="Z7" s="12" t="s">
        <v>24</v>
      </c>
      <c r="AA7" s="12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12" t="s">
        <v>31</v>
      </c>
      <c r="AH7" s="12" t="s">
        <v>32</v>
      </c>
      <c r="AI7" s="12" t="s">
        <v>33</v>
      </c>
      <c r="AJ7" s="12" t="s">
        <v>34</v>
      </c>
      <c r="AK7" s="12" t="s">
        <v>35</v>
      </c>
      <c r="AL7" s="12" t="s">
        <v>36</v>
      </c>
      <c r="AM7" s="12" t="s">
        <v>37</v>
      </c>
      <c r="AN7" s="12" t="s">
        <v>38</v>
      </c>
      <c r="AO7" s="12" t="s">
        <v>39</v>
      </c>
      <c r="AP7" s="12" t="s">
        <v>40</v>
      </c>
      <c r="AQ7" s="12" t="s">
        <v>41</v>
      </c>
      <c r="AR7" s="12" t="s">
        <v>42</v>
      </c>
      <c r="AS7" s="12" t="s">
        <v>43</v>
      </c>
      <c r="AT7" s="12" t="s">
        <v>44</v>
      </c>
      <c r="AU7" s="12" t="s">
        <v>45</v>
      </c>
      <c r="AV7" s="12" t="s">
        <v>46</v>
      </c>
      <c r="AW7" s="12" t="s">
        <v>47</v>
      </c>
      <c r="AX7" s="12" t="s">
        <v>48</v>
      </c>
      <c r="AY7" s="12" t="s">
        <v>49</v>
      </c>
      <c r="AZ7" s="12" t="s">
        <v>50</v>
      </c>
      <c r="BA7" s="12" t="s">
        <v>51</v>
      </c>
      <c r="BB7" s="12" t="s">
        <v>52</v>
      </c>
      <c r="BC7" s="12" t="s">
        <v>53</v>
      </c>
      <c r="BD7" s="12" t="s">
        <v>54</v>
      </c>
      <c r="BE7" s="12" t="s">
        <v>55</v>
      </c>
      <c r="BF7" s="12" t="s">
        <v>56</v>
      </c>
      <c r="BG7" s="12" t="s">
        <v>57</v>
      </c>
      <c r="BH7" s="12" t="s">
        <v>670</v>
      </c>
      <c r="BI7" s="12" t="s">
        <v>671</v>
      </c>
      <c r="BJ7" s="13" t="s">
        <v>672</v>
      </c>
    </row>
    <row r="8" spans="1:64" ht="12.75">
      <c r="A8" s="53" t="s">
        <v>60</v>
      </c>
      <c r="B8" s="53" t="s">
        <v>82</v>
      </c>
      <c r="C8" s="53" t="s">
        <v>83</v>
      </c>
      <c r="D8" s="54">
        <v>20</v>
      </c>
      <c r="E8" s="54">
        <v>30</v>
      </c>
      <c r="F8" s="54">
        <v>48</v>
      </c>
      <c r="G8" s="54">
        <v>61</v>
      </c>
      <c r="H8" s="54">
        <v>58</v>
      </c>
      <c r="I8" s="54">
        <v>21</v>
      </c>
      <c r="J8" s="54">
        <v>10</v>
      </c>
      <c r="K8" s="54">
        <v>6</v>
      </c>
      <c r="L8" s="54">
        <v>6</v>
      </c>
      <c r="M8" s="54">
        <v>6</v>
      </c>
      <c r="N8" s="54">
        <v>2</v>
      </c>
      <c r="O8" s="54">
        <v>1</v>
      </c>
      <c r="P8" s="54">
        <v>0</v>
      </c>
      <c r="Q8" s="54">
        <v>0</v>
      </c>
      <c r="R8" s="54">
        <v>0</v>
      </c>
      <c r="S8" s="54">
        <v>1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270</v>
      </c>
      <c r="BG8" s="54">
        <v>270</v>
      </c>
      <c r="BH8" s="80">
        <v>3.6147540983606556</v>
      </c>
      <c r="BI8" s="81">
        <v>8.416666666666666</v>
      </c>
      <c r="BJ8" s="56">
        <v>1</v>
      </c>
      <c r="BK8" s="31"/>
      <c r="BL8" s="57">
        <f>SUM(D8:U8)</f>
        <v>270</v>
      </c>
    </row>
    <row r="9" spans="1:64" ht="12.75">
      <c r="A9" s="53" t="s">
        <v>68</v>
      </c>
      <c r="B9" s="53" t="s">
        <v>423</v>
      </c>
      <c r="C9" s="53" t="s">
        <v>424</v>
      </c>
      <c r="D9" s="54">
        <v>3</v>
      </c>
      <c r="E9" s="54">
        <v>0</v>
      </c>
      <c r="F9" s="54">
        <v>0</v>
      </c>
      <c r="G9" s="54">
        <v>3</v>
      </c>
      <c r="H9" s="54">
        <v>1</v>
      </c>
      <c r="I9" s="54">
        <v>4</v>
      </c>
      <c r="J9" s="54">
        <v>2</v>
      </c>
      <c r="K9" s="54">
        <v>1</v>
      </c>
      <c r="L9" s="54">
        <v>1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15</v>
      </c>
      <c r="BG9" s="54">
        <v>15</v>
      </c>
      <c r="BH9" s="80" t="s">
        <v>143</v>
      </c>
      <c r="BI9" s="81" t="s">
        <v>143</v>
      </c>
      <c r="BJ9" s="56">
        <v>1</v>
      </c>
      <c r="BK9" s="31"/>
      <c r="BL9" s="57">
        <f aca="true" t="shared" si="0" ref="BL9:BL72">SUM(D9:U9)</f>
        <v>15</v>
      </c>
    </row>
    <row r="10" spans="1:64" ht="12.75">
      <c r="A10" s="53" t="s">
        <v>68</v>
      </c>
      <c r="B10" s="53" t="s">
        <v>425</v>
      </c>
      <c r="C10" s="53" t="s">
        <v>426</v>
      </c>
      <c r="D10" s="54">
        <v>16</v>
      </c>
      <c r="E10" s="54">
        <v>10</v>
      </c>
      <c r="F10" s="54">
        <v>9</v>
      </c>
      <c r="G10" s="54">
        <v>33</v>
      </c>
      <c r="H10" s="54">
        <v>38</v>
      </c>
      <c r="I10" s="54">
        <v>7</v>
      </c>
      <c r="J10" s="54">
        <v>13</v>
      </c>
      <c r="K10" s="54">
        <v>11</v>
      </c>
      <c r="L10" s="54">
        <v>6</v>
      </c>
      <c r="M10" s="54">
        <v>4</v>
      </c>
      <c r="N10" s="54">
        <v>2</v>
      </c>
      <c r="O10" s="54">
        <v>4</v>
      </c>
      <c r="P10" s="54">
        <v>3</v>
      </c>
      <c r="Q10" s="54">
        <v>1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157</v>
      </c>
      <c r="BG10" s="54">
        <v>157</v>
      </c>
      <c r="BH10" s="80">
        <v>4.2894736842105265</v>
      </c>
      <c r="BI10" s="81">
        <v>11.0375</v>
      </c>
      <c r="BJ10" s="56">
        <v>1</v>
      </c>
      <c r="BK10" s="31"/>
      <c r="BL10" s="57">
        <f t="shared" si="0"/>
        <v>157</v>
      </c>
    </row>
    <row r="11" spans="1:64" ht="12.75">
      <c r="A11" s="53" t="s">
        <v>61</v>
      </c>
      <c r="B11" s="53" t="s">
        <v>90</v>
      </c>
      <c r="C11" s="53" t="s">
        <v>91</v>
      </c>
      <c r="D11" s="54">
        <v>27</v>
      </c>
      <c r="E11" s="54">
        <v>63</v>
      </c>
      <c r="F11" s="54">
        <v>12</v>
      </c>
      <c r="G11" s="54">
        <v>11</v>
      </c>
      <c r="H11" s="54">
        <v>19</v>
      </c>
      <c r="I11" s="54">
        <v>23</v>
      </c>
      <c r="J11" s="54">
        <v>20</v>
      </c>
      <c r="K11" s="54">
        <v>8</v>
      </c>
      <c r="L11" s="54">
        <v>3</v>
      </c>
      <c r="M11" s="54">
        <v>2</v>
      </c>
      <c r="N11" s="54">
        <v>1</v>
      </c>
      <c r="O11" s="54">
        <v>1</v>
      </c>
      <c r="P11" s="54">
        <v>1</v>
      </c>
      <c r="Q11" s="54">
        <v>0</v>
      </c>
      <c r="R11" s="54">
        <v>1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192</v>
      </c>
      <c r="BG11" s="54">
        <v>192</v>
      </c>
      <c r="BH11" s="80">
        <v>2.5416666666666665</v>
      </c>
      <c r="BI11" s="81">
        <v>7.925</v>
      </c>
      <c r="BJ11" s="56">
        <v>1</v>
      </c>
      <c r="BK11" s="31"/>
      <c r="BL11" s="57">
        <f t="shared" si="0"/>
        <v>192</v>
      </c>
    </row>
    <row r="12" spans="1:64" ht="12.75">
      <c r="A12" s="53" t="s">
        <v>62</v>
      </c>
      <c r="B12" s="53" t="s">
        <v>427</v>
      </c>
      <c r="C12" s="53" t="s">
        <v>428</v>
      </c>
      <c r="D12" s="54">
        <v>19</v>
      </c>
      <c r="E12" s="54">
        <v>27</v>
      </c>
      <c r="F12" s="54">
        <v>18</v>
      </c>
      <c r="G12" s="54">
        <v>29</v>
      </c>
      <c r="H12" s="54">
        <v>10</v>
      </c>
      <c r="I12" s="54">
        <v>6</v>
      </c>
      <c r="J12" s="54">
        <v>10</v>
      </c>
      <c r="K12" s="54">
        <v>7</v>
      </c>
      <c r="L12" s="54">
        <v>2</v>
      </c>
      <c r="M12" s="54">
        <v>1</v>
      </c>
      <c r="N12" s="54">
        <v>0</v>
      </c>
      <c r="O12" s="54">
        <v>1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130</v>
      </c>
      <c r="BG12" s="54">
        <v>130</v>
      </c>
      <c r="BH12" s="80">
        <v>3.0517241379310347</v>
      </c>
      <c r="BI12" s="81">
        <v>7.642857142857143</v>
      </c>
      <c r="BJ12" s="56">
        <v>1</v>
      </c>
      <c r="BK12" s="31"/>
      <c r="BL12" s="57">
        <f t="shared" si="0"/>
        <v>130</v>
      </c>
    </row>
    <row r="13" spans="1:64" ht="12.75">
      <c r="A13" s="53" t="s">
        <v>75</v>
      </c>
      <c r="B13" s="53" t="s">
        <v>429</v>
      </c>
      <c r="C13" s="53" t="s">
        <v>430</v>
      </c>
      <c r="D13" s="54">
        <v>1</v>
      </c>
      <c r="E13" s="54">
        <v>2</v>
      </c>
      <c r="F13" s="54">
        <v>8</v>
      </c>
      <c r="G13" s="54">
        <v>28</v>
      </c>
      <c r="H13" s="54">
        <v>18</v>
      </c>
      <c r="I13" s="54">
        <v>46</v>
      </c>
      <c r="J13" s="54">
        <v>39</v>
      </c>
      <c r="K13" s="54">
        <v>9</v>
      </c>
      <c r="L13" s="54">
        <v>6</v>
      </c>
      <c r="M13" s="54">
        <v>2</v>
      </c>
      <c r="N13" s="54">
        <v>4</v>
      </c>
      <c r="O13" s="54">
        <v>2</v>
      </c>
      <c r="P13" s="54">
        <v>3</v>
      </c>
      <c r="Q13" s="54">
        <v>0</v>
      </c>
      <c r="R13" s="54">
        <v>4</v>
      </c>
      <c r="S13" s="54">
        <v>2</v>
      </c>
      <c r="T13" s="54">
        <v>1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175</v>
      </c>
      <c r="BG13" s="54">
        <v>175</v>
      </c>
      <c r="BH13" s="80">
        <v>5.673913043478261</v>
      </c>
      <c r="BI13" s="81">
        <v>12.416666666666666</v>
      </c>
      <c r="BJ13" s="56">
        <v>1</v>
      </c>
      <c r="BK13" s="31"/>
      <c r="BL13" s="57">
        <f t="shared" si="0"/>
        <v>175</v>
      </c>
    </row>
    <row r="14" spans="1:64" ht="12.75">
      <c r="A14" s="53" t="s">
        <v>67</v>
      </c>
      <c r="B14" s="53" t="s">
        <v>431</v>
      </c>
      <c r="C14" s="53" t="s">
        <v>432</v>
      </c>
      <c r="D14" s="54">
        <v>4</v>
      </c>
      <c r="E14" s="54">
        <v>9</v>
      </c>
      <c r="F14" s="54">
        <v>10</v>
      </c>
      <c r="G14" s="54">
        <v>22</v>
      </c>
      <c r="H14" s="54">
        <v>27</v>
      </c>
      <c r="I14" s="54">
        <v>61</v>
      </c>
      <c r="J14" s="54">
        <v>7</v>
      </c>
      <c r="K14" s="54">
        <v>9</v>
      </c>
      <c r="L14" s="54">
        <v>3</v>
      </c>
      <c r="M14" s="54">
        <v>3</v>
      </c>
      <c r="N14" s="54">
        <v>4</v>
      </c>
      <c r="O14" s="54">
        <v>5</v>
      </c>
      <c r="P14" s="54">
        <v>7</v>
      </c>
      <c r="Q14" s="54">
        <v>21</v>
      </c>
      <c r="R14" s="54">
        <v>19</v>
      </c>
      <c r="S14" s="54">
        <v>3</v>
      </c>
      <c r="T14" s="54">
        <v>1</v>
      </c>
      <c r="U14" s="54">
        <v>1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1</v>
      </c>
      <c r="BE14" s="54">
        <v>0</v>
      </c>
      <c r="BF14" s="54">
        <v>217</v>
      </c>
      <c r="BG14" s="54">
        <v>217</v>
      </c>
      <c r="BH14" s="80">
        <v>5.60655737704918</v>
      </c>
      <c r="BI14" s="81">
        <v>14.744736842105262</v>
      </c>
      <c r="BJ14" s="56">
        <v>0.9953917050691244</v>
      </c>
      <c r="BK14" s="31"/>
      <c r="BL14" s="57">
        <f t="shared" si="0"/>
        <v>216</v>
      </c>
    </row>
    <row r="15" spans="1:64" ht="12.75">
      <c r="A15" s="53" t="s">
        <v>74</v>
      </c>
      <c r="B15" s="53" t="s">
        <v>124</v>
      </c>
      <c r="C15" s="53" t="s">
        <v>125</v>
      </c>
      <c r="D15" s="54">
        <v>53</v>
      </c>
      <c r="E15" s="54">
        <v>25</v>
      </c>
      <c r="F15" s="54">
        <v>28</v>
      </c>
      <c r="G15" s="54">
        <v>71</v>
      </c>
      <c r="H15" s="54">
        <v>83</v>
      </c>
      <c r="I15" s="54">
        <v>54</v>
      </c>
      <c r="J15" s="54">
        <v>32</v>
      </c>
      <c r="K15" s="54">
        <v>23</v>
      </c>
      <c r="L15" s="54">
        <v>15</v>
      </c>
      <c r="M15" s="54">
        <v>12</v>
      </c>
      <c r="N15" s="54">
        <v>17</v>
      </c>
      <c r="O15" s="54">
        <v>17</v>
      </c>
      <c r="P15" s="54">
        <v>12</v>
      </c>
      <c r="Q15" s="54">
        <v>13</v>
      </c>
      <c r="R15" s="54">
        <v>14</v>
      </c>
      <c r="S15" s="54">
        <v>10</v>
      </c>
      <c r="T15" s="54">
        <v>12</v>
      </c>
      <c r="U15" s="54">
        <v>6</v>
      </c>
      <c r="V15" s="54">
        <v>2</v>
      </c>
      <c r="W15" s="54">
        <v>2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501</v>
      </c>
      <c r="BG15" s="54">
        <v>501</v>
      </c>
      <c r="BH15" s="80">
        <v>4.891566265060241</v>
      </c>
      <c r="BI15" s="81">
        <v>15.695</v>
      </c>
      <c r="BJ15" s="56">
        <v>0.9920159680638723</v>
      </c>
      <c r="BK15" s="31"/>
      <c r="BL15" s="57">
        <f>SUM(D15:U15)</f>
        <v>497</v>
      </c>
    </row>
    <row r="16" spans="1:64" ht="12.75">
      <c r="A16" s="53" t="s">
        <v>74</v>
      </c>
      <c r="B16" s="53" t="s">
        <v>433</v>
      </c>
      <c r="C16" s="53" t="s">
        <v>434</v>
      </c>
      <c r="D16" s="54">
        <v>9</v>
      </c>
      <c r="E16" s="54">
        <v>28</v>
      </c>
      <c r="F16" s="54">
        <v>65</v>
      </c>
      <c r="G16" s="54">
        <v>138</v>
      </c>
      <c r="H16" s="54">
        <v>156</v>
      </c>
      <c r="I16" s="54">
        <v>164</v>
      </c>
      <c r="J16" s="54">
        <v>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1</v>
      </c>
      <c r="Q16" s="54">
        <v>0</v>
      </c>
      <c r="R16" s="54">
        <v>1</v>
      </c>
      <c r="S16" s="54">
        <v>1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566</v>
      </c>
      <c r="BG16" s="54">
        <v>566</v>
      </c>
      <c r="BH16" s="80">
        <v>4.278846153846154</v>
      </c>
      <c r="BI16" s="81">
        <v>5.864024390243902</v>
      </c>
      <c r="BJ16" s="56">
        <v>1</v>
      </c>
      <c r="BK16" s="31"/>
      <c r="BL16" s="57">
        <f t="shared" si="0"/>
        <v>566</v>
      </c>
    </row>
    <row r="17" spans="1:64" ht="12.75">
      <c r="A17" s="53" t="s">
        <v>68</v>
      </c>
      <c r="B17" s="53" t="s">
        <v>435</v>
      </c>
      <c r="C17" s="53" t="s">
        <v>436</v>
      </c>
      <c r="D17" s="54">
        <v>0</v>
      </c>
      <c r="E17" s="54">
        <v>1</v>
      </c>
      <c r="F17" s="54">
        <v>1</v>
      </c>
      <c r="G17" s="54">
        <v>3</v>
      </c>
      <c r="H17" s="54">
        <v>15</v>
      </c>
      <c r="I17" s="54">
        <v>2</v>
      </c>
      <c r="J17" s="54">
        <v>1</v>
      </c>
      <c r="K17" s="54">
        <v>0</v>
      </c>
      <c r="L17" s="54">
        <v>1</v>
      </c>
      <c r="M17" s="54">
        <v>7</v>
      </c>
      <c r="N17" s="54">
        <v>18</v>
      </c>
      <c r="O17" s="54">
        <v>1</v>
      </c>
      <c r="P17" s="54">
        <v>1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51</v>
      </c>
      <c r="BG17" s="54">
        <v>51</v>
      </c>
      <c r="BH17" s="80">
        <v>9.285714285714286</v>
      </c>
      <c r="BI17" s="81">
        <v>10.969444444444445</v>
      </c>
      <c r="BJ17" s="56">
        <v>1</v>
      </c>
      <c r="BK17" s="31"/>
      <c r="BL17" s="57">
        <f t="shared" si="0"/>
        <v>51</v>
      </c>
    </row>
    <row r="18" spans="1:64" ht="12.75">
      <c r="A18" s="53" t="s">
        <v>64</v>
      </c>
      <c r="B18" s="53" t="s">
        <v>437</v>
      </c>
      <c r="C18" s="53" t="s">
        <v>438</v>
      </c>
      <c r="D18" s="54">
        <v>13</v>
      </c>
      <c r="E18" s="54">
        <v>10</v>
      </c>
      <c r="F18" s="54">
        <v>12</v>
      </c>
      <c r="G18" s="54">
        <v>33</v>
      </c>
      <c r="H18" s="54">
        <v>22</v>
      </c>
      <c r="I18" s="54">
        <v>14</v>
      </c>
      <c r="J18" s="54">
        <v>14</v>
      </c>
      <c r="K18" s="54">
        <v>8</v>
      </c>
      <c r="L18" s="54">
        <v>13</v>
      </c>
      <c r="M18" s="54">
        <v>5</v>
      </c>
      <c r="N18" s="54">
        <v>5</v>
      </c>
      <c r="O18" s="54">
        <v>2</v>
      </c>
      <c r="P18" s="54">
        <v>3</v>
      </c>
      <c r="Q18" s="54">
        <v>3</v>
      </c>
      <c r="R18" s="54">
        <v>3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160</v>
      </c>
      <c r="BG18" s="54">
        <v>160</v>
      </c>
      <c r="BH18" s="80">
        <v>4.568181818181818</v>
      </c>
      <c r="BI18" s="81">
        <v>12.333333333333334</v>
      </c>
      <c r="BJ18" s="56">
        <v>1</v>
      </c>
      <c r="BK18" s="31"/>
      <c r="BL18" s="57">
        <f t="shared" si="0"/>
        <v>160</v>
      </c>
    </row>
    <row r="19" spans="1:64" ht="12.75">
      <c r="A19" s="53" t="s">
        <v>60</v>
      </c>
      <c r="B19" s="53" t="s">
        <v>663</v>
      </c>
      <c r="C19" s="53" t="s">
        <v>664</v>
      </c>
      <c r="D19" s="54">
        <v>3</v>
      </c>
      <c r="E19" s="54">
        <v>10</v>
      </c>
      <c r="F19" s="54">
        <v>13</v>
      </c>
      <c r="G19" s="54">
        <v>28</v>
      </c>
      <c r="H19" s="54">
        <v>59</v>
      </c>
      <c r="I19" s="54">
        <v>54</v>
      </c>
      <c r="J19" s="54">
        <v>11</v>
      </c>
      <c r="K19" s="54">
        <v>10</v>
      </c>
      <c r="L19" s="54">
        <v>10</v>
      </c>
      <c r="M19" s="54">
        <v>5</v>
      </c>
      <c r="N19" s="54">
        <v>2</v>
      </c>
      <c r="O19" s="54">
        <v>0</v>
      </c>
      <c r="P19" s="54">
        <v>1</v>
      </c>
      <c r="Q19" s="54">
        <v>0</v>
      </c>
      <c r="R19" s="54">
        <v>0</v>
      </c>
      <c r="S19" s="54">
        <v>0</v>
      </c>
      <c r="T19" s="54">
        <v>2</v>
      </c>
      <c r="U19" s="54">
        <v>1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209</v>
      </c>
      <c r="BG19" s="54">
        <v>209</v>
      </c>
      <c r="BH19" s="80">
        <v>4.864406779661017</v>
      </c>
      <c r="BI19" s="81">
        <v>9.11</v>
      </c>
      <c r="BJ19" s="56">
        <v>1</v>
      </c>
      <c r="BK19" s="31"/>
      <c r="BL19" s="57">
        <f t="shared" si="0"/>
        <v>209</v>
      </c>
    </row>
    <row r="20" spans="1:64" ht="12.75">
      <c r="A20" s="53" t="s">
        <v>60</v>
      </c>
      <c r="B20" s="53" t="s">
        <v>439</v>
      </c>
      <c r="C20" s="53" t="s">
        <v>440</v>
      </c>
      <c r="D20" s="54">
        <v>2</v>
      </c>
      <c r="E20" s="54">
        <v>0</v>
      </c>
      <c r="F20" s="54">
        <v>0</v>
      </c>
      <c r="G20" s="54">
        <v>2</v>
      </c>
      <c r="H20" s="54">
        <v>3</v>
      </c>
      <c r="I20" s="54">
        <v>0</v>
      </c>
      <c r="J20" s="54">
        <v>2</v>
      </c>
      <c r="K20" s="54">
        <v>3</v>
      </c>
      <c r="L20" s="54">
        <v>1</v>
      </c>
      <c r="M20" s="54">
        <v>2</v>
      </c>
      <c r="N20" s="54">
        <v>1</v>
      </c>
      <c r="O20" s="54">
        <v>1</v>
      </c>
      <c r="P20" s="54">
        <v>1</v>
      </c>
      <c r="Q20" s="54">
        <v>1</v>
      </c>
      <c r="R20" s="54">
        <v>4</v>
      </c>
      <c r="S20" s="54">
        <v>3</v>
      </c>
      <c r="T20" s="54">
        <v>5</v>
      </c>
      <c r="U20" s="54">
        <v>1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32</v>
      </c>
      <c r="BG20" s="54">
        <v>32</v>
      </c>
      <c r="BH20" s="80" t="s">
        <v>143</v>
      </c>
      <c r="BI20" s="81" t="s">
        <v>143</v>
      </c>
      <c r="BJ20" s="56">
        <v>1</v>
      </c>
      <c r="BK20" s="31"/>
      <c r="BL20" s="57">
        <f t="shared" si="0"/>
        <v>32</v>
      </c>
    </row>
    <row r="21" spans="1:64" ht="12.75">
      <c r="A21" s="53" t="s">
        <v>60</v>
      </c>
      <c r="B21" s="53" t="s">
        <v>441</v>
      </c>
      <c r="C21" s="53" t="s">
        <v>442</v>
      </c>
      <c r="D21" s="54">
        <v>46</v>
      </c>
      <c r="E21" s="54">
        <v>44</v>
      </c>
      <c r="F21" s="54">
        <v>41</v>
      </c>
      <c r="G21" s="54">
        <v>26</v>
      </c>
      <c r="H21" s="54">
        <v>27</v>
      </c>
      <c r="I21" s="54">
        <v>18</v>
      </c>
      <c r="J21" s="54">
        <v>18</v>
      </c>
      <c r="K21" s="54">
        <v>11</v>
      </c>
      <c r="L21" s="54">
        <v>6</v>
      </c>
      <c r="M21" s="54">
        <v>4</v>
      </c>
      <c r="N21" s="54">
        <v>1</v>
      </c>
      <c r="O21" s="54">
        <v>0</v>
      </c>
      <c r="P21" s="54">
        <v>0</v>
      </c>
      <c r="Q21" s="54">
        <v>0</v>
      </c>
      <c r="R21" s="54">
        <v>1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243</v>
      </c>
      <c r="BG21" s="54">
        <v>243</v>
      </c>
      <c r="BH21" s="80">
        <v>2.7804878048780486</v>
      </c>
      <c r="BI21" s="81">
        <v>7.986363636363636</v>
      </c>
      <c r="BJ21" s="56">
        <v>1</v>
      </c>
      <c r="BK21" s="31"/>
      <c r="BL21" s="57">
        <f t="shared" si="0"/>
        <v>243</v>
      </c>
    </row>
    <row r="22" spans="1:64" ht="12.75">
      <c r="A22" s="53" t="s">
        <v>75</v>
      </c>
      <c r="B22" s="53" t="s">
        <v>126</v>
      </c>
      <c r="C22" s="53" t="s">
        <v>142</v>
      </c>
      <c r="D22" s="54">
        <v>30</v>
      </c>
      <c r="E22" s="54">
        <v>6</v>
      </c>
      <c r="F22" s="54">
        <v>7</v>
      </c>
      <c r="G22" s="54">
        <v>22</v>
      </c>
      <c r="H22" s="54">
        <v>37</v>
      </c>
      <c r="I22" s="54">
        <v>32</v>
      </c>
      <c r="J22" s="54">
        <v>25</v>
      </c>
      <c r="K22" s="54">
        <v>28</v>
      </c>
      <c r="L22" s="54">
        <v>27</v>
      </c>
      <c r="M22" s="54">
        <v>25</v>
      </c>
      <c r="N22" s="54">
        <v>34</v>
      </c>
      <c r="O22" s="54">
        <v>33</v>
      </c>
      <c r="P22" s="54">
        <v>42</v>
      </c>
      <c r="Q22" s="54">
        <v>29</v>
      </c>
      <c r="R22" s="54">
        <v>25</v>
      </c>
      <c r="S22" s="54">
        <v>13</v>
      </c>
      <c r="T22" s="54">
        <v>7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422</v>
      </c>
      <c r="BG22" s="54">
        <v>422</v>
      </c>
      <c r="BH22" s="80">
        <v>8.907407407407408</v>
      </c>
      <c r="BI22" s="81">
        <v>14.956</v>
      </c>
      <c r="BJ22" s="56">
        <v>1</v>
      </c>
      <c r="BK22" s="31"/>
      <c r="BL22" s="57">
        <f t="shared" si="0"/>
        <v>422</v>
      </c>
    </row>
    <row r="23" spans="1:64" ht="12.75">
      <c r="A23" s="53" t="s">
        <v>61</v>
      </c>
      <c r="B23" s="53" t="s">
        <v>443</v>
      </c>
      <c r="C23" s="53" t="s">
        <v>444</v>
      </c>
      <c r="D23" s="54">
        <v>5</v>
      </c>
      <c r="E23" s="54">
        <v>11</v>
      </c>
      <c r="F23" s="54">
        <v>14</v>
      </c>
      <c r="G23" s="54">
        <v>26</v>
      </c>
      <c r="H23" s="54">
        <v>27</v>
      </c>
      <c r="I23" s="54">
        <v>33</v>
      </c>
      <c r="J23" s="54">
        <v>24</v>
      </c>
      <c r="K23" s="54">
        <v>27</v>
      </c>
      <c r="L23" s="54">
        <v>37</v>
      </c>
      <c r="M23" s="54">
        <v>24</v>
      </c>
      <c r="N23" s="54">
        <v>28</v>
      </c>
      <c r="O23" s="54">
        <v>15</v>
      </c>
      <c r="P23" s="54">
        <v>20</v>
      </c>
      <c r="Q23" s="54">
        <v>15</v>
      </c>
      <c r="R23" s="54">
        <v>15</v>
      </c>
      <c r="S23" s="54">
        <v>32</v>
      </c>
      <c r="T23" s="54">
        <v>8</v>
      </c>
      <c r="U23" s="54">
        <v>6</v>
      </c>
      <c r="V23" s="54">
        <v>0</v>
      </c>
      <c r="W23" s="54">
        <v>1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368</v>
      </c>
      <c r="BG23" s="54">
        <v>368</v>
      </c>
      <c r="BH23" s="80">
        <v>8.472972972972974</v>
      </c>
      <c r="BI23" s="81">
        <v>15.89375</v>
      </c>
      <c r="BJ23" s="56">
        <v>0.9972826086956522</v>
      </c>
      <c r="BK23" s="31"/>
      <c r="BL23" s="57">
        <f t="shared" si="0"/>
        <v>367</v>
      </c>
    </row>
    <row r="24" spans="1:64" ht="12.75">
      <c r="A24" s="53" t="s">
        <v>68</v>
      </c>
      <c r="B24" s="53" t="s">
        <v>445</v>
      </c>
      <c r="C24" s="53" t="s">
        <v>446</v>
      </c>
      <c r="D24" s="54">
        <v>15</v>
      </c>
      <c r="E24" s="54">
        <v>1</v>
      </c>
      <c r="F24" s="54">
        <v>1</v>
      </c>
      <c r="G24" s="54">
        <v>5</v>
      </c>
      <c r="H24" s="54">
        <v>6</v>
      </c>
      <c r="I24" s="54">
        <v>3</v>
      </c>
      <c r="J24" s="54">
        <v>10</v>
      </c>
      <c r="K24" s="54">
        <v>1</v>
      </c>
      <c r="L24" s="54">
        <v>3</v>
      </c>
      <c r="M24" s="54">
        <v>3</v>
      </c>
      <c r="N24" s="54">
        <v>2</v>
      </c>
      <c r="O24" s="54">
        <v>1</v>
      </c>
      <c r="P24" s="54">
        <v>4</v>
      </c>
      <c r="Q24" s="54">
        <v>0</v>
      </c>
      <c r="R24" s="54">
        <v>1</v>
      </c>
      <c r="S24" s="54">
        <v>3</v>
      </c>
      <c r="T24" s="54">
        <v>2</v>
      </c>
      <c r="U24" s="54">
        <v>2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63</v>
      </c>
      <c r="BG24" s="54">
        <v>63</v>
      </c>
      <c r="BH24" s="80">
        <v>6.1</v>
      </c>
      <c r="BI24" s="81">
        <v>16.425</v>
      </c>
      <c r="BJ24" s="56">
        <v>1</v>
      </c>
      <c r="BK24" s="31"/>
      <c r="BL24" s="57">
        <f t="shared" si="0"/>
        <v>63</v>
      </c>
    </row>
    <row r="25" spans="1:64" ht="12.75">
      <c r="A25" s="53" t="s">
        <v>71</v>
      </c>
      <c r="B25" s="53" t="s">
        <v>447</v>
      </c>
      <c r="C25" s="53" t="s">
        <v>448</v>
      </c>
      <c r="D25" s="54">
        <v>1</v>
      </c>
      <c r="E25" s="54">
        <v>5</v>
      </c>
      <c r="F25" s="54">
        <v>5</v>
      </c>
      <c r="G25" s="54">
        <v>3</v>
      </c>
      <c r="H25" s="54">
        <v>4</v>
      </c>
      <c r="I25" s="54">
        <v>8</v>
      </c>
      <c r="J25" s="54">
        <v>7</v>
      </c>
      <c r="K25" s="54">
        <v>18</v>
      </c>
      <c r="L25" s="54">
        <v>13</v>
      </c>
      <c r="M25" s="54">
        <v>8</v>
      </c>
      <c r="N25" s="54">
        <v>8</v>
      </c>
      <c r="O25" s="54">
        <v>8</v>
      </c>
      <c r="P25" s="54">
        <v>8</v>
      </c>
      <c r="Q25" s="54">
        <v>5</v>
      </c>
      <c r="R25" s="54">
        <v>3</v>
      </c>
      <c r="S25" s="54">
        <v>1</v>
      </c>
      <c r="T25" s="54">
        <v>0</v>
      </c>
      <c r="U25" s="54">
        <v>1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106</v>
      </c>
      <c r="BG25" s="54">
        <v>106</v>
      </c>
      <c r="BH25" s="80">
        <v>8.192307692307692</v>
      </c>
      <c r="BI25" s="81">
        <v>13.94</v>
      </c>
      <c r="BJ25" s="56">
        <v>1</v>
      </c>
      <c r="BK25" s="31"/>
      <c r="BL25" s="57">
        <f t="shared" si="0"/>
        <v>106</v>
      </c>
    </row>
    <row r="26" spans="1:64" ht="12.75">
      <c r="A26" s="53" t="s">
        <v>75</v>
      </c>
      <c r="B26" s="53" t="s">
        <v>449</v>
      </c>
      <c r="C26" s="53" t="s">
        <v>450</v>
      </c>
      <c r="D26" s="54">
        <v>20</v>
      </c>
      <c r="E26" s="54">
        <v>19</v>
      </c>
      <c r="F26" s="54">
        <v>27</v>
      </c>
      <c r="G26" s="54">
        <v>28</v>
      </c>
      <c r="H26" s="54">
        <v>62</v>
      </c>
      <c r="I26" s="54">
        <v>74</v>
      </c>
      <c r="J26" s="54">
        <v>36</v>
      </c>
      <c r="K26" s="54">
        <v>31</v>
      </c>
      <c r="L26" s="54">
        <v>29</v>
      </c>
      <c r="M26" s="54">
        <v>23</v>
      </c>
      <c r="N26" s="54">
        <v>25</v>
      </c>
      <c r="O26" s="54">
        <v>8</v>
      </c>
      <c r="P26" s="54">
        <v>4</v>
      </c>
      <c r="Q26" s="54">
        <v>3</v>
      </c>
      <c r="R26" s="54">
        <v>1</v>
      </c>
      <c r="S26" s="54">
        <v>0</v>
      </c>
      <c r="T26" s="54">
        <v>0</v>
      </c>
      <c r="U26" s="54">
        <v>0</v>
      </c>
      <c r="V26" s="54">
        <v>1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391</v>
      </c>
      <c r="BG26" s="54">
        <v>391</v>
      </c>
      <c r="BH26" s="80">
        <v>5.54054054054054</v>
      </c>
      <c r="BI26" s="81">
        <v>10.898</v>
      </c>
      <c r="BJ26" s="56">
        <v>0.9974424552429667</v>
      </c>
      <c r="BK26" s="31"/>
      <c r="BL26" s="57">
        <f t="shared" si="0"/>
        <v>390</v>
      </c>
    </row>
    <row r="27" spans="1:64" ht="12.75">
      <c r="A27" s="53" t="s">
        <v>68</v>
      </c>
      <c r="B27" s="53" t="s">
        <v>451</v>
      </c>
      <c r="C27" s="53" t="s">
        <v>452</v>
      </c>
      <c r="D27" s="54">
        <v>1</v>
      </c>
      <c r="E27" s="54">
        <v>15</v>
      </c>
      <c r="F27" s="54">
        <v>19</v>
      </c>
      <c r="G27" s="54">
        <v>53</v>
      </c>
      <c r="H27" s="54">
        <v>18</v>
      </c>
      <c r="I27" s="54">
        <v>15</v>
      </c>
      <c r="J27" s="54">
        <v>18</v>
      </c>
      <c r="K27" s="54">
        <v>19</v>
      </c>
      <c r="L27" s="54">
        <v>9</v>
      </c>
      <c r="M27" s="54">
        <v>5</v>
      </c>
      <c r="N27" s="54">
        <v>5</v>
      </c>
      <c r="O27" s="54">
        <v>0</v>
      </c>
      <c r="P27" s="54">
        <v>0</v>
      </c>
      <c r="Q27" s="54">
        <v>2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179</v>
      </c>
      <c r="BG27" s="54">
        <v>179</v>
      </c>
      <c r="BH27" s="80">
        <v>4.111111111111111</v>
      </c>
      <c r="BI27" s="81">
        <v>9.61</v>
      </c>
      <c r="BJ27" s="56">
        <v>1</v>
      </c>
      <c r="BK27" s="31"/>
      <c r="BL27" s="57">
        <f t="shared" si="0"/>
        <v>179</v>
      </c>
    </row>
    <row r="28" spans="1:64" ht="12.75">
      <c r="A28" s="53" t="s">
        <v>74</v>
      </c>
      <c r="B28" s="53" t="s">
        <v>453</v>
      </c>
      <c r="C28" s="53" t="s">
        <v>454</v>
      </c>
      <c r="D28" s="54">
        <v>15</v>
      </c>
      <c r="E28" s="54">
        <v>22</v>
      </c>
      <c r="F28" s="54">
        <v>42</v>
      </c>
      <c r="G28" s="54">
        <v>39</v>
      </c>
      <c r="H28" s="54">
        <v>28</v>
      </c>
      <c r="I28" s="54">
        <v>56</v>
      </c>
      <c r="J28" s="54">
        <v>42</v>
      </c>
      <c r="K28" s="54">
        <v>46</v>
      </c>
      <c r="L28" s="54">
        <v>36</v>
      </c>
      <c r="M28" s="54">
        <v>15</v>
      </c>
      <c r="N28" s="54">
        <v>23</v>
      </c>
      <c r="O28" s="54">
        <v>17</v>
      </c>
      <c r="P28" s="54">
        <v>9</v>
      </c>
      <c r="Q28" s="54">
        <v>8</v>
      </c>
      <c r="R28" s="54">
        <v>4</v>
      </c>
      <c r="S28" s="54">
        <v>1</v>
      </c>
      <c r="T28" s="54">
        <v>2</v>
      </c>
      <c r="U28" s="54">
        <v>3</v>
      </c>
      <c r="V28" s="54">
        <v>1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1</v>
      </c>
      <c r="BE28" s="54">
        <v>0</v>
      </c>
      <c r="BF28" s="54">
        <v>410</v>
      </c>
      <c r="BG28" s="54">
        <v>410</v>
      </c>
      <c r="BH28" s="80">
        <v>6.083333333333333</v>
      </c>
      <c r="BI28" s="81">
        <v>12.944444444444445</v>
      </c>
      <c r="BJ28" s="56">
        <v>0.9951219512195122</v>
      </c>
      <c r="BK28" s="31"/>
      <c r="BL28" s="57">
        <f t="shared" si="0"/>
        <v>408</v>
      </c>
    </row>
    <row r="29" spans="1:64" ht="12.75">
      <c r="A29" s="53" t="s">
        <v>60</v>
      </c>
      <c r="B29" s="53" t="s">
        <v>86</v>
      </c>
      <c r="C29" s="53" t="s">
        <v>87</v>
      </c>
      <c r="D29" s="54">
        <v>46</v>
      </c>
      <c r="E29" s="54">
        <v>31</v>
      </c>
      <c r="F29" s="54">
        <v>50</v>
      </c>
      <c r="G29" s="54">
        <v>51</v>
      </c>
      <c r="H29" s="54">
        <v>44</v>
      </c>
      <c r="I29" s="54">
        <v>37</v>
      </c>
      <c r="J29" s="54">
        <v>23</v>
      </c>
      <c r="K29" s="54">
        <v>12</v>
      </c>
      <c r="L29" s="54">
        <v>17</v>
      </c>
      <c r="M29" s="54">
        <v>8</v>
      </c>
      <c r="N29" s="54">
        <v>3</v>
      </c>
      <c r="O29" s="54">
        <v>2</v>
      </c>
      <c r="P29" s="54">
        <v>1</v>
      </c>
      <c r="Q29" s="54">
        <v>0</v>
      </c>
      <c r="R29" s="54">
        <v>0</v>
      </c>
      <c r="S29" s="54">
        <v>1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326</v>
      </c>
      <c r="BG29" s="54">
        <v>326</v>
      </c>
      <c r="BH29" s="80">
        <v>3.715686274509804</v>
      </c>
      <c r="BI29" s="81">
        <v>8.923529411764704</v>
      </c>
      <c r="BJ29" s="56">
        <v>1</v>
      </c>
      <c r="BK29" s="31"/>
      <c r="BL29" s="57">
        <f t="shared" si="0"/>
        <v>326</v>
      </c>
    </row>
    <row r="30" spans="1:64" ht="12.75">
      <c r="A30" s="53" t="s">
        <v>61</v>
      </c>
      <c r="B30" s="53" t="s">
        <v>455</v>
      </c>
      <c r="C30" s="53" t="s">
        <v>456</v>
      </c>
      <c r="D30" s="54">
        <v>16</v>
      </c>
      <c r="E30" s="54">
        <v>9</v>
      </c>
      <c r="F30" s="54">
        <v>12</v>
      </c>
      <c r="G30" s="54">
        <v>14</v>
      </c>
      <c r="H30" s="54">
        <v>16</v>
      </c>
      <c r="I30" s="54">
        <v>10</v>
      </c>
      <c r="J30" s="54">
        <v>9</v>
      </c>
      <c r="K30" s="54">
        <v>5</v>
      </c>
      <c r="L30" s="54">
        <v>12</v>
      </c>
      <c r="M30" s="54">
        <v>6</v>
      </c>
      <c r="N30" s="54">
        <v>8</v>
      </c>
      <c r="O30" s="54">
        <v>11</v>
      </c>
      <c r="P30" s="54">
        <v>8</v>
      </c>
      <c r="Q30" s="54">
        <v>14</v>
      </c>
      <c r="R30" s="54">
        <v>4</v>
      </c>
      <c r="S30" s="54">
        <v>4</v>
      </c>
      <c r="T30" s="54">
        <v>1</v>
      </c>
      <c r="U30" s="54">
        <v>1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160</v>
      </c>
      <c r="BG30" s="54">
        <v>160</v>
      </c>
      <c r="BH30" s="80">
        <v>6.388888888888889</v>
      </c>
      <c r="BI30" s="81">
        <v>14.5</v>
      </c>
      <c r="BJ30" s="56">
        <v>1</v>
      </c>
      <c r="BK30" s="31"/>
      <c r="BL30" s="57">
        <f t="shared" si="0"/>
        <v>160</v>
      </c>
    </row>
    <row r="31" spans="1:64" ht="12.75">
      <c r="A31" s="53" t="s">
        <v>67</v>
      </c>
      <c r="B31" s="53" t="s">
        <v>104</v>
      </c>
      <c r="C31" s="53" t="s">
        <v>105</v>
      </c>
      <c r="D31" s="54">
        <v>80</v>
      </c>
      <c r="E31" s="54">
        <v>35</v>
      </c>
      <c r="F31" s="54">
        <v>24</v>
      </c>
      <c r="G31" s="54">
        <v>37</v>
      </c>
      <c r="H31" s="54">
        <v>35</v>
      </c>
      <c r="I31" s="54">
        <v>48</v>
      </c>
      <c r="J31" s="54">
        <v>27</v>
      </c>
      <c r="K31" s="54">
        <v>18</v>
      </c>
      <c r="L31" s="54">
        <v>21</v>
      </c>
      <c r="M31" s="54">
        <v>22</v>
      </c>
      <c r="N31" s="54">
        <v>15</v>
      </c>
      <c r="O31" s="54">
        <v>17</v>
      </c>
      <c r="P31" s="54">
        <v>15</v>
      </c>
      <c r="Q31" s="54">
        <v>20</v>
      </c>
      <c r="R31" s="54">
        <v>30</v>
      </c>
      <c r="S31" s="54">
        <v>30</v>
      </c>
      <c r="T31" s="54">
        <v>15</v>
      </c>
      <c r="U31" s="54">
        <v>2</v>
      </c>
      <c r="V31" s="54">
        <v>0</v>
      </c>
      <c r="W31" s="54">
        <v>0</v>
      </c>
      <c r="X31" s="54">
        <v>1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492</v>
      </c>
      <c r="BG31" s="54">
        <v>492</v>
      </c>
      <c r="BH31" s="80">
        <v>5.739583333333333</v>
      </c>
      <c r="BI31" s="81">
        <v>15.78</v>
      </c>
      <c r="BJ31" s="56">
        <v>0.9979674796747967</v>
      </c>
      <c r="BK31" s="31"/>
      <c r="BL31" s="57">
        <f t="shared" si="0"/>
        <v>491</v>
      </c>
    </row>
    <row r="32" spans="1:64" ht="12.75">
      <c r="A32" s="53" t="s">
        <v>68</v>
      </c>
      <c r="B32" s="53" t="s">
        <v>457</v>
      </c>
      <c r="C32" s="53" t="s">
        <v>458</v>
      </c>
      <c r="D32" s="54">
        <v>12</v>
      </c>
      <c r="E32" s="54">
        <v>8</v>
      </c>
      <c r="F32" s="54">
        <v>13</v>
      </c>
      <c r="G32" s="54">
        <v>10</v>
      </c>
      <c r="H32" s="54">
        <v>12</v>
      </c>
      <c r="I32" s="54">
        <v>8</v>
      </c>
      <c r="J32" s="54">
        <v>4</v>
      </c>
      <c r="K32" s="54">
        <v>1</v>
      </c>
      <c r="L32" s="54">
        <v>3</v>
      </c>
      <c r="M32" s="54">
        <v>5</v>
      </c>
      <c r="N32" s="54">
        <v>0</v>
      </c>
      <c r="O32" s="54">
        <v>1</v>
      </c>
      <c r="P32" s="54">
        <v>3</v>
      </c>
      <c r="Q32" s="54">
        <v>0</v>
      </c>
      <c r="R32" s="54">
        <v>0</v>
      </c>
      <c r="S32" s="54">
        <v>1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81</v>
      </c>
      <c r="BG32" s="54">
        <v>81</v>
      </c>
      <c r="BH32" s="80">
        <v>3.8</v>
      </c>
      <c r="BI32" s="81">
        <v>11.95</v>
      </c>
      <c r="BJ32" s="56">
        <v>1</v>
      </c>
      <c r="BK32" s="31"/>
      <c r="BL32" s="57">
        <f t="shared" si="0"/>
        <v>81</v>
      </c>
    </row>
    <row r="33" spans="1:64" ht="12.75">
      <c r="A33" s="53" t="s">
        <v>60</v>
      </c>
      <c r="B33" s="53" t="s">
        <v>459</v>
      </c>
      <c r="C33" s="53" t="s">
        <v>460</v>
      </c>
      <c r="D33" s="54">
        <v>25</v>
      </c>
      <c r="E33" s="54">
        <v>17</v>
      </c>
      <c r="F33" s="54">
        <v>23</v>
      </c>
      <c r="G33" s="54">
        <v>21</v>
      </c>
      <c r="H33" s="54">
        <v>25</v>
      </c>
      <c r="I33" s="54">
        <v>25</v>
      </c>
      <c r="J33" s="54">
        <v>8</v>
      </c>
      <c r="K33" s="54">
        <v>34</v>
      </c>
      <c r="L33" s="54">
        <v>22</v>
      </c>
      <c r="M33" s="54">
        <v>26</v>
      </c>
      <c r="N33" s="54">
        <v>40</v>
      </c>
      <c r="O33" s="54">
        <v>17</v>
      </c>
      <c r="P33" s="54">
        <v>12</v>
      </c>
      <c r="Q33" s="54">
        <v>14</v>
      </c>
      <c r="R33" s="54">
        <v>8</v>
      </c>
      <c r="S33" s="54">
        <v>11</v>
      </c>
      <c r="T33" s="54">
        <v>19</v>
      </c>
      <c r="U33" s="54">
        <v>25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372</v>
      </c>
      <c r="BG33" s="54">
        <v>372</v>
      </c>
      <c r="BH33" s="80">
        <v>8.386363636363637</v>
      </c>
      <c r="BI33" s="81">
        <v>17.256</v>
      </c>
      <c r="BJ33" s="56">
        <v>1</v>
      </c>
      <c r="BK33" s="31"/>
      <c r="BL33" s="57">
        <f t="shared" si="0"/>
        <v>372</v>
      </c>
    </row>
    <row r="34" spans="1:64" ht="12.75">
      <c r="A34" s="53" t="s">
        <v>60</v>
      </c>
      <c r="B34" s="53" t="s">
        <v>461</v>
      </c>
      <c r="C34" s="53" t="s">
        <v>462</v>
      </c>
      <c r="D34" s="54">
        <v>13</v>
      </c>
      <c r="E34" s="54">
        <v>29</v>
      </c>
      <c r="F34" s="54">
        <v>50</v>
      </c>
      <c r="G34" s="54">
        <v>55</v>
      </c>
      <c r="H34" s="54">
        <v>25</v>
      </c>
      <c r="I34" s="54">
        <v>23</v>
      </c>
      <c r="J34" s="54">
        <v>24</v>
      </c>
      <c r="K34" s="54">
        <v>11</v>
      </c>
      <c r="L34" s="54">
        <v>13</v>
      </c>
      <c r="M34" s="54">
        <v>7</v>
      </c>
      <c r="N34" s="54">
        <v>6</v>
      </c>
      <c r="O34" s="54">
        <v>2</v>
      </c>
      <c r="P34" s="54">
        <v>1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259</v>
      </c>
      <c r="BG34" s="54">
        <v>259</v>
      </c>
      <c r="BH34" s="80">
        <v>3.690909090909091</v>
      </c>
      <c r="BI34" s="81">
        <v>9.435714285714283</v>
      </c>
      <c r="BJ34" s="56">
        <v>1</v>
      </c>
      <c r="BK34" s="31"/>
      <c r="BL34" s="57">
        <f t="shared" si="0"/>
        <v>259</v>
      </c>
    </row>
    <row r="35" spans="1:64" ht="12.75">
      <c r="A35" s="53" t="s">
        <v>68</v>
      </c>
      <c r="B35" s="53" t="s">
        <v>463</v>
      </c>
      <c r="C35" s="53" t="s">
        <v>464</v>
      </c>
      <c r="D35" s="54">
        <v>0</v>
      </c>
      <c r="E35" s="54">
        <v>0</v>
      </c>
      <c r="F35" s="54">
        <v>2</v>
      </c>
      <c r="G35" s="54">
        <v>0</v>
      </c>
      <c r="H35" s="54">
        <v>1</v>
      </c>
      <c r="I35" s="54">
        <v>2</v>
      </c>
      <c r="J35" s="54">
        <v>3</v>
      </c>
      <c r="K35" s="54">
        <v>4</v>
      </c>
      <c r="L35" s="54">
        <v>0</v>
      </c>
      <c r="M35" s="54">
        <v>1</v>
      </c>
      <c r="N35" s="54">
        <v>3</v>
      </c>
      <c r="O35" s="54">
        <v>2</v>
      </c>
      <c r="P35" s="54">
        <v>0</v>
      </c>
      <c r="Q35" s="54">
        <v>0</v>
      </c>
      <c r="R35" s="54">
        <v>1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19</v>
      </c>
      <c r="BG35" s="54">
        <v>19</v>
      </c>
      <c r="BH35" s="80" t="s">
        <v>143</v>
      </c>
      <c r="BI35" s="81" t="s">
        <v>143</v>
      </c>
      <c r="BJ35" s="56">
        <v>1</v>
      </c>
      <c r="BK35" s="31"/>
      <c r="BL35" s="57">
        <f t="shared" si="0"/>
        <v>19</v>
      </c>
    </row>
    <row r="36" spans="1:64" ht="12.75">
      <c r="A36" s="53" t="s">
        <v>75</v>
      </c>
      <c r="B36" s="53" t="s">
        <v>465</v>
      </c>
      <c r="C36" s="53" t="s">
        <v>466</v>
      </c>
      <c r="D36" s="54">
        <v>34</v>
      </c>
      <c r="E36" s="54">
        <v>18</v>
      </c>
      <c r="F36" s="54">
        <v>30</v>
      </c>
      <c r="G36" s="54">
        <v>27</v>
      </c>
      <c r="H36" s="54">
        <v>86</v>
      </c>
      <c r="I36" s="54">
        <v>60</v>
      </c>
      <c r="J36" s="54">
        <v>16</v>
      </c>
      <c r="K36" s="54">
        <v>18</v>
      </c>
      <c r="L36" s="54">
        <v>22</v>
      </c>
      <c r="M36" s="54">
        <v>40</v>
      </c>
      <c r="N36" s="54">
        <v>50</v>
      </c>
      <c r="O36" s="54">
        <v>53</v>
      </c>
      <c r="P36" s="54">
        <v>40</v>
      </c>
      <c r="Q36" s="54">
        <v>22</v>
      </c>
      <c r="R36" s="54">
        <v>27</v>
      </c>
      <c r="S36" s="54">
        <v>19</v>
      </c>
      <c r="T36" s="54">
        <v>15</v>
      </c>
      <c r="U36" s="54">
        <v>7</v>
      </c>
      <c r="V36" s="54">
        <v>5</v>
      </c>
      <c r="W36" s="54">
        <v>0</v>
      </c>
      <c r="X36" s="54">
        <v>2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1</v>
      </c>
      <c r="AE36" s="54">
        <v>2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1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1</v>
      </c>
      <c r="BE36" s="54">
        <v>0</v>
      </c>
      <c r="BF36" s="54">
        <v>596</v>
      </c>
      <c r="BG36" s="54">
        <v>596</v>
      </c>
      <c r="BH36" s="80">
        <v>8.431818181818182</v>
      </c>
      <c r="BI36" s="81">
        <v>16.28</v>
      </c>
      <c r="BJ36" s="56">
        <v>0.9798657718120806</v>
      </c>
      <c r="BK36" s="31"/>
      <c r="BL36" s="57">
        <f t="shared" si="0"/>
        <v>584</v>
      </c>
    </row>
    <row r="37" spans="1:64" ht="12.75">
      <c r="A37" s="53" t="s">
        <v>58</v>
      </c>
      <c r="B37" s="53" t="s">
        <v>467</v>
      </c>
      <c r="C37" s="53" t="s">
        <v>468</v>
      </c>
      <c r="D37" s="54">
        <v>14</v>
      </c>
      <c r="E37" s="54">
        <v>36</v>
      </c>
      <c r="F37" s="54">
        <v>60</v>
      </c>
      <c r="G37" s="54">
        <v>74</v>
      </c>
      <c r="H37" s="54">
        <v>75</v>
      </c>
      <c r="I37" s="54">
        <v>39</v>
      </c>
      <c r="J37" s="54">
        <v>43</v>
      </c>
      <c r="K37" s="54">
        <v>33</v>
      </c>
      <c r="L37" s="54">
        <v>30</v>
      </c>
      <c r="M37" s="54">
        <v>24</v>
      </c>
      <c r="N37" s="54">
        <v>14</v>
      </c>
      <c r="O37" s="54">
        <v>8</v>
      </c>
      <c r="P37" s="54">
        <v>9</v>
      </c>
      <c r="Q37" s="54">
        <v>6</v>
      </c>
      <c r="R37" s="54">
        <v>5</v>
      </c>
      <c r="S37" s="54">
        <v>5</v>
      </c>
      <c r="T37" s="54">
        <v>0</v>
      </c>
      <c r="U37" s="54">
        <v>2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477</v>
      </c>
      <c r="BG37" s="54">
        <v>477</v>
      </c>
      <c r="BH37" s="80">
        <v>4.733333333333333</v>
      </c>
      <c r="BI37" s="81">
        <v>12.35</v>
      </c>
      <c r="BJ37" s="56">
        <v>1</v>
      </c>
      <c r="BK37" s="31"/>
      <c r="BL37" s="57">
        <f t="shared" si="0"/>
        <v>477</v>
      </c>
    </row>
    <row r="38" spans="1:64" ht="12.75">
      <c r="A38" s="53" t="s">
        <v>64</v>
      </c>
      <c r="B38" s="53" t="s">
        <v>94</v>
      </c>
      <c r="C38" s="53" t="s">
        <v>95</v>
      </c>
      <c r="D38" s="54">
        <v>20</v>
      </c>
      <c r="E38" s="54">
        <v>46</v>
      </c>
      <c r="F38" s="54">
        <v>36</v>
      </c>
      <c r="G38" s="54">
        <v>35</v>
      </c>
      <c r="H38" s="54">
        <v>46</v>
      </c>
      <c r="I38" s="54">
        <v>41</v>
      </c>
      <c r="J38" s="54">
        <v>11</v>
      </c>
      <c r="K38" s="54">
        <v>5</v>
      </c>
      <c r="L38" s="54">
        <v>9</v>
      </c>
      <c r="M38" s="54">
        <v>20</v>
      </c>
      <c r="N38" s="54">
        <v>31</v>
      </c>
      <c r="O38" s="54">
        <v>10</v>
      </c>
      <c r="P38" s="54">
        <v>3</v>
      </c>
      <c r="Q38" s="54">
        <v>2</v>
      </c>
      <c r="R38" s="54">
        <v>3</v>
      </c>
      <c r="S38" s="54">
        <v>0</v>
      </c>
      <c r="T38" s="54">
        <v>1</v>
      </c>
      <c r="U38" s="54">
        <v>4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323</v>
      </c>
      <c r="BG38" s="54">
        <v>323</v>
      </c>
      <c r="BH38" s="80">
        <v>4.543478260869565</v>
      </c>
      <c r="BI38" s="81">
        <v>11.685</v>
      </c>
      <c r="BJ38" s="56">
        <v>1</v>
      </c>
      <c r="BK38" s="31"/>
      <c r="BL38" s="57">
        <f t="shared" si="0"/>
        <v>323</v>
      </c>
    </row>
    <row r="39" spans="1:64" ht="12.75">
      <c r="A39" s="53" t="s">
        <v>68</v>
      </c>
      <c r="B39" s="53" t="s">
        <v>469</v>
      </c>
      <c r="C39" s="53" t="s">
        <v>470</v>
      </c>
      <c r="D39" s="54">
        <v>11</v>
      </c>
      <c r="E39" s="54">
        <v>12</v>
      </c>
      <c r="F39" s="54">
        <v>15</v>
      </c>
      <c r="G39" s="54">
        <v>46</v>
      </c>
      <c r="H39" s="54">
        <v>41</v>
      </c>
      <c r="I39" s="54">
        <v>16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141</v>
      </c>
      <c r="BG39" s="54">
        <v>141</v>
      </c>
      <c r="BH39" s="80">
        <v>3.717391304347826</v>
      </c>
      <c r="BI39" s="81">
        <v>5.559375</v>
      </c>
      <c r="BJ39" s="56">
        <v>1</v>
      </c>
      <c r="BK39" s="31"/>
      <c r="BL39" s="57">
        <f t="shared" si="0"/>
        <v>141</v>
      </c>
    </row>
    <row r="40" spans="1:64" ht="12.75">
      <c r="A40" s="53" t="s">
        <v>60</v>
      </c>
      <c r="B40" s="53" t="s">
        <v>471</v>
      </c>
      <c r="C40" s="53" t="s">
        <v>472</v>
      </c>
      <c r="D40" s="54">
        <v>15</v>
      </c>
      <c r="E40" s="54">
        <v>28</v>
      </c>
      <c r="F40" s="54">
        <v>19</v>
      </c>
      <c r="G40" s="54">
        <v>82</v>
      </c>
      <c r="H40" s="54">
        <v>68</v>
      </c>
      <c r="I40" s="54">
        <v>37</v>
      </c>
      <c r="J40" s="54">
        <v>23</v>
      </c>
      <c r="K40" s="54">
        <v>45</v>
      </c>
      <c r="L40" s="54">
        <v>41</v>
      </c>
      <c r="M40" s="54">
        <v>30</v>
      </c>
      <c r="N40" s="54">
        <v>12</v>
      </c>
      <c r="O40" s="54">
        <v>20</v>
      </c>
      <c r="P40" s="54">
        <v>18</v>
      </c>
      <c r="Q40" s="54">
        <v>11</v>
      </c>
      <c r="R40" s="54">
        <v>2</v>
      </c>
      <c r="S40" s="54">
        <v>2</v>
      </c>
      <c r="T40" s="54">
        <v>0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1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455</v>
      </c>
      <c r="BG40" s="54">
        <v>455</v>
      </c>
      <c r="BH40" s="80">
        <v>5.4324324324324325</v>
      </c>
      <c r="BI40" s="81">
        <v>12.680555555555555</v>
      </c>
      <c r="BJ40" s="56">
        <v>0.9956043956043956</v>
      </c>
      <c r="BK40" s="31"/>
      <c r="BL40" s="57">
        <f t="shared" si="0"/>
        <v>453</v>
      </c>
    </row>
    <row r="41" spans="1:64" ht="12.75">
      <c r="A41" s="53" t="s">
        <v>58</v>
      </c>
      <c r="B41" s="53" t="s">
        <v>473</v>
      </c>
      <c r="C41" s="53" t="s">
        <v>474</v>
      </c>
      <c r="D41" s="54">
        <v>2</v>
      </c>
      <c r="E41" s="54">
        <v>3</v>
      </c>
      <c r="F41" s="54">
        <v>8</v>
      </c>
      <c r="G41" s="54">
        <v>19</v>
      </c>
      <c r="H41" s="54">
        <v>8</v>
      </c>
      <c r="I41" s="54">
        <v>11</v>
      </c>
      <c r="J41" s="54">
        <v>8</v>
      </c>
      <c r="K41" s="54">
        <v>3</v>
      </c>
      <c r="L41" s="54">
        <v>3</v>
      </c>
      <c r="M41" s="54">
        <v>1</v>
      </c>
      <c r="N41" s="54">
        <v>2</v>
      </c>
      <c r="O41" s="54">
        <v>0</v>
      </c>
      <c r="P41" s="54">
        <v>1</v>
      </c>
      <c r="Q41" s="54">
        <v>1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70</v>
      </c>
      <c r="BG41" s="54">
        <v>70</v>
      </c>
      <c r="BH41" s="80">
        <v>4.4375</v>
      </c>
      <c r="BI41" s="81">
        <v>10.25</v>
      </c>
      <c r="BJ41" s="56">
        <v>1</v>
      </c>
      <c r="BK41" s="31"/>
      <c r="BL41" s="57">
        <f t="shared" si="0"/>
        <v>70</v>
      </c>
    </row>
    <row r="42" spans="1:64" ht="12.75">
      <c r="A42" s="53" t="s">
        <v>62</v>
      </c>
      <c r="B42" s="53" t="s">
        <v>475</v>
      </c>
      <c r="C42" s="53" t="s">
        <v>476</v>
      </c>
      <c r="D42" s="54">
        <v>13</v>
      </c>
      <c r="E42" s="54">
        <v>36</v>
      </c>
      <c r="F42" s="54">
        <v>47</v>
      </c>
      <c r="G42" s="54">
        <v>30</v>
      </c>
      <c r="H42" s="54">
        <v>23</v>
      </c>
      <c r="I42" s="54">
        <v>9</v>
      </c>
      <c r="J42" s="54">
        <v>7</v>
      </c>
      <c r="K42" s="54">
        <v>3</v>
      </c>
      <c r="L42" s="54">
        <v>6</v>
      </c>
      <c r="M42" s="54">
        <v>3</v>
      </c>
      <c r="N42" s="54">
        <v>5</v>
      </c>
      <c r="O42" s="54">
        <v>6</v>
      </c>
      <c r="P42" s="54">
        <v>6</v>
      </c>
      <c r="Q42" s="54">
        <v>2</v>
      </c>
      <c r="R42" s="54">
        <v>1</v>
      </c>
      <c r="S42" s="54">
        <v>0</v>
      </c>
      <c r="T42" s="54">
        <v>1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198</v>
      </c>
      <c r="BG42" s="54">
        <v>198</v>
      </c>
      <c r="BH42" s="80">
        <v>3.1166666666666667</v>
      </c>
      <c r="BI42" s="81">
        <v>12.016666666666666</v>
      </c>
      <c r="BJ42" s="56">
        <v>1</v>
      </c>
      <c r="BK42" s="31"/>
      <c r="BL42" s="57">
        <f t="shared" si="0"/>
        <v>198</v>
      </c>
    </row>
    <row r="43" spans="1:64" ht="12.75">
      <c r="A43" s="53" t="s">
        <v>62</v>
      </c>
      <c r="B43" s="53" t="s">
        <v>477</v>
      </c>
      <c r="C43" s="53" t="s">
        <v>478</v>
      </c>
      <c r="D43" s="54">
        <v>30</v>
      </c>
      <c r="E43" s="54">
        <v>51</v>
      </c>
      <c r="F43" s="54">
        <v>86</v>
      </c>
      <c r="G43" s="54">
        <v>96</v>
      </c>
      <c r="H43" s="54">
        <v>49</v>
      </c>
      <c r="I43" s="54">
        <v>135</v>
      </c>
      <c r="J43" s="54">
        <v>92</v>
      </c>
      <c r="K43" s="54">
        <v>53</v>
      </c>
      <c r="L43" s="54">
        <v>50</v>
      </c>
      <c r="M43" s="54">
        <v>75</v>
      </c>
      <c r="N43" s="54">
        <v>23</v>
      </c>
      <c r="O43" s="54">
        <v>3</v>
      </c>
      <c r="P43" s="54">
        <v>0</v>
      </c>
      <c r="Q43" s="54">
        <v>1</v>
      </c>
      <c r="R43" s="54">
        <v>0</v>
      </c>
      <c r="S43" s="54">
        <v>2</v>
      </c>
      <c r="T43" s="54">
        <v>1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747</v>
      </c>
      <c r="BG43" s="54">
        <v>747</v>
      </c>
      <c r="BH43" s="80">
        <v>5.459259259259259</v>
      </c>
      <c r="BI43" s="81">
        <v>9.902</v>
      </c>
      <c r="BJ43" s="56">
        <v>1</v>
      </c>
      <c r="BK43" s="31"/>
      <c r="BL43" s="57">
        <f t="shared" si="0"/>
        <v>747</v>
      </c>
    </row>
    <row r="44" spans="1:64" ht="12.75">
      <c r="A44" s="53" t="s">
        <v>75</v>
      </c>
      <c r="B44" s="53" t="s">
        <v>78</v>
      </c>
      <c r="C44" s="53" t="s">
        <v>79</v>
      </c>
      <c r="D44" s="54">
        <v>178</v>
      </c>
      <c r="E44" s="54">
        <v>45</v>
      </c>
      <c r="F44" s="54">
        <v>33</v>
      </c>
      <c r="G44" s="54">
        <v>75</v>
      </c>
      <c r="H44" s="54">
        <v>86</v>
      </c>
      <c r="I44" s="54">
        <v>94</v>
      </c>
      <c r="J44" s="54">
        <v>88</v>
      </c>
      <c r="K44" s="54">
        <v>79</v>
      </c>
      <c r="L44" s="54">
        <v>77</v>
      </c>
      <c r="M44" s="54">
        <v>64</v>
      </c>
      <c r="N44" s="54">
        <v>56</v>
      </c>
      <c r="O44" s="54">
        <v>60</v>
      </c>
      <c r="P44" s="54">
        <v>50</v>
      </c>
      <c r="Q44" s="54">
        <v>71</v>
      </c>
      <c r="R44" s="54">
        <v>54</v>
      </c>
      <c r="S44" s="54">
        <v>40</v>
      </c>
      <c r="T44" s="54">
        <v>15</v>
      </c>
      <c r="U44" s="54">
        <v>22</v>
      </c>
      <c r="V44" s="54">
        <v>1</v>
      </c>
      <c r="W44" s="54">
        <v>2</v>
      </c>
      <c r="X44" s="54">
        <v>1</v>
      </c>
      <c r="Y44" s="54">
        <v>0</v>
      </c>
      <c r="Z44" s="54">
        <v>3</v>
      </c>
      <c r="AA44" s="54">
        <v>0</v>
      </c>
      <c r="AB44" s="54">
        <v>1</v>
      </c>
      <c r="AC44" s="54">
        <v>1</v>
      </c>
      <c r="AD44" s="54">
        <v>0</v>
      </c>
      <c r="AE44" s="54">
        <v>1</v>
      </c>
      <c r="AF44" s="54">
        <v>0</v>
      </c>
      <c r="AG44" s="54">
        <v>0</v>
      </c>
      <c r="AH44" s="54">
        <v>0</v>
      </c>
      <c r="AI44" s="54">
        <v>1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2</v>
      </c>
      <c r="BE44" s="54">
        <v>0</v>
      </c>
      <c r="BF44" s="54">
        <v>1200</v>
      </c>
      <c r="BG44" s="54">
        <v>1200</v>
      </c>
      <c r="BH44" s="80">
        <v>7.018987341772152</v>
      </c>
      <c r="BI44" s="81">
        <v>15.75</v>
      </c>
      <c r="BJ44" s="56">
        <v>0.9891666666666666</v>
      </c>
      <c r="BK44" s="31"/>
      <c r="BL44" s="57">
        <f t="shared" si="0"/>
        <v>1187</v>
      </c>
    </row>
    <row r="45" spans="1:64" ht="12.75">
      <c r="A45" s="53" t="s">
        <v>61</v>
      </c>
      <c r="B45" s="53" t="s">
        <v>479</v>
      </c>
      <c r="C45" s="53" t="s">
        <v>480</v>
      </c>
      <c r="D45" s="54">
        <v>82</v>
      </c>
      <c r="E45" s="54">
        <v>60</v>
      </c>
      <c r="F45" s="54">
        <v>33</v>
      </c>
      <c r="G45" s="54">
        <v>74</v>
      </c>
      <c r="H45" s="54">
        <v>69</v>
      </c>
      <c r="I45" s="54">
        <v>29</v>
      </c>
      <c r="J45" s="54">
        <v>14</v>
      </c>
      <c r="K45" s="54">
        <v>3</v>
      </c>
      <c r="L45" s="54">
        <v>5</v>
      </c>
      <c r="M45" s="54">
        <v>2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371</v>
      </c>
      <c r="BG45" s="54">
        <v>371</v>
      </c>
      <c r="BH45" s="80">
        <v>3.1486486486486487</v>
      </c>
      <c r="BI45" s="81">
        <v>6.389285714285713</v>
      </c>
      <c r="BJ45" s="56">
        <v>1</v>
      </c>
      <c r="BK45" s="31"/>
      <c r="BL45" s="57">
        <f t="shared" si="0"/>
        <v>371</v>
      </c>
    </row>
    <row r="46" spans="1:64" ht="12.75">
      <c r="A46" s="53" t="s">
        <v>75</v>
      </c>
      <c r="B46" s="53" t="s">
        <v>481</v>
      </c>
      <c r="C46" s="53" t="s">
        <v>482</v>
      </c>
      <c r="D46" s="54">
        <v>30</v>
      </c>
      <c r="E46" s="54">
        <v>10</v>
      </c>
      <c r="F46" s="54">
        <v>20</v>
      </c>
      <c r="G46" s="54">
        <v>33</v>
      </c>
      <c r="H46" s="54">
        <v>34</v>
      </c>
      <c r="I46" s="54">
        <v>42</v>
      </c>
      <c r="J46" s="54">
        <v>27</v>
      </c>
      <c r="K46" s="54">
        <v>24</v>
      </c>
      <c r="L46" s="54">
        <v>25</v>
      </c>
      <c r="M46" s="54">
        <v>26</v>
      </c>
      <c r="N46" s="54">
        <v>27</v>
      </c>
      <c r="O46" s="54">
        <v>28</v>
      </c>
      <c r="P46" s="54">
        <v>34</v>
      </c>
      <c r="Q46" s="54">
        <v>30</v>
      </c>
      <c r="R46" s="54">
        <v>33</v>
      </c>
      <c r="S46" s="54">
        <v>22</v>
      </c>
      <c r="T46" s="54">
        <v>10</v>
      </c>
      <c r="U46" s="54">
        <v>12</v>
      </c>
      <c r="V46" s="54">
        <v>2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1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470</v>
      </c>
      <c r="BG46" s="54">
        <v>470</v>
      </c>
      <c r="BH46" s="80">
        <v>8.62</v>
      </c>
      <c r="BI46" s="81">
        <v>16.15</v>
      </c>
      <c r="BJ46" s="56">
        <v>0.9936170212765958</v>
      </c>
      <c r="BK46" s="31"/>
      <c r="BL46" s="57">
        <f t="shared" si="0"/>
        <v>467</v>
      </c>
    </row>
    <row r="47" spans="1:64" ht="12.75">
      <c r="A47" s="53" t="s">
        <v>64</v>
      </c>
      <c r="B47" s="53" t="s">
        <v>98</v>
      </c>
      <c r="C47" s="53" t="s">
        <v>99</v>
      </c>
      <c r="D47" s="54">
        <v>6</v>
      </c>
      <c r="E47" s="54">
        <v>2</v>
      </c>
      <c r="F47" s="54">
        <v>5</v>
      </c>
      <c r="G47" s="54">
        <v>16</v>
      </c>
      <c r="H47" s="54">
        <v>34</v>
      </c>
      <c r="I47" s="54">
        <v>16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3</v>
      </c>
      <c r="P47" s="54">
        <v>4</v>
      </c>
      <c r="Q47" s="54">
        <v>1</v>
      </c>
      <c r="R47" s="54">
        <v>7</v>
      </c>
      <c r="S47" s="54">
        <v>12</v>
      </c>
      <c r="T47" s="54">
        <v>11</v>
      </c>
      <c r="U47" s="54">
        <v>1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118</v>
      </c>
      <c r="BG47" s="54">
        <v>118</v>
      </c>
      <c r="BH47" s="80">
        <v>4.897058823529412</v>
      </c>
      <c r="BI47" s="81">
        <v>16.554545454545455</v>
      </c>
      <c r="BJ47" s="56">
        <v>1</v>
      </c>
      <c r="BK47" s="31"/>
      <c r="BL47" s="57">
        <f t="shared" si="0"/>
        <v>118</v>
      </c>
    </row>
    <row r="48" spans="1:64" ht="12.75">
      <c r="A48" s="53" t="s">
        <v>68</v>
      </c>
      <c r="B48" s="53" t="s">
        <v>112</v>
      </c>
      <c r="C48" s="53" t="s">
        <v>113</v>
      </c>
      <c r="D48" s="54">
        <v>4</v>
      </c>
      <c r="E48" s="54">
        <v>0</v>
      </c>
      <c r="F48" s="54">
        <v>3</v>
      </c>
      <c r="G48" s="54">
        <v>7</v>
      </c>
      <c r="H48" s="54">
        <v>8</v>
      </c>
      <c r="I48" s="54">
        <v>55</v>
      </c>
      <c r="J48" s="54">
        <v>5</v>
      </c>
      <c r="K48" s="54">
        <v>6</v>
      </c>
      <c r="L48" s="54">
        <v>2</v>
      </c>
      <c r="M48" s="54">
        <v>5</v>
      </c>
      <c r="N48" s="54">
        <v>3</v>
      </c>
      <c r="O48" s="54">
        <v>1</v>
      </c>
      <c r="P48" s="54">
        <v>0</v>
      </c>
      <c r="Q48" s="54">
        <v>2</v>
      </c>
      <c r="R48" s="54">
        <v>3</v>
      </c>
      <c r="S48" s="54">
        <v>27</v>
      </c>
      <c r="T48" s="54">
        <v>16</v>
      </c>
      <c r="U48" s="54">
        <v>17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164</v>
      </c>
      <c r="BG48" s="54">
        <v>164</v>
      </c>
      <c r="BH48" s="80">
        <v>7.083333333333333</v>
      </c>
      <c r="BI48" s="81">
        <v>17.517647058823528</v>
      </c>
      <c r="BJ48" s="56">
        <v>1</v>
      </c>
      <c r="BK48" s="31"/>
      <c r="BL48" s="57">
        <f t="shared" si="0"/>
        <v>164</v>
      </c>
    </row>
    <row r="49" spans="1:64" ht="12.75">
      <c r="A49" s="53" t="s">
        <v>60</v>
      </c>
      <c r="B49" s="53" t="s">
        <v>483</v>
      </c>
      <c r="C49" s="53" t="s">
        <v>484</v>
      </c>
      <c r="D49" s="54">
        <v>8</v>
      </c>
      <c r="E49" s="54">
        <v>19</v>
      </c>
      <c r="F49" s="54">
        <v>20</v>
      </c>
      <c r="G49" s="54">
        <v>62</v>
      </c>
      <c r="H49" s="54">
        <v>127</v>
      </c>
      <c r="I49" s="54">
        <v>98</v>
      </c>
      <c r="J49" s="54">
        <v>14</v>
      </c>
      <c r="K49" s="54">
        <v>13</v>
      </c>
      <c r="L49" s="54">
        <v>31</v>
      </c>
      <c r="M49" s="54">
        <v>16</v>
      </c>
      <c r="N49" s="54">
        <v>16</v>
      </c>
      <c r="O49" s="54">
        <v>10</v>
      </c>
      <c r="P49" s="54">
        <v>1</v>
      </c>
      <c r="Q49" s="54">
        <v>0</v>
      </c>
      <c r="R49" s="54">
        <v>6</v>
      </c>
      <c r="S49" s="54">
        <v>3</v>
      </c>
      <c r="T49" s="54">
        <v>3</v>
      </c>
      <c r="U49" s="54">
        <v>1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448</v>
      </c>
      <c r="BG49" s="54">
        <v>448</v>
      </c>
      <c r="BH49" s="80">
        <v>4.909448818897638</v>
      </c>
      <c r="BI49" s="81">
        <v>11.16</v>
      </c>
      <c r="BJ49" s="56">
        <v>1</v>
      </c>
      <c r="BK49" s="31"/>
      <c r="BL49" s="57">
        <f t="shared" si="0"/>
        <v>448</v>
      </c>
    </row>
    <row r="50" spans="1:64" ht="12.75">
      <c r="A50" s="53" t="s">
        <v>61</v>
      </c>
      <c r="B50" s="53" t="s">
        <v>485</v>
      </c>
      <c r="C50" s="53" t="s">
        <v>486</v>
      </c>
      <c r="D50" s="54">
        <v>46</v>
      </c>
      <c r="E50" s="54">
        <v>34</v>
      </c>
      <c r="F50" s="54">
        <v>23</v>
      </c>
      <c r="G50" s="54">
        <v>67</v>
      </c>
      <c r="H50" s="54">
        <v>18</v>
      </c>
      <c r="I50" s="54">
        <v>15</v>
      </c>
      <c r="J50" s="54">
        <v>16</v>
      </c>
      <c r="K50" s="54">
        <v>20</v>
      </c>
      <c r="L50" s="54">
        <v>23</v>
      </c>
      <c r="M50" s="54">
        <v>15</v>
      </c>
      <c r="N50" s="54">
        <v>20</v>
      </c>
      <c r="O50" s="54">
        <v>13</v>
      </c>
      <c r="P50" s="54">
        <v>10</v>
      </c>
      <c r="Q50" s="54">
        <v>10</v>
      </c>
      <c r="R50" s="54">
        <v>18</v>
      </c>
      <c r="S50" s="54">
        <v>6</v>
      </c>
      <c r="T50" s="54">
        <v>6</v>
      </c>
      <c r="U50" s="54">
        <v>3</v>
      </c>
      <c r="V50" s="54">
        <v>1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364</v>
      </c>
      <c r="BG50" s="54">
        <v>364</v>
      </c>
      <c r="BH50" s="80">
        <v>4.694444444444445</v>
      </c>
      <c r="BI50" s="81">
        <v>14.877777777777778</v>
      </c>
      <c r="BJ50" s="56">
        <v>0.9972527472527473</v>
      </c>
      <c r="BK50" s="31"/>
      <c r="BL50" s="57">
        <f t="shared" si="0"/>
        <v>363</v>
      </c>
    </row>
    <row r="51" spans="1:64" ht="12.75">
      <c r="A51" s="53" t="s">
        <v>71</v>
      </c>
      <c r="B51" s="53" t="s">
        <v>487</v>
      </c>
      <c r="C51" s="53" t="s">
        <v>488</v>
      </c>
      <c r="D51" s="54">
        <v>33</v>
      </c>
      <c r="E51" s="54">
        <v>17</v>
      </c>
      <c r="F51" s="54">
        <v>11</v>
      </c>
      <c r="G51" s="54">
        <v>23</v>
      </c>
      <c r="H51" s="54">
        <v>19</v>
      </c>
      <c r="I51" s="54">
        <v>18</v>
      </c>
      <c r="J51" s="54">
        <v>22</v>
      </c>
      <c r="K51" s="54">
        <v>24</v>
      </c>
      <c r="L51" s="54">
        <v>16</v>
      </c>
      <c r="M51" s="54">
        <v>22</v>
      </c>
      <c r="N51" s="54">
        <v>17</v>
      </c>
      <c r="O51" s="54">
        <v>17</v>
      </c>
      <c r="P51" s="54">
        <v>6</v>
      </c>
      <c r="Q51" s="54">
        <v>6</v>
      </c>
      <c r="R51" s="54">
        <v>6</v>
      </c>
      <c r="S51" s="54">
        <v>1</v>
      </c>
      <c r="T51" s="54">
        <v>1</v>
      </c>
      <c r="U51" s="54">
        <v>2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261</v>
      </c>
      <c r="BG51" s="54">
        <v>261</v>
      </c>
      <c r="BH51" s="80">
        <v>6.454545454545454</v>
      </c>
      <c r="BI51" s="81">
        <v>13.491666666666665</v>
      </c>
      <c r="BJ51" s="56">
        <v>1</v>
      </c>
      <c r="BK51" s="31"/>
      <c r="BL51" s="57">
        <f t="shared" si="0"/>
        <v>261</v>
      </c>
    </row>
    <row r="52" spans="1:64" ht="12.75">
      <c r="A52" s="53" t="s">
        <v>71</v>
      </c>
      <c r="B52" s="53" t="s">
        <v>489</v>
      </c>
      <c r="C52" s="53" t="s">
        <v>490</v>
      </c>
      <c r="D52" s="54">
        <v>1</v>
      </c>
      <c r="E52" s="54">
        <v>5</v>
      </c>
      <c r="F52" s="54">
        <v>7</v>
      </c>
      <c r="G52" s="54">
        <v>14</v>
      </c>
      <c r="H52" s="54">
        <v>25</v>
      </c>
      <c r="I52" s="54">
        <v>21</v>
      </c>
      <c r="J52" s="54">
        <v>9</v>
      </c>
      <c r="K52" s="54">
        <v>10</v>
      </c>
      <c r="L52" s="54">
        <v>8</v>
      </c>
      <c r="M52" s="54">
        <v>13</v>
      </c>
      <c r="N52" s="54">
        <v>3</v>
      </c>
      <c r="O52" s="54">
        <v>2</v>
      </c>
      <c r="P52" s="54">
        <v>0</v>
      </c>
      <c r="Q52" s="54">
        <v>1</v>
      </c>
      <c r="R52" s="54">
        <v>4</v>
      </c>
      <c r="S52" s="54">
        <v>2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125</v>
      </c>
      <c r="BG52" s="54">
        <v>125</v>
      </c>
      <c r="BH52" s="80">
        <v>5.523809523809524</v>
      </c>
      <c r="BI52" s="81">
        <v>13.75</v>
      </c>
      <c r="BJ52" s="56">
        <v>1</v>
      </c>
      <c r="BK52" s="31"/>
      <c r="BL52" s="57">
        <f t="shared" si="0"/>
        <v>125</v>
      </c>
    </row>
    <row r="53" spans="1:64" ht="12.75">
      <c r="A53" s="53" t="s">
        <v>68</v>
      </c>
      <c r="B53" s="53" t="s">
        <v>491</v>
      </c>
      <c r="C53" s="53" t="s">
        <v>492</v>
      </c>
      <c r="D53" s="54">
        <v>5</v>
      </c>
      <c r="E53" s="54">
        <v>5</v>
      </c>
      <c r="F53" s="54">
        <v>19</v>
      </c>
      <c r="G53" s="54">
        <v>3</v>
      </c>
      <c r="H53" s="54">
        <v>18</v>
      </c>
      <c r="I53" s="54">
        <v>17</v>
      </c>
      <c r="J53" s="54">
        <v>6</v>
      </c>
      <c r="K53" s="54">
        <v>10</v>
      </c>
      <c r="L53" s="54">
        <v>5</v>
      </c>
      <c r="M53" s="54">
        <v>5</v>
      </c>
      <c r="N53" s="54">
        <v>1</v>
      </c>
      <c r="O53" s="54">
        <v>2</v>
      </c>
      <c r="P53" s="54">
        <v>1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97</v>
      </c>
      <c r="BG53" s="54">
        <v>97</v>
      </c>
      <c r="BH53" s="80">
        <v>4.944444444444445</v>
      </c>
      <c r="BI53" s="81">
        <v>9.83</v>
      </c>
      <c r="BJ53" s="56">
        <v>1</v>
      </c>
      <c r="BK53" s="31"/>
      <c r="BL53" s="57">
        <f t="shared" si="0"/>
        <v>97</v>
      </c>
    </row>
    <row r="54" spans="1:64" ht="12.75">
      <c r="A54" s="53" t="s">
        <v>58</v>
      </c>
      <c r="B54" s="53" t="s">
        <v>493</v>
      </c>
      <c r="C54" s="53" t="s">
        <v>494</v>
      </c>
      <c r="D54" s="54">
        <v>2</v>
      </c>
      <c r="E54" s="54">
        <v>2</v>
      </c>
      <c r="F54" s="54">
        <v>12</v>
      </c>
      <c r="G54" s="54">
        <v>4</v>
      </c>
      <c r="H54" s="54">
        <v>5</v>
      </c>
      <c r="I54" s="54">
        <v>3</v>
      </c>
      <c r="J54" s="54">
        <v>5</v>
      </c>
      <c r="K54" s="54">
        <v>7</v>
      </c>
      <c r="L54" s="54">
        <v>5</v>
      </c>
      <c r="M54" s="54">
        <v>8</v>
      </c>
      <c r="N54" s="54">
        <v>13</v>
      </c>
      <c r="O54" s="54">
        <v>8</v>
      </c>
      <c r="P54" s="54">
        <v>4</v>
      </c>
      <c r="Q54" s="54">
        <v>3</v>
      </c>
      <c r="R54" s="54">
        <v>4</v>
      </c>
      <c r="S54" s="54">
        <v>1</v>
      </c>
      <c r="T54" s="54">
        <v>0</v>
      </c>
      <c r="U54" s="54">
        <v>1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87</v>
      </c>
      <c r="BG54" s="54">
        <v>87</v>
      </c>
      <c r="BH54" s="80">
        <v>8.8</v>
      </c>
      <c r="BI54" s="81">
        <v>14.4125</v>
      </c>
      <c r="BJ54" s="56">
        <v>1</v>
      </c>
      <c r="BK54" s="31"/>
      <c r="BL54" s="57">
        <f t="shared" si="0"/>
        <v>87</v>
      </c>
    </row>
    <row r="55" spans="1:64" ht="12.75">
      <c r="A55" s="53" t="s">
        <v>75</v>
      </c>
      <c r="B55" s="53" t="s">
        <v>495</v>
      </c>
      <c r="C55" s="53" t="s">
        <v>496</v>
      </c>
      <c r="D55" s="54">
        <v>57</v>
      </c>
      <c r="E55" s="54">
        <v>29</v>
      </c>
      <c r="F55" s="54">
        <v>34</v>
      </c>
      <c r="G55" s="54">
        <v>28</v>
      </c>
      <c r="H55" s="54">
        <v>15</v>
      </c>
      <c r="I55" s="54">
        <v>33</v>
      </c>
      <c r="J55" s="54">
        <v>28</v>
      </c>
      <c r="K55" s="54">
        <v>22</v>
      </c>
      <c r="L55" s="54">
        <v>31</v>
      </c>
      <c r="M55" s="54">
        <v>25</v>
      </c>
      <c r="N55" s="54">
        <v>14</v>
      </c>
      <c r="O55" s="54">
        <v>11</v>
      </c>
      <c r="P55" s="54">
        <v>10</v>
      </c>
      <c r="Q55" s="54">
        <v>1</v>
      </c>
      <c r="R55" s="54">
        <v>3</v>
      </c>
      <c r="S55" s="54">
        <v>3</v>
      </c>
      <c r="T55" s="54">
        <v>1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1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3</v>
      </c>
      <c r="BE55" s="54">
        <v>0</v>
      </c>
      <c r="BF55" s="54">
        <v>349</v>
      </c>
      <c r="BG55" s="54">
        <v>349</v>
      </c>
      <c r="BH55" s="80">
        <v>5.363636363636363</v>
      </c>
      <c r="BI55" s="81">
        <v>12.455</v>
      </c>
      <c r="BJ55" s="56">
        <v>0.9885386819484241</v>
      </c>
      <c r="BK55" s="31"/>
      <c r="BL55" s="57">
        <f t="shared" si="0"/>
        <v>345</v>
      </c>
    </row>
    <row r="56" spans="1:64" ht="12.75">
      <c r="A56" s="53" t="s">
        <v>67</v>
      </c>
      <c r="B56" s="53" t="s">
        <v>497</v>
      </c>
      <c r="C56" s="53" t="s">
        <v>498</v>
      </c>
      <c r="D56" s="54">
        <v>4</v>
      </c>
      <c r="E56" s="54">
        <v>0</v>
      </c>
      <c r="F56" s="54">
        <v>1</v>
      </c>
      <c r="G56" s="54">
        <v>6</v>
      </c>
      <c r="H56" s="54">
        <v>9</v>
      </c>
      <c r="I56" s="54">
        <v>12</v>
      </c>
      <c r="J56" s="54">
        <v>6</v>
      </c>
      <c r="K56" s="54">
        <v>13</v>
      </c>
      <c r="L56" s="54">
        <v>11</v>
      </c>
      <c r="M56" s="54">
        <v>16</v>
      </c>
      <c r="N56" s="54">
        <v>16</v>
      </c>
      <c r="O56" s="54">
        <v>13</v>
      </c>
      <c r="P56" s="54">
        <v>6</v>
      </c>
      <c r="Q56" s="54">
        <v>5</v>
      </c>
      <c r="R56" s="54">
        <v>4</v>
      </c>
      <c r="S56" s="54">
        <v>1</v>
      </c>
      <c r="T56" s="54">
        <v>0</v>
      </c>
      <c r="U56" s="54">
        <v>1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54">
        <v>0</v>
      </c>
      <c r="BF56" s="54">
        <v>124</v>
      </c>
      <c r="BG56" s="54">
        <v>124</v>
      </c>
      <c r="BH56" s="80">
        <v>9.03125</v>
      </c>
      <c r="BI56" s="81">
        <v>13.96</v>
      </c>
      <c r="BJ56" s="56">
        <v>1</v>
      </c>
      <c r="BK56" s="31"/>
      <c r="BL56" s="57">
        <f t="shared" si="0"/>
        <v>124</v>
      </c>
    </row>
    <row r="57" spans="1:64" ht="12.75">
      <c r="A57" s="53" t="s">
        <v>68</v>
      </c>
      <c r="B57" s="53" t="s">
        <v>499</v>
      </c>
      <c r="C57" s="53" t="s">
        <v>500</v>
      </c>
      <c r="D57" s="54">
        <v>0</v>
      </c>
      <c r="E57" s="54">
        <v>1</v>
      </c>
      <c r="F57" s="54">
        <v>0</v>
      </c>
      <c r="G57" s="54">
        <v>12</v>
      </c>
      <c r="H57" s="54">
        <v>10</v>
      </c>
      <c r="I57" s="54">
        <v>2</v>
      </c>
      <c r="J57" s="54">
        <v>2</v>
      </c>
      <c r="K57" s="54">
        <v>1</v>
      </c>
      <c r="L57" s="54">
        <v>0</v>
      </c>
      <c r="M57" s="54">
        <v>0</v>
      </c>
      <c r="N57" s="54">
        <v>0</v>
      </c>
      <c r="O57" s="54">
        <v>0</v>
      </c>
      <c r="P57" s="54">
        <v>1</v>
      </c>
      <c r="Q57" s="54">
        <v>0</v>
      </c>
      <c r="R57" s="54">
        <v>0</v>
      </c>
      <c r="S57" s="54">
        <v>0</v>
      </c>
      <c r="T57" s="54">
        <v>2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31</v>
      </c>
      <c r="BG57" s="54">
        <v>31</v>
      </c>
      <c r="BH57" s="80" t="s">
        <v>143</v>
      </c>
      <c r="BI57" s="81" t="s">
        <v>143</v>
      </c>
      <c r="BJ57" s="56">
        <v>1</v>
      </c>
      <c r="BK57" s="31"/>
      <c r="BL57" s="57">
        <f t="shared" si="0"/>
        <v>31</v>
      </c>
    </row>
    <row r="58" spans="1:64" ht="12.75">
      <c r="A58" s="53" t="s">
        <v>60</v>
      </c>
      <c r="B58" s="53" t="s">
        <v>501</v>
      </c>
      <c r="C58" s="53" t="s">
        <v>502</v>
      </c>
      <c r="D58" s="54">
        <v>8</v>
      </c>
      <c r="E58" s="54">
        <v>29</v>
      </c>
      <c r="F58" s="54">
        <v>20</v>
      </c>
      <c r="G58" s="54">
        <v>57</v>
      </c>
      <c r="H58" s="54">
        <v>26</v>
      </c>
      <c r="I58" s="54">
        <v>21</v>
      </c>
      <c r="J58" s="54">
        <v>4</v>
      </c>
      <c r="K58" s="54">
        <v>6</v>
      </c>
      <c r="L58" s="54">
        <v>8</v>
      </c>
      <c r="M58" s="54">
        <v>18</v>
      </c>
      <c r="N58" s="54">
        <v>15</v>
      </c>
      <c r="O58" s="54">
        <v>4</v>
      </c>
      <c r="P58" s="54">
        <v>3</v>
      </c>
      <c r="Q58" s="54">
        <v>0</v>
      </c>
      <c r="R58" s="54">
        <v>2</v>
      </c>
      <c r="S58" s="54">
        <v>1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222</v>
      </c>
      <c r="BG58" s="54">
        <v>222</v>
      </c>
      <c r="BH58" s="80">
        <v>3.956140350877193</v>
      </c>
      <c r="BI58" s="81">
        <v>10.926666666666666</v>
      </c>
      <c r="BJ58" s="56">
        <v>1</v>
      </c>
      <c r="BK58" s="31"/>
      <c r="BL58" s="57">
        <f t="shared" si="0"/>
        <v>222</v>
      </c>
    </row>
    <row r="59" spans="1:64" ht="12.75">
      <c r="A59" s="53" t="s">
        <v>68</v>
      </c>
      <c r="B59" s="53" t="s">
        <v>503</v>
      </c>
      <c r="C59" s="53" t="s">
        <v>504</v>
      </c>
      <c r="D59" s="54">
        <v>4</v>
      </c>
      <c r="E59" s="54">
        <v>5</v>
      </c>
      <c r="F59" s="54">
        <v>8</v>
      </c>
      <c r="G59" s="54">
        <v>3</v>
      </c>
      <c r="H59" s="54">
        <v>3</v>
      </c>
      <c r="I59" s="54">
        <v>12</v>
      </c>
      <c r="J59" s="54">
        <v>2</v>
      </c>
      <c r="K59" s="54">
        <v>1</v>
      </c>
      <c r="L59" s="54">
        <v>4</v>
      </c>
      <c r="M59" s="54">
        <v>1</v>
      </c>
      <c r="N59" s="54">
        <v>0</v>
      </c>
      <c r="O59" s="54">
        <v>1</v>
      </c>
      <c r="P59" s="54">
        <v>2</v>
      </c>
      <c r="Q59" s="54">
        <v>2</v>
      </c>
      <c r="R59" s="54">
        <v>0</v>
      </c>
      <c r="S59" s="54">
        <v>3</v>
      </c>
      <c r="T59" s="54">
        <v>3</v>
      </c>
      <c r="U59" s="54">
        <v>26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80</v>
      </c>
      <c r="BG59" s="54">
        <v>80</v>
      </c>
      <c r="BH59" s="80">
        <v>8.625</v>
      </c>
      <c r="BI59" s="81">
        <v>17.846153846153847</v>
      </c>
      <c r="BJ59" s="56">
        <v>1</v>
      </c>
      <c r="BK59" s="31"/>
      <c r="BL59" s="57">
        <f t="shared" si="0"/>
        <v>80</v>
      </c>
    </row>
    <row r="60" spans="1:64" ht="12.75">
      <c r="A60" s="53" t="s">
        <v>74</v>
      </c>
      <c r="B60" s="53" t="s">
        <v>505</v>
      </c>
      <c r="C60" s="53" t="s">
        <v>506</v>
      </c>
      <c r="D60" s="54">
        <v>184</v>
      </c>
      <c r="E60" s="54">
        <v>159</v>
      </c>
      <c r="F60" s="54">
        <v>131</v>
      </c>
      <c r="G60" s="54">
        <v>160</v>
      </c>
      <c r="H60" s="54">
        <v>142</v>
      </c>
      <c r="I60" s="54">
        <v>134</v>
      </c>
      <c r="J60" s="54">
        <v>60</v>
      </c>
      <c r="K60" s="54">
        <v>51</v>
      </c>
      <c r="L60" s="54">
        <v>57</v>
      </c>
      <c r="M60" s="54">
        <v>36</v>
      </c>
      <c r="N60" s="54">
        <v>20</v>
      </c>
      <c r="O60" s="54">
        <v>26</v>
      </c>
      <c r="P60" s="54">
        <v>31</v>
      </c>
      <c r="Q60" s="54">
        <v>41</v>
      </c>
      <c r="R60" s="54">
        <v>32</v>
      </c>
      <c r="S60" s="54">
        <v>39</v>
      </c>
      <c r="T60" s="54">
        <v>13</v>
      </c>
      <c r="U60" s="54">
        <v>4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1</v>
      </c>
      <c r="AF60" s="54">
        <v>0</v>
      </c>
      <c r="AG60" s="54">
        <v>1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2</v>
      </c>
      <c r="BE60" s="54">
        <v>1</v>
      </c>
      <c r="BF60" s="54">
        <v>1325</v>
      </c>
      <c r="BG60" s="54">
        <v>1324</v>
      </c>
      <c r="BH60" s="80">
        <v>4.200704225352113</v>
      </c>
      <c r="BI60" s="81">
        <v>14.80625</v>
      </c>
      <c r="BJ60" s="56">
        <v>0.9969788519637462</v>
      </c>
      <c r="BK60" s="31"/>
      <c r="BL60" s="57">
        <f t="shared" si="0"/>
        <v>1320</v>
      </c>
    </row>
    <row r="61" spans="1:64" ht="12.75">
      <c r="A61" s="53" t="s">
        <v>68</v>
      </c>
      <c r="B61" s="53" t="s">
        <v>110</v>
      </c>
      <c r="C61" s="53" t="s">
        <v>111</v>
      </c>
      <c r="D61" s="54">
        <v>1</v>
      </c>
      <c r="E61" s="54">
        <v>0</v>
      </c>
      <c r="F61" s="54">
        <v>2</v>
      </c>
      <c r="G61" s="54">
        <v>4</v>
      </c>
      <c r="H61" s="54">
        <v>1</v>
      </c>
      <c r="I61" s="54">
        <v>3</v>
      </c>
      <c r="J61" s="54">
        <v>0</v>
      </c>
      <c r="K61" s="54">
        <v>3</v>
      </c>
      <c r="L61" s="54">
        <v>1</v>
      </c>
      <c r="M61" s="54">
        <v>2</v>
      </c>
      <c r="N61" s="54">
        <v>1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18</v>
      </c>
      <c r="BG61" s="54">
        <v>18</v>
      </c>
      <c r="BH61" s="80" t="s">
        <v>143</v>
      </c>
      <c r="BI61" s="81" t="s">
        <v>143</v>
      </c>
      <c r="BJ61" s="56">
        <v>1</v>
      </c>
      <c r="BK61" s="31"/>
      <c r="BL61" s="57">
        <f t="shared" si="0"/>
        <v>18</v>
      </c>
    </row>
    <row r="62" spans="1:64" ht="12.75">
      <c r="A62" s="53" t="s">
        <v>68</v>
      </c>
      <c r="B62" s="53" t="s">
        <v>507</v>
      </c>
      <c r="C62" s="53" t="s">
        <v>508</v>
      </c>
      <c r="D62" s="54">
        <v>38</v>
      </c>
      <c r="E62" s="54">
        <v>3</v>
      </c>
      <c r="F62" s="54">
        <v>4</v>
      </c>
      <c r="G62" s="54">
        <v>6</v>
      </c>
      <c r="H62" s="54">
        <v>5</v>
      </c>
      <c r="I62" s="54">
        <v>3</v>
      </c>
      <c r="J62" s="54">
        <v>8</v>
      </c>
      <c r="K62" s="54">
        <v>5</v>
      </c>
      <c r="L62" s="54">
        <v>3</v>
      </c>
      <c r="M62" s="54">
        <v>2</v>
      </c>
      <c r="N62" s="54">
        <v>0</v>
      </c>
      <c r="O62" s="54">
        <v>5</v>
      </c>
      <c r="P62" s="54">
        <v>0</v>
      </c>
      <c r="Q62" s="54">
        <v>3</v>
      </c>
      <c r="R62" s="54">
        <v>1</v>
      </c>
      <c r="S62" s="54">
        <v>3</v>
      </c>
      <c r="T62" s="54">
        <v>1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90</v>
      </c>
      <c r="BG62" s="54">
        <v>90</v>
      </c>
      <c r="BH62" s="80">
        <v>3.0833333333333335</v>
      </c>
      <c r="BI62" s="81">
        <v>14.5</v>
      </c>
      <c r="BJ62" s="56">
        <v>1</v>
      </c>
      <c r="BK62" s="31"/>
      <c r="BL62" s="57">
        <f t="shared" si="0"/>
        <v>90</v>
      </c>
    </row>
    <row r="63" spans="1:64" ht="12.75">
      <c r="A63" s="53" t="s">
        <v>58</v>
      </c>
      <c r="B63" s="53" t="s">
        <v>509</v>
      </c>
      <c r="C63" s="53" t="s">
        <v>510</v>
      </c>
      <c r="D63" s="54">
        <v>2</v>
      </c>
      <c r="E63" s="54">
        <v>9</v>
      </c>
      <c r="F63" s="54">
        <v>30</v>
      </c>
      <c r="G63" s="54">
        <v>34</v>
      </c>
      <c r="H63" s="54">
        <v>28</v>
      </c>
      <c r="I63" s="54">
        <v>25</v>
      </c>
      <c r="J63" s="54">
        <v>12</v>
      </c>
      <c r="K63" s="54">
        <v>8</v>
      </c>
      <c r="L63" s="54">
        <v>5</v>
      </c>
      <c r="M63" s="54">
        <v>1</v>
      </c>
      <c r="N63" s="54">
        <v>2</v>
      </c>
      <c r="O63" s="54">
        <v>2</v>
      </c>
      <c r="P63" s="54">
        <v>2</v>
      </c>
      <c r="Q63" s="54">
        <v>4</v>
      </c>
      <c r="R63" s="54">
        <v>0</v>
      </c>
      <c r="S63" s="54">
        <v>0</v>
      </c>
      <c r="T63" s="54">
        <v>2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0</v>
      </c>
      <c r="BF63" s="54">
        <v>166</v>
      </c>
      <c r="BG63" s="54">
        <v>166</v>
      </c>
      <c r="BH63" s="80">
        <v>4.303571428571429</v>
      </c>
      <c r="BI63" s="81">
        <v>11.85</v>
      </c>
      <c r="BJ63" s="56">
        <v>1</v>
      </c>
      <c r="BK63" s="31"/>
      <c r="BL63" s="57">
        <f t="shared" si="0"/>
        <v>166</v>
      </c>
    </row>
    <row r="64" spans="1:64" ht="12.75">
      <c r="A64" s="53" t="s">
        <v>71</v>
      </c>
      <c r="B64" s="53" t="s">
        <v>511</v>
      </c>
      <c r="C64" s="53" t="s">
        <v>512</v>
      </c>
      <c r="D64" s="54">
        <v>1</v>
      </c>
      <c r="E64" s="54">
        <v>2</v>
      </c>
      <c r="F64" s="54">
        <v>1</v>
      </c>
      <c r="G64" s="54">
        <v>11</v>
      </c>
      <c r="H64" s="54">
        <v>4</v>
      </c>
      <c r="I64" s="54">
        <v>7</v>
      </c>
      <c r="J64" s="54">
        <v>6</v>
      </c>
      <c r="K64" s="54">
        <v>8</v>
      </c>
      <c r="L64" s="54">
        <v>12</v>
      </c>
      <c r="M64" s="54">
        <v>6</v>
      </c>
      <c r="N64" s="54">
        <v>5</v>
      </c>
      <c r="O64" s="54">
        <v>8</v>
      </c>
      <c r="P64" s="54">
        <v>6</v>
      </c>
      <c r="Q64" s="54">
        <v>1</v>
      </c>
      <c r="R64" s="54">
        <v>2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80</v>
      </c>
      <c r="BG64" s="54">
        <v>80</v>
      </c>
      <c r="BH64" s="80">
        <v>8.041666666666666</v>
      </c>
      <c r="BI64" s="81">
        <v>12.833333333333334</v>
      </c>
      <c r="BJ64" s="56">
        <v>1</v>
      </c>
      <c r="BK64" s="31"/>
      <c r="BL64" s="57">
        <f t="shared" si="0"/>
        <v>80</v>
      </c>
    </row>
    <row r="65" spans="1:64" ht="12.75">
      <c r="A65" s="53" t="s">
        <v>68</v>
      </c>
      <c r="B65" s="53" t="s">
        <v>513</v>
      </c>
      <c r="C65" s="53" t="s">
        <v>514</v>
      </c>
      <c r="D65" s="54">
        <v>3</v>
      </c>
      <c r="E65" s="54">
        <v>5</v>
      </c>
      <c r="F65" s="54">
        <v>5</v>
      </c>
      <c r="G65" s="54">
        <v>7</v>
      </c>
      <c r="H65" s="54">
        <v>5</v>
      </c>
      <c r="I65" s="54">
        <v>3</v>
      </c>
      <c r="J65" s="54">
        <v>3</v>
      </c>
      <c r="K65" s="54">
        <v>2</v>
      </c>
      <c r="L65" s="54">
        <v>0</v>
      </c>
      <c r="M65" s="54">
        <v>0</v>
      </c>
      <c r="N65" s="54">
        <v>0</v>
      </c>
      <c r="O65" s="54">
        <v>1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34</v>
      </c>
      <c r="BG65" s="54">
        <v>34</v>
      </c>
      <c r="BH65" s="80" t="s">
        <v>143</v>
      </c>
      <c r="BI65" s="81" t="s">
        <v>143</v>
      </c>
      <c r="BJ65" s="56">
        <v>1</v>
      </c>
      <c r="BK65" s="31"/>
      <c r="BL65" s="57">
        <f t="shared" si="0"/>
        <v>34</v>
      </c>
    </row>
    <row r="66" spans="1:64" ht="12.75">
      <c r="A66" s="53" t="s">
        <v>64</v>
      </c>
      <c r="B66" s="53" t="s">
        <v>515</v>
      </c>
      <c r="C66" s="53" t="s">
        <v>516</v>
      </c>
      <c r="D66" s="54">
        <v>13</v>
      </c>
      <c r="E66" s="54">
        <v>8</v>
      </c>
      <c r="F66" s="54">
        <v>9</v>
      </c>
      <c r="G66" s="54">
        <v>17</v>
      </c>
      <c r="H66" s="54">
        <v>7</v>
      </c>
      <c r="I66" s="54">
        <v>6</v>
      </c>
      <c r="J66" s="54">
        <v>5</v>
      </c>
      <c r="K66" s="54">
        <v>3</v>
      </c>
      <c r="L66" s="54">
        <v>0</v>
      </c>
      <c r="M66" s="54">
        <v>2</v>
      </c>
      <c r="N66" s="54">
        <v>1</v>
      </c>
      <c r="O66" s="54">
        <v>3</v>
      </c>
      <c r="P66" s="54">
        <v>3</v>
      </c>
      <c r="Q66" s="54">
        <v>0</v>
      </c>
      <c r="R66" s="54">
        <v>5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82</v>
      </c>
      <c r="BG66" s="54">
        <v>82</v>
      </c>
      <c r="BH66" s="80">
        <v>3.6764705882352944</v>
      </c>
      <c r="BI66" s="81">
        <v>14.18</v>
      </c>
      <c r="BJ66" s="56">
        <v>1</v>
      </c>
      <c r="BK66" s="31"/>
      <c r="BL66" s="57">
        <f t="shared" si="0"/>
        <v>82</v>
      </c>
    </row>
    <row r="67" spans="1:64" ht="12.75">
      <c r="A67" s="53" t="s">
        <v>64</v>
      </c>
      <c r="B67" s="53" t="s">
        <v>65</v>
      </c>
      <c r="C67" s="53" t="s">
        <v>66</v>
      </c>
      <c r="D67" s="54">
        <v>13</v>
      </c>
      <c r="E67" s="54">
        <v>15</v>
      </c>
      <c r="F67" s="54">
        <v>19</v>
      </c>
      <c r="G67" s="54">
        <v>29</v>
      </c>
      <c r="H67" s="54">
        <v>28</v>
      </c>
      <c r="I67" s="54">
        <v>19</v>
      </c>
      <c r="J67" s="54">
        <v>26</v>
      </c>
      <c r="K67" s="54">
        <v>22</v>
      </c>
      <c r="L67" s="54">
        <v>9</v>
      </c>
      <c r="M67" s="54">
        <v>9</v>
      </c>
      <c r="N67" s="54">
        <v>8</v>
      </c>
      <c r="O67" s="54">
        <v>5</v>
      </c>
      <c r="P67" s="54">
        <v>0</v>
      </c>
      <c r="Q67" s="54">
        <v>0</v>
      </c>
      <c r="R67" s="54">
        <v>1</v>
      </c>
      <c r="S67" s="54">
        <v>1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204</v>
      </c>
      <c r="BG67" s="54">
        <v>204</v>
      </c>
      <c r="BH67" s="80">
        <v>4.946428571428571</v>
      </c>
      <c r="BI67" s="81">
        <v>10.6</v>
      </c>
      <c r="BJ67" s="56">
        <v>1</v>
      </c>
      <c r="BK67" s="31"/>
      <c r="BL67" s="57">
        <f t="shared" si="0"/>
        <v>204</v>
      </c>
    </row>
    <row r="68" spans="1:64" ht="12.75">
      <c r="A68" s="53" t="s">
        <v>67</v>
      </c>
      <c r="B68" s="53" t="s">
        <v>665</v>
      </c>
      <c r="C68" s="53" t="s">
        <v>666</v>
      </c>
      <c r="D68" s="54">
        <v>4</v>
      </c>
      <c r="E68" s="54">
        <v>6</v>
      </c>
      <c r="F68" s="54">
        <v>8</v>
      </c>
      <c r="G68" s="54">
        <v>7</v>
      </c>
      <c r="H68" s="54">
        <v>27</v>
      </c>
      <c r="I68" s="54">
        <v>63</v>
      </c>
      <c r="J68" s="54">
        <v>46</v>
      </c>
      <c r="K68" s="54">
        <v>22</v>
      </c>
      <c r="L68" s="54">
        <v>9</v>
      </c>
      <c r="M68" s="54">
        <v>9</v>
      </c>
      <c r="N68" s="54">
        <v>4</v>
      </c>
      <c r="O68" s="54">
        <v>4</v>
      </c>
      <c r="P68" s="54">
        <v>7</v>
      </c>
      <c r="Q68" s="54">
        <v>2</v>
      </c>
      <c r="R68" s="54">
        <v>8</v>
      </c>
      <c r="S68" s="54">
        <v>12</v>
      </c>
      <c r="T68" s="54">
        <v>40</v>
      </c>
      <c r="U68" s="54">
        <v>11</v>
      </c>
      <c r="V68" s="54">
        <v>9</v>
      </c>
      <c r="W68" s="54">
        <v>0</v>
      </c>
      <c r="X68" s="54">
        <v>1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1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300</v>
      </c>
      <c r="BG68" s="54">
        <v>300</v>
      </c>
      <c r="BH68" s="80">
        <v>6.771739130434782</v>
      </c>
      <c r="BI68" s="81">
        <v>17.636363636363637</v>
      </c>
      <c r="BJ68" s="56">
        <v>0.9633333333333334</v>
      </c>
      <c r="BK68" s="31"/>
      <c r="BL68" s="57">
        <f t="shared" si="0"/>
        <v>289</v>
      </c>
    </row>
    <row r="69" spans="1:64" ht="12.75">
      <c r="A69" s="53" t="s">
        <v>60</v>
      </c>
      <c r="B69" s="53" t="s">
        <v>88</v>
      </c>
      <c r="C69" s="53" t="s">
        <v>89</v>
      </c>
      <c r="D69" s="54">
        <v>46</v>
      </c>
      <c r="E69" s="54">
        <v>36</v>
      </c>
      <c r="F69" s="54">
        <v>76</v>
      </c>
      <c r="G69" s="54">
        <v>82</v>
      </c>
      <c r="H69" s="54">
        <v>62</v>
      </c>
      <c r="I69" s="54">
        <v>48</v>
      </c>
      <c r="J69" s="54">
        <v>54</v>
      </c>
      <c r="K69" s="54">
        <v>37</v>
      </c>
      <c r="L69" s="54">
        <v>19</v>
      </c>
      <c r="M69" s="54">
        <v>11</v>
      </c>
      <c r="N69" s="54">
        <v>5</v>
      </c>
      <c r="O69" s="54">
        <v>3</v>
      </c>
      <c r="P69" s="54">
        <v>2</v>
      </c>
      <c r="Q69" s="54">
        <v>6</v>
      </c>
      <c r="R69" s="54">
        <v>6</v>
      </c>
      <c r="S69" s="54">
        <v>3</v>
      </c>
      <c r="T69" s="54">
        <v>0</v>
      </c>
      <c r="U69" s="54">
        <v>1</v>
      </c>
      <c r="V69" s="54">
        <v>1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498</v>
      </c>
      <c r="BG69" s="54">
        <v>498</v>
      </c>
      <c r="BH69" s="80">
        <v>4.153225806451613</v>
      </c>
      <c r="BI69" s="81">
        <v>10.42</v>
      </c>
      <c r="BJ69" s="56">
        <v>0.9979919678714859</v>
      </c>
      <c r="BK69" s="31"/>
      <c r="BL69" s="57">
        <f t="shared" si="0"/>
        <v>497</v>
      </c>
    </row>
    <row r="70" spans="1:64" ht="12.75">
      <c r="A70" s="53" t="s">
        <v>68</v>
      </c>
      <c r="B70" s="53" t="s">
        <v>517</v>
      </c>
      <c r="C70" s="53" t="s">
        <v>518</v>
      </c>
      <c r="D70" s="54">
        <v>19</v>
      </c>
      <c r="E70" s="54">
        <v>11</v>
      </c>
      <c r="F70" s="54">
        <v>15</v>
      </c>
      <c r="G70" s="54">
        <v>17</v>
      </c>
      <c r="H70" s="54">
        <v>27</v>
      </c>
      <c r="I70" s="54">
        <v>13</v>
      </c>
      <c r="J70" s="54">
        <v>2</v>
      </c>
      <c r="K70" s="54">
        <v>1</v>
      </c>
      <c r="L70" s="54">
        <v>4</v>
      </c>
      <c r="M70" s="54">
        <v>9</v>
      </c>
      <c r="N70" s="54">
        <v>6</v>
      </c>
      <c r="O70" s="54">
        <v>6</v>
      </c>
      <c r="P70" s="54">
        <v>5</v>
      </c>
      <c r="Q70" s="54">
        <v>2</v>
      </c>
      <c r="R70" s="54">
        <v>2</v>
      </c>
      <c r="S70" s="54">
        <v>1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140</v>
      </c>
      <c r="BG70" s="54">
        <v>140</v>
      </c>
      <c r="BH70" s="80">
        <v>4.314814814814815</v>
      </c>
      <c r="BI70" s="81">
        <v>12.6</v>
      </c>
      <c r="BJ70" s="56">
        <v>1</v>
      </c>
      <c r="BK70" s="31"/>
      <c r="BL70" s="57">
        <f t="shared" si="0"/>
        <v>140</v>
      </c>
    </row>
    <row r="71" spans="1:64" ht="12.75">
      <c r="A71" s="53" t="s">
        <v>68</v>
      </c>
      <c r="B71" s="53" t="s">
        <v>519</v>
      </c>
      <c r="C71" s="53" t="s">
        <v>520</v>
      </c>
      <c r="D71" s="54">
        <v>3</v>
      </c>
      <c r="E71" s="54">
        <v>5</v>
      </c>
      <c r="F71" s="54">
        <v>3</v>
      </c>
      <c r="G71" s="54">
        <v>20</v>
      </c>
      <c r="H71" s="54">
        <v>16</v>
      </c>
      <c r="I71" s="54">
        <v>6</v>
      </c>
      <c r="J71" s="54">
        <v>2</v>
      </c>
      <c r="K71" s="54">
        <v>0</v>
      </c>
      <c r="L71" s="54">
        <v>6</v>
      </c>
      <c r="M71" s="54">
        <v>3</v>
      </c>
      <c r="N71" s="54">
        <v>0</v>
      </c>
      <c r="O71" s="54">
        <v>2</v>
      </c>
      <c r="P71" s="54">
        <v>1</v>
      </c>
      <c r="Q71" s="54">
        <v>0</v>
      </c>
      <c r="R71" s="54">
        <v>0</v>
      </c>
      <c r="S71" s="54">
        <v>0</v>
      </c>
      <c r="T71" s="54">
        <v>1</v>
      </c>
      <c r="U71" s="54">
        <v>7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75</v>
      </c>
      <c r="BG71" s="54">
        <v>75</v>
      </c>
      <c r="BH71" s="80">
        <v>4.4375</v>
      </c>
      <c r="BI71" s="81">
        <v>17.464285714285715</v>
      </c>
      <c r="BJ71" s="56">
        <v>1</v>
      </c>
      <c r="BK71" s="31"/>
      <c r="BL71" s="57">
        <f t="shared" si="0"/>
        <v>75</v>
      </c>
    </row>
    <row r="72" spans="1:64" ht="12.75">
      <c r="A72" s="53" t="s">
        <v>61</v>
      </c>
      <c r="B72" s="53" t="s">
        <v>521</v>
      </c>
      <c r="C72" s="53" t="s">
        <v>522</v>
      </c>
      <c r="D72" s="54">
        <v>11</v>
      </c>
      <c r="E72" s="54">
        <v>20</v>
      </c>
      <c r="F72" s="54">
        <v>18</v>
      </c>
      <c r="G72" s="54">
        <v>17</v>
      </c>
      <c r="H72" s="54">
        <v>8</v>
      </c>
      <c r="I72" s="54">
        <v>9</v>
      </c>
      <c r="J72" s="54">
        <v>15</v>
      </c>
      <c r="K72" s="54">
        <v>7</v>
      </c>
      <c r="L72" s="54">
        <v>9</v>
      </c>
      <c r="M72" s="54">
        <v>9</v>
      </c>
      <c r="N72" s="54">
        <v>13</v>
      </c>
      <c r="O72" s="54">
        <v>11</v>
      </c>
      <c r="P72" s="54">
        <v>6</v>
      </c>
      <c r="Q72" s="54">
        <v>4</v>
      </c>
      <c r="R72" s="54">
        <v>4</v>
      </c>
      <c r="S72" s="54">
        <v>2</v>
      </c>
      <c r="T72" s="54">
        <v>0</v>
      </c>
      <c r="U72" s="54">
        <v>5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1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169</v>
      </c>
      <c r="BG72" s="54">
        <v>169</v>
      </c>
      <c r="BH72" s="80">
        <v>6.133333333333334</v>
      </c>
      <c r="BI72" s="81">
        <v>14.8875</v>
      </c>
      <c r="BJ72" s="56">
        <v>0.9940828402366864</v>
      </c>
      <c r="BK72" s="31"/>
      <c r="BL72" s="57">
        <f t="shared" si="0"/>
        <v>168</v>
      </c>
    </row>
    <row r="73" spans="1:64" ht="12.75">
      <c r="A73" s="53" t="s">
        <v>74</v>
      </c>
      <c r="B73" s="53" t="s">
        <v>523</v>
      </c>
      <c r="C73" s="53" t="s">
        <v>524</v>
      </c>
      <c r="D73" s="54">
        <v>36</v>
      </c>
      <c r="E73" s="54">
        <v>5</v>
      </c>
      <c r="F73" s="54">
        <v>16</v>
      </c>
      <c r="G73" s="54">
        <v>43</v>
      </c>
      <c r="H73" s="54">
        <v>5</v>
      </c>
      <c r="I73" s="54">
        <v>15</v>
      </c>
      <c r="J73" s="54">
        <v>8</v>
      </c>
      <c r="K73" s="54">
        <v>16</v>
      </c>
      <c r="L73" s="54">
        <v>16</v>
      </c>
      <c r="M73" s="54">
        <v>8</v>
      </c>
      <c r="N73" s="54">
        <v>10</v>
      </c>
      <c r="O73" s="54">
        <v>11</v>
      </c>
      <c r="P73" s="54">
        <v>10</v>
      </c>
      <c r="Q73" s="54">
        <v>9</v>
      </c>
      <c r="R73" s="54">
        <v>1</v>
      </c>
      <c r="S73" s="54">
        <v>5</v>
      </c>
      <c r="T73" s="54">
        <v>1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215</v>
      </c>
      <c r="BG73" s="54">
        <v>215</v>
      </c>
      <c r="BH73" s="80">
        <v>5.2</v>
      </c>
      <c r="BI73" s="81">
        <v>13.583333333333334</v>
      </c>
      <c r="BJ73" s="56">
        <v>1</v>
      </c>
      <c r="BK73" s="31"/>
      <c r="BL73" s="57">
        <f aca="true" t="shared" si="1" ref="BL73:BL136">SUM(D73:U73)</f>
        <v>215</v>
      </c>
    </row>
    <row r="74" spans="1:64" ht="12.75">
      <c r="A74" s="53" t="s">
        <v>68</v>
      </c>
      <c r="B74" s="53" t="s">
        <v>525</v>
      </c>
      <c r="C74" s="53" t="s">
        <v>526</v>
      </c>
      <c r="D74" s="54">
        <v>1</v>
      </c>
      <c r="E74" s="54">
        <v>9</v>
      </c>
      <c r="F74" s="54">
        <v>14</v>
      </c>
      <c r="G74" s="54">
        <v>3</v>
      </c>
      <c r="H74" s="54">
        <v>3</v>
      </c>
      <c r="I74" s="54">
        <v>3</v>
      </c>
      <c r="J74" s="54">
        <v>2</v>
      </c>
      <c r="K74" s="54">
        <v>0</v>
      </c>
      <c r="L74" s="54">
        <v>4</v>
      </c>
      <c r="M74" s="54">
        <v>8</v>
      </c>
      <c r="N74" s="54">
        <v>5</v>
      </c>
      <c r="O74" s="54">
        <v>2</v>
      </c>
      <c r="P74" s="54">
        <v>1</v>
      </c>
      <c r="Q74" s="54">
        <v>0</v>
      </c>
      <c r="R74" s="54">
        <v>0</v>
      </c>
      <c r="S74" s="54">
        <v>0</v>
      </c>
      <c r="T74" s="54">
        <v>0</v>
      </c>
      <c r="U74" s="54">
        <v>1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56</v>
      </c>
      <c r="BG74" s="54">
        <v>56</v>
      </c>
      <c r="BH74" s="80">
        <v>4.5</v>
      </c>
      <c r="BI74" s="81">
        <v>11.6</v>
      </c>
      <c r="BJ74" s="56">
        <v>1</v>
      </c>
      <c r="BK74" s="31"/>
      <c r="BL74" s="57">
        <f t="shared" si="1"/>
        <v>56</v>
      </c>
    </row>
    <row r="75" spans="1:64" ht="12.75">
      <c r="A75" s="53" t="s">
        <v>68</v>
      </c>
      <c r="B75" s="53" t="s">
        <v>527</v>
      </c>
      <c r="C75" s="53" t="s">
        <v>528</v>
      </c>
      <c r="D75" s="54">
        <v>1</v>
      </c>
      <c r="E75" s="54">
        <v>1</v>
      </c>
      <c r="F75" s="54">
        <v>8</v>
      </c>
      <c r="G75" s="54">
        <v>9</v>
      </c>
      <c r="H75" s="54">
        <v>9</v>
      </c>
      <c r="I75" s="54">
        <v>6</v>
      </c>
      <c r="J75" s="54">
        <v>6</v>
      </c>
      <c r="K75" s="54">
        <v>6</v>
      </c>
      <c r="L75" s="54">
        <v>5</v>
      </c>
      <c r="M75" s="54">
        <v>5</v>
      </c>
      <c r="N75" s="54">
        <v>1</v>
      </c>
      <c r="O75" s="54">
        <v>0</v>
      </c>
      <c r="P75" s="54">
        <v>2</v>
      </c>
      <c r="Q75" s="54">
        <v>1</v>
      </c>
      <c r="R75" s="54">
        <v>0</v>
      </c>
      <c r="S75" s="54">
        <v>0</v>
      </c>
      <c r="T75" s="54">
        <v>0</v>
      </c>
      <c r="U75" s="54">
        <v>3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0</v>
      </c>
      <c r="BF75" s="54">
        <v>63</v>
      </c>
      <c r="BG75" s="54">
        <v>63</v>
      </c>
      <c r="BH75" s="80">
        <v>5.666666666666667</v>
      </c>
      <c r="BI75" s="81">
        <v>13.85</v>
      </c>
      <c r="BJ75" s="56">
        <v>1</v>
      </c>
      <c r="BK75" s="31"/>
      <c r="BL75" s="57">
        <f t="shared" si="1"/>
        <v>63</v>
      </c>
    </row>
    <row r="76" spans="1:64" ht="12.75">
      <c r="A76" s="53" t="s">
        <v>68</v>
      </c>
      <c r="B76" s="53" t="s">
        <v>529</v>
      </c>
      <c r="C76" s="53" t="s">
        <v>530</v>
      </c>
      <c r="D76" s="54">
        <v>26</v>
      </c>
      <c r="E76" s="54">
        <v>5</v>
      </c>
      <c r="F76" s="54">
        <v>6</v>
      </c>
      <c r="G76" s="54">
        <v>8</v>
      </c>
      <c r="H76" s="54">
        <v>24</v>
      </c>
      <c r="I76" s="54">
        <v>31</v>
      </c>
      <c r="J76" s="54">
        <v>5</v>
      </c>
      <c r="K76" s="54">
        <v>5</v>
      </c>
      <c r="L76" s="54">
        <v>3</v>
      </c>
      <c r="M76" s="54">
        <v>1</v>
      </c>
      <c r="N76" s="54">
        <v>1</v>
      </c>
      <c r="O76" s="54">
        <v>0</v>
      </c>
      <c r="P76" s="54">
        <v>1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0</v>
      </c>
      <c r="BF76" s="54">
        <v>116</v>
      </c>
      <c r="BG76" s="54">
        <v>116</v>
      </c>
      <c r="BH76" s="80">
        <v>4.5625</v>
      </c>
      <c r="BI76" s="81">
        <v>8.066666666666663</v>
      </c>
      <c r="BJ76" s="56">
        <v>1</v>
      </c>
      <c r="BK76" s="31"/>
      <c r="BL76" s="57">
        <f t="shared" si="1"/>
        <v>116</v>
      </c>
    </row>
    <row r="77" spans="1:64" ht="12.75">
      <c r="A77" s="53" t="s">
        <v>61</v>
      </c>
      <c r="B77" s="53" t="s">
        <v>531</v>
      </c>
      <c r="C77" s="53" t="s">
        <v>532</v>
      </c>
      <c r="D77" s="54">
        <v>57</v>
      </c>
      <c r="E77" s="54">
        <v>11</v>
      </c>
      <c r="F77" s="54">
        <v>12</v>
      </c>
      <c r="G77" s="54">
        <v>32</v>
      </c>
      <c r="H77" s="54">
        <v>37</v>
      </c>
      <c r="I77" s="54">
        <v>35</v>
      </c>
      <c r="J77" s="54">
        <v>29</v>
      </c>
      <c r="K77" s="54">
        <v>23</v>
      </c>
      <c r="L77" s="54">
        <v>18</v>
      </c>
      <c r="M77" s="54">
        <v>32</v>
      </c>
      <c r="N77" s="54">
        <v>27</v>
      </c>
      <c r="O77" s="54">
        <v>17</v>
      </c>
      <c r="P77" s="54">
        <v>6</v>
      </c>
      <c r="Q77" s="54">
        <v>6</v>
      </c>
      <c r="R77" s="54">
        <v>11</v>
      </c>
      <c r="S77" s="54">
        <v>3</v>
      </c>
      <c r="T77" s="54">
        <v>2</v>
      </c>
      <c r="U77" s="54">
        <v>1</v>
      </c>
      <c r="V77" s="54">
        <v>2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361</v>
      </c>
      <c r="BG77" s="54">
        <v>361</v>
      </c>
      <c r="BH77" s="80">
        <v>5.914285714285715</v>
      </c>
      <c r="BI77" s="81">
        <v>14.086363636363636</v>
      </c>
      <c r="BJ77" s="56">
        <v>0.9944598337950139</v>
      </c>
      <c r="BK77" s="31"/>
      <c r="BL77" s="57">
        <f t="shared" si="1"/>
        <v>359</v>
      </c>
    </row>
    <row r="78" spans="1:64" ht="12.75">
      <c r="A78" s="53" t="s">
        <v>60</v>
      </c>
      <c r="B78" s="53" t="s">
        <v>533</v>
      </c>
      <c r="C78" s="53" t="s">
        <v>534</v>
      </c>
      <c r="D78" s="54">
        <v>6</v>
      </c>
      <c r="E78" s="54">
        <v>2</v>
      </c>
      <c r="F78" s="54">
        <v>11</v>
      </c>
      <c r="G78" s="54">
        <v>8</v>
      </c>
      <c r="H78" s="54">
        <v>9</v>
      </c>
      <c r="I78" s="54">
        <v>6</v>
      </c>
      <c r="J78" s="54">
        <v>7</v>
      </c>
      <c r="K78" s="54">
        <v>2</v>
      </c>
      <c r="L78" s="54">
        <v>2</v>
      </c>
      <c r="M78" s="54">
        <v>7</v>
      </c>
      <c r="N78" s="54">
        <v>5</v>
      </c>
      <c r="O78" s="54">
        <v>2</v>
      </c>
      <c r="P78" s="54">
        <v>0</v>
      </c>
      <c r="Q78" s="54">
        <v>1</v>
      </c>
      <c r="R78" s="54">
        <v>1</v>
      </c>
      <c r="S78" s="54">
        <v>2</v>
      </c>
      <c r="T78" s="54">
        <v>1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72</v>
      </c>
      <c r="BG78" s="54">
        <v>72</v>
      </c>
      <c r="BH78" s="80">
        <v>5.083333333333333</v>
      </c>
      <c r="BI78" s="81">
        <v>14.4</v>
      </c>
      <c r="BJ78" s="56">
        <v>1</v>
      </c>
      <c r="BK78" s="31"/>
      <c r="BL78" s="57">
        <f t="shared" si="1"/>
        <v>72</v>
      </c>
    </row>
    <row r="79" spans="1:64" ht="12.75">
      <c r="A79" s="53" t="s">
        <v>68</v>
      </c>
      <c r="B79" s="53" t="s">
        <v>535</v>
      </c>
      <c r="C79" s="53" t="s">
        <v>536</v>
      </c>
      <c r="D79" s="54">
        <v>5</v>
      </c>
      <c r="E79" s="54">
        <v>5</v>
      </c>
      <c r="F79" s="54">
        <v>4</v>
      </c>
      <c r="G79" s="54">
        <v>9</v>
      </c>
      <c r="H79" s="54">
        <v>13</v>
      </c>
      <c r="I79" s="54">
        <v>4</v>
      </c>
      <c r="J79" s="54">
        <v>3</v>
      </c>
      <c r="K79" s="54">
        <v>2</v>
      </c>
      <c r="L79" s="54">
        <v>1</v>
      </c>
      <c r="M79" s="54">
        <v>1</v>
      </c>
      <c r="N79" s="54">
        <v>3</v>
      </c>
      <c r="O79" s="54">
        <v>0</v>
      </c>
      <c r="P79" s="54">
        <v>1</v>
      </c>
      <c r="Q79" s="54">
        <v>0</v>
      </c>
      <c r="R79" s="54">
        <v>0</v>
      </c>
      <c r="S79" s="54">
        <v>2</v>
      </c>
      <c r="T79" s="54">
        <v>3</v>
      </c>
      <c r="U79" s="54">
        <v>2</v>
      </c>
      <c r="V79" s="54">
        <v>1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59</v>
      </c>
      <c r="BG79" s="54">
        <v>59</v>
      </c>
      <c r="BH79" s="80">
        <v>4.538461538461538</v>
      </c>
      <c r="BI79" s="81">
        <v>17.025</v>
      </c>
      <c r="BJ79" s="56">
        <v>0.9830508474576272</v>
      </c>
      <c r="BK79" s="31"/>
      <c r="BL79" s="57">
        <f t="shared" si="1"/>
        <v>58</v>
      </c>
    </row>
    <row r="80" spans="1:64" ht="12.75">
      <c r="A80" s="53" t="s">
        <v>61</v>
      </c>
      <c r="B80" s="53" t="s">
        <v>537</v>
      </c>
      <c r="C80" s="53" t="s">
        <v>538</v>
      </c>
      <c r="D80" s="54">
        <v>12</v>
      </c>
      <c r="E80" s="54">
        <v>10</v>
      </c>
      <c r="F80" s="54">
        <v>8</v>
      </c>
      <c r="G80" s="54">
        <v>18</v>
      </c>
      <c r="H80" s="54">
        <v>14</v>
      </c>
      <c r="I80" s="54">
        <v>39</v>
      </c>
      <c r="J80" s="54">
        <v>6</v>
      </c>
      <c r="K80" s="54">
        <v>12</v>
      </c>
      <c r="L80" s="54">
        <v>8</v>
      </c>
      <c r="M80" s="54">
        <v>11</v>
      </c>
      <c r="N80" s="54">
        <v>31</v>
      </c>
      <c r="O80" s="54">
        <v>40</v>
      </c>
      <c r="P80" s="54">
        <v>19</v>
      </c>
      <c r="Q80" s="54">
        <v>32</v>
      </c>
      <c r="R80" s="54">
        <v>110</v>
      </c>
      <c r="S80" s="54">
        <v>39</v>
      </c>
      <c r="T80" s="54">
        <v>19</v>
      </c>
      <c r="U80" s="54">
        <v>10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1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0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0</v>
      </c>
      <c r="BF80" s="54">
        <v>439</v>
      </c>
      <c r="BG80" s="54">
        <v>439</v>
      </c>
      <c r="BH80" s="80">
        <v>12.578947368421053</v>
      </c>
      <c r="BI80" s="81">
        <v>16.423684210526314</v>
      </c>
      <c r="BJ80" s="56">
        <v>0.9977220956719818</v>
      </c>
      <c r="BK80" s="31"/>
      <c r="BL80" s="57">
        <f t="shared" si="1"/>
        <v>438</v>
      </c>
    </row>
    <row r="81" spans="1:64" ht="12.75">
      <c r="A81" s="53" t="s">
        <v>62</v>
      </c>
      <c r="B81" s="53" t="s">
        <v>539</v>
      </c>
      <c r="C81" s="53" t="s">
        <v>540</v>
      </c>
      <c r="D81" s="54">
        <v>43</v>
      </c>
      <c r="E81" s="54">
        <v>16</v>
      </c>
      <c r="F81" s="54">
        <v>15</v>
      </c>
      <c r="G81" s="54">
        <v>10</v>
      </c>
      <c r="H81" s="54">
        <v>5</v>
      </c>
      <c r="I81" s="54">
        <v>7</v>
      </c>
      <c r="J81" s="54">
        <v>11</v>
      </c>
      <c r="K81" s="54">
        <v>6</v>
      </c>
      <c r="L81" s="54">
        <v>7</v>
      </c>
      <c r="M81" s="54">
        <v>8</v>
      </c>
      <c r="N81" s="54">
        <v>3</v>
      </c>
      <c r="O81" s="54">
        <v>1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132</v>
      </c>
      <c r="BG81" s="54">
        <v>132</v>
      </c>
      <c r="BH81" s="80">
        <v>2.5</v>
      </c>
      <c r="BI81" s="81">
        <v>9.675</v>
      </c>
      <c r="BJ81" s="56">
        <v>1</v>
      </c>
      <c r="BK81" s="31"/>
      <c r="BL81" s="57">
        <f t="shared" si="1"/>
        <v>132</v>
      </c>
    </row>
    <row r="82" spans="1:64" ht="12.75">
      <c r="A82" s="53" t="s">
        <v>62</v>
      </c>
      <c r="B82" s="53" t="s">
        <v>541</v>
      </c>
      <c r="C82" s="53" t="s">
        <v>542</v>
      </c>
      <c r="D82" s="54">
        <v>80</v>
      </c>
      <c r="E82" s="54">
        <v>56</v>
      </c>
      <c r="F82" s="54">
        <v>44</v>
      </c>
      <c r="G82" s="54">
        <v>16</v>
      </c>
      <c r="H82" s="54">
        <v>21</v>
      </c>
      <c r="I82" s="54">
        <v>22</v>
      </c>
      <c r="J82" s="54">
        <v>32</v>
      </c>
      <c r="K82" s="54">
        <v>11</v>
      </c>
      <c r="L82" s="54">
        <v>20</v>
      </c>
      <c r="M82" s="54">
        <v>14</v>
      </c>
      <c r="N82" s="54">
        <v>5</v>
      </c>
      <c r="O82" s="54">
        <v>4</v>
      </c>
      <c r="P82" s="54">
        <v>4</v>
      </c>
      <c r="Q82" s="54">
        <v>1</v>
      </c>
      <c r="R82" s="54">
        <v>0</v>
      </c>
      <c r="S82" s="54">
        <v>1</v>
      </c>
      <c r="T82" s="54">
        <v>0</v>
      </c>
      <c r="U82" s="54">
        <v>1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332</v>
      </c>
      <c r="BG82" s="54">
        <v>332</v>
      </c>
      <c r="BH82" s="80">
        <v>2.6931818181818183</v>
      </c>
      <c r="BI82" s="81">
        <v>9.957142857142856</v>
      </c>
      <c r="BJ82" s="56">
        <v>1</v>
      </c>
      <c r="BK82" s="31"/>
      <c r="BL82" s="57">
        <f t="shared" si="1"/>
        <v>332</v>
      </c>
    </row>
    <row r="83" spans="1:64" ht="12.75">
      <c r="A83" s="53" t="s">
        <v>68</v>
      </c>
      <c r="B83" s="53" t="s">
        <v>543</v>
      </c>
      <c r="C83" s="53" t="s">
        <v>544</v>
      </c>
      <c r="D83" s="54">
        <v>16</v>
      </c>
      <c r="E83" s="54">
        <v>5</v>
      </c>
      <c r="F83" s="54">
        <v>5</v>
      </c>
      <c r="G83" s="54">
        <v>14</v>
      </c>
      <c r="H83" s="54">
        <v>27</v>
      </c>
      <c r="I83" s="54">
        <v>14</v>
      </c>
      <c r="J83" s="54">
        <v>3</v>
      </c>
      <c r="K83" s="54">
        <v>6</v>
      </c>
      <c r="L83" s="54">
        <v>4</v>
      </c>
      <c r="M83" s="54">
        <v>9</v>
      </c>
      <c r="N83" s="54">
        <v>7</v>
      </c>
      <c r="O83" s="54">
        <v>11</v>
      </c>
      <c r="P83" s="54">
        <v>11</v>
      </c>
      <c r="Q83" s="54">
        <v>0</v>
      </c>
      <c r="R83" s="54">
        <v>4</v>
      </c>
      <c r="S83" s="54">
        <v>1</v>
      </c>
      <c r="T83" s="54">
        <v>4</v>
      </c>
      <c r="U83" s="54">
        <v>1</v>
      </c>
      <c r="V83" s="54">
        <v>1</v>
      </c>
      <c r="W83" s="54">
        <v>1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1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145</v>
      </c>
      <c r="BG83" s="54">
        <v>145</v>
      </c>
      <c r="BH83" s="80">
        <v>5.428571428571429</v>
      </c>
      <c r="BI83" s="81">
        <v>16.1875</v>
      </c>
      <c r="BJ83" s="56">
        <v>0.9793103448275862</v>
      </c>
      <c r="BK83" s="31"/>
      <c r="BL83" s="57">
        <f t="shared" si="1"/>
        <v>142</v>
      </c>
    </row>
    <row r="84" spans="1:64" ht="12.75">
      <c r="A84" s="53" t="s">
        <v>62</v>
      </c>
      <c r="B84" s="53" t="s">
        <v>545</v>
      </c>
      <c r="C84" s="53" t="s">
        <v>546</v>
      </c>
      <c r="D84" s="54">
        <v>28</v>
      </c>
      <c r="E84" s="54">
        <v>43</v>
      </c>
      <c r="F84" s="54">
        <v>61</v>
      </c>
      <c r="G84" s="54">
        <v>33</v>
      </c>
      <c r="H84" s="54">
        <v>25</v>
      </c>
      <c r="I84" s="54">
        <v>36</v>
      </c>
      <c r="J84" s="54">
        <v>40</v>
      </c>
      <c r="K84" s="54">
        <v>30</v>
      </c>
      <c r="L84" s="54">
        <v>28</v>
      </c>
      <c r="M84" s="54">
        <v>18</v>
      </c>
      <c r="N84" s="54">
        <v>22</v>
      </c>
      <c r="O84" s="54">
        <v>24</v>
      </c>
      <c r="P84" s="54">
        <v>18</v>
      </c>
      <c r="Q84" s="54">
        <v>10</v>
      </c>
      <c r="R84" s="54">
        <v>7</v>
      </c>
      <c r="S84" s="54">
        <v>4</v>
      </c>
      <c r="T84" s="54">
        <v>3</v>
      </c>
      <c r="U84" s="54">
        <v>11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441</v>
      </c>
      <c r="BG84" s="54">
        <v>441</v>
      </c>
      <c r="BH84" s="80">
        <v>5.861111111111111</v>
      </c>
      <c r="BI84" s="81">
        <v>14.421428571428569</v>
      </c>
      <c r="BJ84" s="56">
        <v>1</v>
      </c>
      <c r="BK84" s="31"/>
      <c r="BL84" s="57">
        <f t="shared" si="1"/>
        <v>441</v>
      </c>
    </row>
    <row r="85" spans="1:64" ht="12.75">
      <c r="A85" s="53" t="s">
        <v>60</v>
      </c>
      <c r="B85" s="53" t="s">
        <v>547</v>
      </c>
      <c r="C85" s="53" t="s">
        <v>548</v>
      </c>
      <c r="D85" s="54">
        <v>30</v>
      </c>
      <c r="E85" s="54">
        <v>24</v>
      </c>
      <c r="F85" s="54">
        <v>18</v>
      </c>
      <c r="G85" s="54">
        <v>14</v>
      </c>
      <c r="H85" s="54">
        <v>7</v>
      </c>
      <c r="I85" s="54">
        <v>4</v>
      </c>
      <c r="J85" s="54">
        <v>8</v>
      </c>
      <c r="K85" s="54">
        <v>11</v>
      </c>
      <c r="L85" s="54">
        <v>19</v>
      </c>
      <c r="M85" s="54">
        <v>4</v>
      </c>
      <c r="N85" s="54">
        <v>4</v>
      </c>
      <c r="O85" s="54">
        <v>4</v>
      </c>
      <c r="P85" s="54">
        <v>1</v>
      </c>
      <c r="Q85" s="54">
        <v>2</v>
      </c>
      <c r="R85" s="54">
        <v>1</v>
      </c>
      <c r="S85" s="54">
        <v>0</v>
      </c>
      <c r="T85" s="54">
        <v>2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153</v>
      </c>
      <c r="BG85" s="54">
        <v>153</v>
      </c>
      <c r="BH85" s="80">
        <v>3.357142857142857</v>
      </c>
      <c r="BI85" s="81">
        <v>11.5875</v>
      </c>
      <c r="BJ85" s="56">
        <v>1</v>
      </c>
      <c r="BK85" s="31"/>
      <c r="BL85" s="57">
        <f t="shared" si="1"/>
        <v>153</v>
      </c>
    </row>
    <row r="86" spans="1:64" ht="12.75">
      <c r="A86" s="53" t="s">
        <v>67</v>
      </c>
      <c r="B86" s="53" t="s">
        <v>100</v>
      </c>
      <c r="C86" s="53" t="s">
        <v>101</v>
      </c>
      <c r="D86" s="54">
        <v>1</v>
      </c>
      <c r="E86" s="54">
        <v>6</v>
      </c>
      <c r="F86" s="54">
        <v>2</v>
      </c>
      <c r="G86" s="54">
        <v>4</v>
      </c>
      <c r="H86" s="54">
        <v>10</v>
      </c>
      <c r="I86" s="54">
        <v>15</v>
      </c>
      <c r="J86" s="54">
        <v>5</v>
      </c>
      <c r="K86" s="54">
        <v>0</v>
      </c>
      <c r="L86" s="54">
        <v>1</v>
      </c>
      <c r="M86" s="54">
        <v>1</v>
      </c>
      <c r="N86" s="54">
        <v>0</v>
      </c>
      <c r="O86" s="54">
        <v>0</v>
      </c>
      <c r="P86" s="54">
        <v>0</v>
      </c>
      <c r="Q86" s="54">
        <v>3</v>
      </c>
      <c r="R86" s="54">
        <v>3</v>
      </c>
      <c r="S86" s="54">
        <v>2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53</v>
      </c>
      <c r="BG86" s="54">
        <v>53</v>
      </c>
      <c r="BH86" s="80">
        <v>5.266666666666667</v>
      </c>
      <c r="BI86" s="81">
        <v>14.783333333333331</v>
      </c>
      <c r="BJ86" s="56">
        <v>1</v>
      </c>
      <c r="BK86" s="31"/>
      <c r="BL86" s="57">
        <f t="shared" si="1"/>
        <v>53</v>
      </c>
    </row>
    <row r="87" spans="1:64" ht="12.75">
      <c r="A87" s="53" t="s">
        <v>60</v>
      </c>
      <c r="B87" s="53" t="s">
        <v>549</v>
      </c>
      <c r="C87" s="53" t="s">
        <v>550</v>
      </c>
      <c r="D87" s="54">
        <v>92</v>
      </c>
      <c r="E87" s="54">
        <v>47</v>
      </c>
      <c r="F87" s="54">
        <v>47</v>
      </c>
      <c r="G87" s="54">
        <v>69</v>
      </c>
      <c r="H87" s="54">
        <v>55</v>
      </c>
      <c r="I87" s="54">
        <v>60</v>
      </c>
      <c r="J87" s="54">
        <v>25</v>
      </c>
      <c r="K87" s="54">
        <v>15</v>
      </c>
      <c r="L87" s="54">
        <v>10</v>
      </c>
      <c r="M87" s="54">
        <v>12</v>
      </c>
      <c r="N87" s="54">
        <v>6</v>
      </c>
      <c r="O87" s="54">
        <v>3</v>
      </c>
      <c r="P87" s="54">
        <v>2</v>
      </c>
      <c r="Q87" s="54">
        <v>0</v>
      </c>
      <c r="R87" s="54">
        <v>0</v>
      </c>
      <c r="S87" s="54">
        <v>1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444</v>
      </c>
      <c r="BG87" s="54">
        <v>444</v>
      </c>
      <c r="BH87" s="80">
        <v>3.528985507246377</v>
      </c>
      <c r="BI87" s="81">
        <v>9.15</v>
      </c>
      <c r="BJ87" s="56">
        <v>1</v>
      </c>
      <c r="BK87" s="31"/>
      <c r="BL87" s="57">
        <f t="shared" si="1"/>
        <v>444</v>
      </c>
    </row>
    <row r="88" spans="1:64" ht="12.75">
      <c r="A88" s="53" t="s">
        <v>71</v>
      </c>
      <c r="B88" s="53" t="s">
        <v>551</v>
      </c>
      <c r="C88" s="53" t="s">
        <v>552</v>
      </c>
      <c r="D88" s="54">
        <v>15</v>
      </c>
      <c r="E88" s="54">
        <v>17</v>
      </c>
      <c r="F88" s="54">
        <v>43</v>
      </c>
      <c r="G88" s="54">
        <v>35</v>
      </c>
      <c r="H88" s="54">
        <v>13</v>
      </c>
      <c r="I88" s="54">
        <v>9</v>
      </c>
      <c r="J88" s="54">
        <v>0</v>
      </c>
      <c r="K88" s="54">
        <v>0</v>
      </c>
      <c r="L88" s="54">
        <v>0</v>
      </c>
      <c r="M88" s="54">
        <v>2</v>
      </c>
      <c r="N88" s="54">
        <v>2</v>
      </c>
      <c r="O88" s="54">
        <v>2</v>
      </c>
      <c r="P88" s="54">
        <v>9</v>
      </c>
      <c r="Q88" s="54">
        <v>6</v>
      </c>
      <c r="R88" s="54">
        <v>17</v>
      </c>
      <c r="S88" s="54">
        <v>6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0</v>
      </c>
      <c r="AR88" s="54">
        <v>0</v>
      </c>
      <c r="AS88" s="54">
        <v>0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176</v>
      </c>
      <c r="BG88" s="54">
        <v>176</v>
      </c>
      <c r="BH88" s="80">
        <v>3.3857142857142857</v>
      </c>
      <c r="BI88" s="81">
        <v>14.835294117647058</v>
      </c>
      <c r="BJ88" s="56">
        <v>1</v>
      </c>
      <c r="BK88" s="31"/>
      <c r="BL88" s="57">
        <f t="shared" si="1"/>
        <v>176</v>
      </c>
    </row>
    <row r="89" spans="1:64" ht="12.75">
      <c r="A89" s="53" t="s">
        <v>67</v>
      </c>
      <c r="B89" s="53" t="s">
        <v>106</v>
      </c>
      <c r="C89" s="53" t="s">
        <v>107</v>
      </c>
      <c r="D89" s="54">
        <v>4</v>
      </c>
      <c r="E89" s="54">
        <v>11</v>
      </c>
      <c r="F89" s="54">
        <v>26</v>
      </c>
      <c r="G89" s="54">
        <v>27</v>
      </c>
      <c r="H89" s="54">
        <v>62</v>
      </c>
      <c r="I89" s="54">
        <v>74</v>
      </c>
      <c r="J89" s="54">
        <v>7</v>
      </c>
      <c r="K89" s="54">
        <v>9</v>
      </c>
      <c r="L89" s="54">
        <v>9</v>
      </c>
      <c r="M89" s="54">
        <v>13</v>
      </c>
      <c r="N89" s="54">
        <v>6</v>
      </c>
      <c r="O89" s="54">
        <v>7</v>
      </c>
      <c r="P89" s="54">
        <v>5</v>
      </c>
      <c r="Q89" s="54">
        <v>13</v>
      </c>
      <c r="R89" s="54">
        <v>12</v>
      </c>
      <c r="S89" s="54">
        <v>16</v>
      </c>
      <c r="T89" s="54">
        <v>6</v>
      </c>
      <c r="U89" s="54">
        <v>2</v>
      </c>
      <c r="V89" s="54">
        <v>2</v>
      </c>
      <c r="W89" s="54">
        <v>0</v>
      </c>
      <c r="X89" s="54">
        <v>0</v>
      </c>
      <c r="Y89" s="54">
        <v>1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54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0</v>
      </c>
      <c r="BE89" s="54">
        <v>0</v>
      </c>
      <c r="BF89" s="54">
        <v>312</v>
      </c>
      <c r="BG89" s="54">
        <v>312</v>
      </c>
      <c r="BH89" s="80">
        <v>5.358108108108108</v>
      </c>
      <c r="BI89" s="81">
        <v>15.7125</v>
      </c>
      <c r="BJ89" s="56">
        <v>0.9903846153846154</v>
      </c>
      <c r="BK89" s="31"/>
      <c r="BL89" s="57">
        <f t="shared" si="1"/>
        <v>309</v>
      </c>
    </row>
    <row r="90" spans="1:64" ht="12.75">
      <c r="A90" s="53" t="s">
        <v>58</v>
      </c>
      <c r="B90" s="53" t="s">
        <v>553</v>
      </c>
      <c r="C90" s="53" t="s">
        <v>554</v>
      </c>
      <c r="D90" s="54">
        <v>7</v>
      </c>
      <c r="E90" s="54">
        <v>8</v>
      </c>
      <c r="F90" s="54">
        <v>24</v>
      </c>
      <c r="G90" s="54">
        <v>18</v>
      </c>
      <c r="H90" s="54">
        <v>18</v>
      </c>
      <c r="I90" s="54">
        <v>11</v>
      </c>
      <c r="J90" s="54">
        <v>5</v>
      </c>
      <c r="K90" s="54">
        <v>3</v>
      </c>
      <c r="L90" s="54">
        <v>4</v>
      </c>
      <c r="M90" s="54">
        <v>2</v>
      </c>
      <c r="N90" s="54">
        <v>2</v>
      </c>
      <c r="O90" s="54">
        <v>4</v>
      </c>
      <c r="P90" s="54">
        <v>3</v>
      </c>
      <c r="Q90" s="54">
        <v>1</v>
      </c>
      <c r="R90" s="54">
        <v>3</v>
      </c>
      <c r="S90" s="54">
        <v>2</v>
      </c>
      <c r="T90" s="54">
        <v>5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0</v>
      </c>
      <c r="AM90" s="54">
        <v>0</v>
      </c>
      <c r="AN90" s="54">
        <v>0</v>
      </c>
      <c r="AO90" s="54">
        <v>0</v>
      </c>
      <c r="AP90" s="54">
        <v>0</v>
      </c>
      <c r="AQ90" s="54">
        <v>0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0</v>
      </c>
      <c r="BE90" s="54">
        <v>0</v>
      </c>
      <c r="BF90" s="54">
        <v>120</v>
      </c>
      <c r="BG90" s="54">
        <v>120</v>
      </c>
      <c r="BH90" s="80">
        <v>4.194444444444445</v>
      </c>
      <c r="BI90" s="81">
        <v>15.5</v>
      </c>
      <c r="BJ90" s="56">
        <v>1</v>
      </c>
      <c r="BK90" s="31"/>
      <c r="BL90" s="57">
        <f t="shared" si="1"/>
        <v>120</v>
      </c>
    </row>
    <row r="91" spans="1:64" ht="12.75">
      <c r="A91" s="53" t="s">
        <v>74</v>
      </c>
      <c r="B91" s="53" t="s">
        <v>122</v>
      </c>
      <c r="C91" s="53" t="s">
        <v>123</v>
      </c>
      <c r="D91" s="54">
        <v>13</v>
      </c>
      <c r="E91" s="54">
        <v>27</v>
      </c>
      <c r="F91" s="54">
        <v>22</v>
      </c>
      <c r="G91" s="54">
        <v>42</v>
      </c>
      <c r="H91" s="54">
        <v>40</v>
      </c>
      <c r="I91" s="54">
        <v>94</v>
      </c>
      <c r="J91" s="54">
        <v>42</v>
      </c>
      <c r="K91" s="54">
        <v>10</v>
      </c>
      <c r="L91" s="54">
        <v>6</v>
      </c>
      <c r="M91" s="54">
        <v>6</v>
      </c>
      <c r="N91" s="54">
        <v>20</v>
      </c>
      <c r="O91" s="54">
        <v>2</v>
      </c>
      <c r="P91" s="54">
        <v>0</v>
      </c>
      <c r="Q91" s="54">
        <v>2</v>
      </c>
      <c r="R91" s="54">
        <v>1</v>
      </c>
      <c r="S91" s="54">
        <v>3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330</v>
      </c>
      <c r="BG91" s="54">
        <v>330</v>
      </c>
      <c r="BH91" s="80">
        <v>5.2287234042553195</v>
      </c>
      <c r="BI91" s="81">
        <v>10.575</v>
      </c>
      <c r="BJ91" s="56">
        <v>1</v>
      </c>
      <c r="BK91" s="31"/>
      <c r="BL91" s="57">
        <f t="shared" si="1"/>
        <v>330</v>
      </c>
    </row>
    <row r="92" spans="1:64" ht="12.75">
      <c r="A92" s="53" t="s">
        <v>58</v>
      </c>
      <c r="B92" s="53" t="s">
        <v>555</v>
      </c>
      <c r="C92" s="53" t="s">
        <v>556</v>
      </c>
      <c r="D92" s="54">
        <v>3</v>
      </c>
      <c r="E92" s="54">
        <v>4</v>
      </c>
      <c r="F92" s="54">
        <v>26</v>
      </c>
      <c r="G92" s="54">
        <v>17</v>
      </c>
      <c r="H92" s="54">
        <v>32</v>
      </c>
      <c r="I92" s="54">
        <v>18</v>
      </c>
      <c r="J92" s="54">
        <v>8</v>
      </c>
      <c r="K92" s="54">
        <v>6</v>
      </c>
      <c r="L92" s="54">
        <v>1</v>
      </c>
      <c r="M92" s="54">
        <v>0</v>
      </c>
      <c r="N92" s="54">
        <v>1</v>
      </c>
      <c r="O92" s="54">
        <v>1</v>
      </c>
      <c r="P92" s="54">
        <v>0</v>
      </c>
      <c r="Q92" s="54">
        <v>0</v>
      </c>
      <c r="R92" s="54">
        <v>0</v>
      </c>
      <c r="S92" s="54">
        <v>1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0</v>
      </c>
      <c r="BF92" s="54">
        <v>118</v>
      </c>
      <c r="BG92" s="54">
        <v>118</v>
      </c>
      <c r="BH92" s="80">
        <v>4.296875</v>
      </c>
      <c r="BI92" s="81">
        <v>7.683333333333333</v>
      </c>
      <c r="BJ92" s="56">
        <v>1</v>
      </c>
      <c r="BK92" s="31"/>
      <c r="BL92" s="57">
        <f t="shared" si="1"/>
        <v>118</v>
      </c>
    </row>
    <row r="93" spans="1:64" ht="12.75">
      <c r="A93" s="53" t="s">
        <v>68</v>
      </c>
      <c r="B93" s="53" t="s">
        <v>108</v>
      </c>
      <c r="C93" s="53" t="s">
        <v>109</v>
      </c>
      <c r="D93" s="54">
        <v>4</v>
      </c>
      <c r="E93" s="54">
        <v>9</v>
      </c>
      <c r="F93" s="54">
        <v>6</v>
      </c>
      <c r="G93" s="54">
        <v>6</v>
      </c>
      <c r="H93" s="54">
        <v>5</v>
      </c>
      <c r="I93" s="54">
        <v>10</v>
      </c>
      <c r="J93" s="54">
        <v>9</v>
      </c>
      <c r="K93" s="54">
        <v>13</v>
      </c>
      <c r="L93" s="54">
        <v>6</v>
      </c>
      <c r="M93" s="54">
        <v>2</v>
      </c>
      <c r="N93" s="54">
        <v>0</v>
      </c>
      <c r="O93" s="54">
        <v>1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71</v>
      </c>
      <c r="BG93" s="54">
        <v>71</v>
      </c>
      <c r="BH93" s="80">
        <v>5.6</v>
      </c>
      <c r="BI93" s="81">
        <v>8.908333333333333</v>
      </c>
      <c r="BJ93" s="56">
        <v>1</v>
      </c>
      <c r="BK93" s="31"/>
      <c r="BL93" s="57">
        <f t="shared" si="1"/>
        <v>71</v>
      </c>
    </row>
    <row r="94" spans="1:64" ht="12.75">
      <c r="A94" s="53" t="s">
        <v>67</v>
      </c>
      <c r="B94" s="53" t="s">
        <v>557</v>
      </c>
      <c r="C94" s="53" t="s">
        <v>558</v>
      </c>
      <c r="D94" s="54">
        <v>175</v>
      </c>
      <c r="E94" s="54">
        <v>32</v>
      </c>
      <c r="F94" s="54">
        <v>51</v>
      </c>
      <c r="G94" s="54">
        <v>91</v>
      </c>
      <c r="H94" s="54">
        <v>82</v>
      </c>
      <c r="I94" s="54">
        <v>118</v>
      </c>
      <c r="J94" s="54">
        <v>46</v>
      </c>
      <c r="K94" s="54">
        <v>63</v>
      </c>
      <c r="L94" s="54">
        <v>57</v>
      </c>
      <c r="M94" s="54">
        <v>59</v>
      </c>
      <c r="N94" s="54">
        <v>24</v>
      </c>
      <c r="O94" s="54">
        <v>12</v>
      </c>
      <c r="P94" s="54">
        <v>17</v>
      </c>
      <c r="Q94" s="54">
        <v>5</v>
      </c>
      <c r="R94" s="54">
        <v>9</v>
      </c>
      <c r="S94" s="54">
        <v>9</v>
      </c>
      <c r="T94" s="54">
        <v>1</v>
      </c>
      <c r="U94" s="54">
        <v>2</v>
      </c>
      <c r="V94" s="54">
        <v>0</v>
      </c>
      <c r="W94" s="54">
        <v>3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  <c r="AP94" s="54">
        <v>0</v>
      </c>
      <c r="AQ94" s="54">
        <v>0</v>
      </c>
      <c r="AR94" s="54">
        <v>0</v>
      </c>
      <c r="AS94" s="54">
        <v>0</v>
      </c>
      <c r="AT94" s="54">
        <v>0</v>
      </c>
      <c r="AU94" s="54">
        <v>0</v>
      </c>
      <c r="AV94" s="54">
        <v>0</v>
      </c>
      <c r="AW94" s="54">
        <v>0</v>
      </c>
      <c r="AX94" s="54">
        <v>0</v>
      </c>
      <c r="AY94" s="54">
        <v>0</v>
      </c>
      <c r="AZ94" s="54">
        <v>0</v>
      </c>
      <c r="BA94" s="54">
        <v>0</v>
      </c>
      <c r="BB94" s="54">
        <v>0</v>
      </c>
      <c r="BC94" s="54">
        <v>0</v>
      </c>
      <c r="BD94" s="54">
        <v>0</v>
      </c>
      <c r="BE94" s="54">
        <v>0</v>
      </c>
      <c r="BF94" s="54">
        <v>856</v>
      </c>
      <c r="BG94" s="54">
        <v>856</v>
      </c>
      <c r="BH94" s="80">
        <v>4.969512195121951</v>
      </c>
      <c r="BI94" s="81">
        <v>12.188235294117643</v>
      </c>
      <c r="BJ94" s="56">
        <v>0.9964953271028038</v>
      </c>
      <c r="BK94" s="31"/>
      <c r="BL94" s="57">
        <f t="shared" si="1"/>
        <v>853</v>
      </c>
    </row>
    <row r="95" spans="1:64" ht="12.75">
      <c r="A95" s="53" t="s">
        <v>67</v>
      </c>
      <c r="B95" s="53" t="s">
        <v>559</v>
      </c>
      <c r="C95" s="53" t="s">
        <v>560</v>
      </c>
      <c r="D95" s="54">
        <v>2</v>
      </c>
      <c r="E95" s="54">
        <v>14</v>
      </c>
      <c r="F95" s="54">
        <v>26</v>
      </c>
      <c r="G95" s="54">
        <v>34</v>
      </c>
      <c r="H95" s="54">
        <v>41</v>
      </c>
      <c r="I95" s="54">
        <v>10</v>
      </c>
      <c r="J95" s="54">
        <v>6</v>
      </c>
      <c r="K95" s="54">
        <v>2</v>
      </c>
      <c r="L95" s="54">
        <v>0</v>
      </c>
      <c r="M95" s="54">
        <v>2</v>
      </c>
      <c r="N95" s="54">
        <v>1</v>
      </c>
      <c r="O95" s="54">
        <v>4</v>
      </c>
      <c r="P95" s="54">
        <v>18</v>
      </c>
      <c r="Q95" s="54">
        <v>19</v>
      </c>
      <c r="R95" s="54">
        <v>30</v>
      </c>
      <c r="S95" s="54">
        <v>28</v>
      </c>
      <c r="T95" s="54">
        <v>5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0</v>
      </c>
      <c r="AL95" s="54">
        <v>0</v>
      </c>
      <c r="AM95" s="54">
        <v>0</v>
      </c>
      <c r="AN95" s="54">
        <v>0</v>
      </c>
      <c r="AO95" s="54">
        <v>0</v>
      </c>
      <c r="AP95" s="54">
        <v>0</v>
      </c>
      <c r="AQ95" s="54">
        <v>0</v>
      </c>
      <c r="AR95" s="54">
        <v>0</v>
      </c>
      <c r="AS95" s="54">
        <v>0</v>
      </c>
      <c r="AT95" s="54">
        <v>0</v>
      </c>
      <c r="AU95" s="54">
        <v>0</v>
      </c>
      <c r="AV95" s="54">
        <v>0</v>
      </c>
      <c r="AW95" s="54">
        <v>0</v>
      </c>
      <c r="AX95" s="54">
        <v>0</v>
      </c>
      <c r="AY95" s="54">
        <v>0</v>
      </c>
      <c r="AZ95" s="54">
        <v>0</v>
      </c>
      <c r="BA95" s="54">
        <v>0</v>
      </c>
      <c r="BB95" s="54">
        <v>0</v>
      </c>
      <c r="BC95" s="54">
        <v>0</v>
      </c>
      <c r="BD95" s="54">
        <v>0</v>
      </c>
      <c r="BE95" s="54">
        <v>0</v>
      </c>
      <c r="BF95" s="54">
        <v>242</v>
      </c>
      <c r="BG95" s="54">
        <v>242</v>
      </c>
      <c r="BH95" s="80">
        <v>5.45</v>
      </c>
      <c r="BI95" s="81">
        <v>15.74642857142857</v>
      </c>
      <c r="BJ95" s="56">
        <v>1</v>
      </c>
      <c r="BK95" s="31"/>
      <c r="BL95" s="57">
        <f t="shared" si="1"/>
        <v>242</v>
      </c>
    </row>
    <row r="96" spans="1:64" ht="12.75">
      <c r="A96" s="53" t="s">
        <v>61</v>
      </c>
      <c r="B96" s="53" t="s">
        <v>561</v>
      </c>
      <c r="C96" s="53" t="s">
        <v>562</v>
      </c>
      <c r="D96" s="54">
        <v>13</v>
      </c>
      <c r="E96" s="54">
        <v>29</v>
      </c>
      <c r="F96" s="54">
        <v>10</v>
      </c>
      <c r="G96" s="54">
        <v>7</v>
      </c>
      <c r="H96" s="54">
        <v>6</v>
      </c>
      <c r="I96" s="54">
        <v>14</v>
      </c>
      <c r="J96" s="54">
        <v>16</v>
      </c>
      <c r="K96" s="54">
        <v>11</v>
      </c>
      <c r="L96" s="54">
        <v>3</v>
      </c>
      <c r="M96" s="54">
        <v>2</v>
      </c>
      <c r="N96" s="54">
        <v>0</v>
      </c>
      <c r="O96" s="54">
        <v>1</v>
      </c>
      <c r="P96" s="54">
        <v>0</v>
      </c>
      <c r="Q96" s="54">
        <v>0</v>
      </c>
      <c r="R96" s="54">
        <v>1</v>
      </c>
      <c r="S96" s="54">
        <v>0</v>
      </c>
      <c r="T96" s="54">
        <v>1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0</v>
      </c>
      <c r="AS96" s="54">
        <v>0</v>
      </c>
      <c r="AT96" s="54">
        <v>0</v>
      </c>
      <c r="AU96" s="54">
        <v>0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54">
        <v>0</v>
      </c>
      <c r="BD96" s="54">
        <v>0</v>
      </c>
      <c r="BE96" s="54">
        <v>0</v>
      </c>
      <c r="BF96" s="54">
        <v>114</v>
      </c>
      <c r="BG96" s="54">
        <v>114</v>
      </c>
      <c r="BH96" s="80">
        <v>3.7857142857142856</v>
      </c>
      <c r="BI96" s="81">
        <v>8.766666666666666</v>
      </c>
      <c r="BJ96" s="56">
        <v>1</v>
      </c>
      <c r="BK96" s="31"/>
      <c r="BL96" s="57">
        <f t="shared" si="1"/>
        <v>114</v>
      </c>
    </row>
    <row r="97" spans="1:64" ht="12.75">
      <c r="A97" s="53" t="s">
        <v>60</v>
      </c>
      <c r="B97" s="53" t="s">
        <v>563</v>
      </c>
      <c r="C97" s="53" t="s">
        <v>564</v>
      </c>
      <c r="D97" s="54">
        <v>6</v>
      </c>
      <c r="E97" s="54">
        <v>12</v>
      </c>
      <c r="F97" s="54">
        <v>18</v>
      </c>
      <c r="G97" s="54">
        <v>24</v>
      </c>
      <c r="H97" s="54">
        <v>31</v>
      </c>
      <c r="I97" s="54">
        <v>11</v>
      </c>
      <c r="J97" s="54">
        <v>7</v>
      </c>
      <c r="K97" s="54">
        <v>14</v>
      </c>
      <c r="L97" s="54">
        <v>24</v>
      </c>
      <c r="M97" s="54">
        <v>21</v>
      </c>
      <c r="N97" s="54">
        <v>11</v>
      </c>
      <c r="O97" s="54">
        <v>6</v>
      </c>
      <c r="P97" s="54">
        <v>4</v>
      </c>
      <c r="Q97" s="54">
        <v>9</v>
      </c>
      <c r="R97" s="54">
        <v>5</v>
      </c>
      <c r="S97" s="54">
        <v>12</v>
      </c>
      <c r="T97" s="54">
        <v>6</v>
      </c>
      <c r="U97" s="54">
        <v>2</v>
      </c>
      <c r="V97" s="54">
        <v>0</v>
      </c>
      <c r="W97" s="54">
        <v>0</v>
      </c>
      <c r="X97" s="54">
        <v>1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4">
        <v>0</v>
      </c>
      <c r="AQ97" s="54">
        <v>0</v>
      </c>
      <c r="AR97" s="54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54">
        <v>0</v>
      </c>
      <c r="AY97" s="54">
        <v>0</v>
      </c>
      <c r="AZ97" s="54">
        <v>0</v>
      </c>
      <c r="BA97" s="54">
        <v>0</v>
      </c>
      <c r="BB97" s="54">
        <v>0</v>
      </c>
      <c r="BC97" s="54">
        <v>0</v>
      </c>
      <c r="BD97" s="54">
        <v>0</v>
      </c>
      <c r="BE97" s="54">
        <v>0</v>
      </c>
      <c r="BF97" s="54">
        <v>224</v>
      </c>
      <c r="BG97" s="54">
        <v>224</v>
      </c>
      <c r="BH97" s="80">
        <v>7.25</v>
      </c>
      <c r="BI97" s="81">
        <v>15.816666666666665</v>
      </c>
      <c r="BJ97" s="56">
        <v>0.9955357142857143</v>
      </c>
      <c r="BK97" s="31"/>
      <c r="BL97" s="57">
        <f t="shared" si="1"/>
        <v>223</v>
      </c>
    </row>
    <row r="98" spans="1:64" ht="12.75">
      <c r="A98" s="53" t="s">
        <v>61</v>
      </c>
      <c r="B98" s="53" t="s">
        <v>565</v>
      </c>
      <c r="C98" s="53" t="s">
        <v>566</v>
      </c>
      <c r="D98" s="54">
        <v>9</v>
      </c>
      <c r="E98" s="54">
        <v>25</v>
      </c>
      <c r="F98" s="54">
        <v>14</v>
      </c>
      <c r="G98" s="54">
        <v>7</v>
      </c>
      <c r="H98" s="54">
        <v>2</v>
      </c>
      <c r="I98" s="54">
        <v>10</v>
      </c>
      <c r="J98" s="54">
        <v>8</v>
      </c>
      <c r="K98" s="54">
        <v>3</v>
      </c>
      <c r="L98" s="54">
        <v>12</v>
      </c>
      <c r="M98" s="54">
        <v>4</v>
      </c>
      <c r="N98" s="54">
        <v>2</v>
      </c>
      <c r="O98" s="54">
        <v>1</v>
      </c>
      <c r="P98" s="54">
        <v>3</v>
      </c>
      <c r="Q98" s="54">
        <v>0</v>
      </c>
      <c r="R98" s="54">
        <v>1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101</v>
      </c>
      <c r="BG98" s="54">
        <v>101</v>
      </c>
      <c r="BH98" s="80">
        <v>3.4285714285714284</v>
      </c>
      <c r="BI98" s="81">
        <v>10.975</v>
      </c>
      <c r="BJ98" s="56">
        <v>1</v>
      </c>
      <c r="BK98" s="31"/>
      <c r="BL98" s="57">
        <f t="shared" si="1"/>
        <v>101</v>
      </c>
    </row>
    <row r="99" spans="1:64" ht="12.75">
      <c r="A99" s="53" t="s">
        <v>75</v>
      </c>
      <c r="B99" s="53" t="s">
        <v>567</v>
      </c>
      <c r="C99" s="53" t="s">
        <v>568</v>
      </c>
      <c r="D99" s="54">
        <v>2</v>
      </c>
      <c r="E99" s="54">
        <v>5</v>
      </c>
      <c r="F99" s="54">
        <v>11</v>
      </c>
      <c r="G99" s="54">
        <v>19</v>
      </c>
      <c r="H99" s="54">
        <v>30</v>
      </c>
      <c r="I99" s="54">
        <v>27</v>
      </c>
      <c r="J99" s="54">
        <v>27</v>
      </c>
      <c r="K99" s="54">
        <v>14</v>
      </c>
      <c r="L99" s="54">
        <v>21</v>
      </c>
      <c r="M99" s="54">
        <v>14</v>
      </c>
      <c r="N99" s="54">
        <v>14</v>
      </c>
      <c r="O99" s="54">
        <v>12</v>
      </c>
      <c r="P99" s="54">
        <v>5</v>
      </c>
      <c r="Q99" s="54">
        <v>5</v>
      </c>
      <c r="R99" s="54">
        <v>1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1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4">
        <v>0</v>
      </c>
      <c r="AQ99" s="54">
        <v>0</v>
      </c>
      <c r="AR99" s="54">
        <v>0</v>
      </c>
      <c r="AS99" s="54">
        <v>0</v>
      </c>
      <c r="AT99" s="54">
        <v>0</v>
      </c>
      <c r="AU99" s="54">
        <v>0</v>
      </c>
      <c r="AV99" s="54">
        <v>0</v>
      </c>
      <c r="AW99" s="54">
        <v>0</v>
      </c>
      <c r="AX99" s="54">
        <v>0</v>
      </c>
      <c r="AY99" s="54">
        <v>0</v>
      </c>
      <c r="AZ99" s="54">
        <v>0</v>
      </c>
      <c r="BA99" s="54">
        <v>0</v>
      </c>
      <c r="BB99" s="54">
        <v>0</v>
      </c>
      <c r="BC99" s="54">
        <v>0</v>
      </c>
      <c r="BD99" s="54">
        <v>0</v>
      </c>
      <c r="BE99" s="54">
        <v>0</v>
      </c>
      <c r="BF99" s="54">
        <v>208</v>
      </c>
      <c r="BG99" s="54">
        <v>208</v>
      </c>
      <c r="BH99" s="80">
        <v>6.388888888888889</v>
      </c>
      <c r="BI99" s="81">
        <v>12.32</v>
      </c>
      <c r="BJ99" s="56">
        <v>0.9951923076923077</v>
      </c>
      <c r="BK99" s="31"/>
      <c r="BL99" s="57">
        <f t="shared" si="1"/>
        <v>207</v>
      </c>
    </row>
    <row r="100" spans="1:64" ht="12.75">
      <c r="A100" s="53" t="s">
        <v>64</v>
      </c>
      <c r="B100" s="53" t="s">
        <v>569</v>
      </c>
      <c r="C100" s="53" t="s">
        <v>570</v>
      </c>
      <c r="D100" s="54">
        <v>3</v>
      </c>
      <c r="E100" s="54">
        <v>6</v>
      </c>
      <c r="F100" s="54">
        <v>25</v>
      </c>
      <c r="G100" s="54">
        <v>10</v>
      </c>
      <c r="H100" s="54">
        <v>18</v>
      </c>
      <c r="I100" s="54">
        <v>13</v>
      </c>
      <c r="J100" s="54">
        <v>25</v>
      </c>
      <c r="K100" s="54">
        <v>25</v>
      </c>
      <c r="L100" s="54">
        <v>21</v>
      </c>
      <c r="M100" s="54">
        <v>21</v>
      </c>
      <c r="N100" s="54">
        <v>12</v>
      </c>
      <c r="O100" s="54">
        <v>8</v>
      </c>
      <c r="P100" s="54">
        <v>7</v>
      </c>
      <c r="Q100" s="54">
        <v>7</v>
      </c>
      <c r="R100" s="54">
        <v>3</v>
      </c>
      <c r="S100" s="54">
        <v>1</v>
      </c>
      <c r="T100" s="54">
        <v>1</v>
      </c>
      <c r="U100" s="54">
        <v>1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0</v>
      </c>
      <c r="AU100" s="54">
        <v>0</v>
      </c>
      <c r="AV100" s="54">
        <v>0</v>
      </c>
      <c r="AW100" s="54">
        <v>0</v>
      </c>
      <c r="AX100" s="54">
        <v>0</v>
      </c>
      <c r="AY100" s="54">
        <v>0</v>
      </c>
      <c r="AZ100" s="54">
        <v>0</v>
      </c>
      <c r="BA100" s="54">
        <v>0</v>
      </c>
      <c r="BB100" s="54">
        <v>0</v>
      </c>
      <c r="BC100" s="54">
        <v>0</v>
      </c>
      <c r="BD100" s="54">
        <v>0</v>
      </c>
      <c r="BE100" s="54">
        <v>0</v>
      </c>
      <c r="BF100" s="54">
        <v>207</v>
      </c>
      <c r="BG100" s="54">
        <v>207</v>
      </c>
      <c r="BH100" s="80">
        <v>7.16</v>
      </c>
      <c r="BI100" s="81">
        <v>13.378571428571425</v>
      </c>
      <c r="BJ100" s="56">
        <v>1</v>
      </c>
      <c r="BK100" s="31"/>
      <c r="BL100" s="57">
        <f t="shared" si="1"/>
        <v>207</v>
      </c>
    </row>
    <row r="101" spans="1:64" ht="12.75">
      <c r="A101" s="53" t="s">
        <v>58</v>
      </c>
      <c r="B101" s="53" t="s">
        <v>571</v>
      </c>
      <c r="C101" s="53" t="s">
        <v>572</v>
      </c>
      <c r="D101" s="54">
        <v>4</v>
      </c>
      <c r="E101" s="54">
        <v>4</v>
      </c>
      <c r="F101" s="54">
        <v>20</v>
      </c>
      <c r="G101" s="54">
        <v>22</v>
      </c>
      <c r="H101" s="54">
        <v>14</v>
      </c>
      <c r="I101" s="54">
        <v>20</v>
      </c>
      <c r="J101" s="54">
        <v>5</v>
      </c>
      <c r="K101" s="54">
        <v>2</v>
      </c>
      <c r="L101" s="54">
        <v>0</v>
      </c>
      <c r="M101" s="54">
        <v>0</v>
      </c>
      <c r="N101" s="54">
        <v>0</v>
      </c>
      <c r="O101" s="54">
        <v>1</v>
      </c>
      <c r="P101" s="54">
        <v>2</v>
      </c>
      <c r="Q101" s="54">
        <v>2</v>
      </c>
      <c r="R101" s="54">
        <v>1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1</v>
      </c>
      <c r="Y101" s="54">
        <v>1</v>
      </c>
      <c r="Z101" s="54">
        <v>0</v>
      </c>
      <c r="AA101" s="54">
        <v>1</v>
      </c>
      <c r="AB101" s="54">
        <v>0</v>
      </c>
      <c r="AC101" s="54">
        <v>0</v>
      </c>
      <c r="AD101" s="54">
        <v>0</v>
      </c>
      <c r="AE101" s="54">
        <v>1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0</v>
      </c>
      <c r="AM101" s="54">
        <v>0</v>
      </c>
      <c r="AN101" s="54">
        <v>0</v>
      </c>
      <c r="AO101" s="54">
        <v>0</v>
      </c>
      <c r="AP101" s="54">
        <v>0</v>
      </c>
      <c r="AQ101" s="54">
        <v>0</v>
      </c>
      <c r="AR101" s="54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54">
        <v>0</v>
      </c>
      <c r="AY101" s="54">
        <v>0</v>
      </c>
      <c r="AZ101" s="54">
        <v>0</v>
      </c>
      <c r="BA101" s="54">
        <v>0</v>
      </c>
      <c r="BB101" s="54">
        <v>0</v>
      </c>
      <c r="BC101" s="54">
        <v>0</v>
      </c>
      <c r="BD101" s="54">
        <v>0</v>
      </c>
      <c r="BE101" s="54">
        <v>0</v>
      </c>
      <c r="BF101" s="54">
        <v>101</v>
      </c>
      <c r="BG101" s="54">
        <v>101</v>
      </c>
      <c r="BH101" s="80">
        <v>4.071428571428571</v>
      </c>
      <c r="BI101" s="81">
        <v>13.975</v>
      </c>
      <c r="BJ101" s="56">
        <v>0.9603960396039604</v>
      </c>
      <c r="BK101" s="31"/>
      <c r="BL101" s="57">
        <f t="shared" si="1"/>
        <v>97</v>
      </c>
    </row>
    <row r="102" spans="1:64" ht="12.75">
      <c r="A102" s="53" t="s">
        <v>61</v>
      </c>
      <c r="B102" s="53" t="s">
        <v>573</v>
      </c>
      <c r="C102" s="53" t="s">
        <v>574</v>
      </c>
      <c r="D102" s="54">
        <v>55</v>
      </c>
      <c r="E102" s="54">
        <v>67</v>
      </c>
      <c r="F102" s="54">
        <v>93</v>
      </c>
      <c r="G102" s="54">
        <v>97</v>
      </c>
      <c r="H102" s="54">
        <v>63</v>
      </c>
      <c r="I102" s="54">
        <v>49</v>
      </c>
      <c r="J102" s="54">
        <v>50</v>
      </c>
      <c r="K102" s="54">
        <v>31</v>
      </c>
      <c r="L102" s="54">
        <v>21</v>
      </c>
      <c r="M102" s="54">
        <v>27</v>
      </c>
      <c r="N102" s="54">
        <v>22</v>
      </c>
      <c r="O102" s="54">
        <v>15</v>
      </c>
      <c r="P102" s="54">
        <v>21</v>
      </c>
      <c r="Q102" s="54">
        <v>17</v>
      </c>
      <c r="R102" s="54">
        <v>22</v>
      </c>
      <c r="S102" s="54">
        <v>29</v>
      </c>
      <c r="T102" s="54">
        <v>8</v>
      </c>
      <c r="U102" s="54">
        <v>9</v>
      </c>
      <c r="V102" s="54">
        <v>4</v>
      </c>
      <c r="W102" s="54">
        <v>3</v>
      </c>
      <c r="X102" s="54">
        <v>1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1</v>
      </c>
      <c r="AG102" s="54">
        <v>0</v>
      </c>
      <c r="AH102" s="54">
        <v>0</v>
      </c>
      <c r="AI102" s="54">
        <v>0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4">
        <v>0</v>
      </c>
      <c r="AQ102" s="54">
        <v>0</v>
      </c>
      <c r="AR102" s="54">
        <v>0</v>
      </c>
      <c r="AS102" s="54">
        <v>0</v>
      </c>
      <c r="AT102" s="54">
        <v>0</v>
      </c>
      <c r="AU102" s="54">
        <v>0</v>
      </c>
      <c r="AV102" s="54">
        <v>0</v>
      </c>
      <c r="AW102" s="54">
        <v>0</v>
      </c>
      <c r="AX102" s="54">
        <v>0</v>
      </c>
      <c r="AY102" s="54">
        <v>0</v>
      </c>
      <c r="AZ102" s="54">
        <v>0</v>
      </c>
      <c r="BA102" s="54">
        <v>0</v>
      </c>
      <c r="BB102" s="54">
        <v>0</v>
      </c>
      <c r="BC102" s="54">
        <v>0</v>
      </c>
      <c r="BD102" s="54">
        <v>0</v>
      </c>
      <c r="BE102" s="54">
        <v>0</v>
      </c>
      <c r="BF102" s="54">
        <v>705</v>
      </c>
      <c r="BG102" s="54">
        <v>705</v>
      </c>
      <c r="BH102" s="80">
        <v>4.650793650793651</v>
      </c>
      <c r="BI102" s="81">
        <v>15.681034482758621</v>
      </c>
      <c r="BJ102" s="56">
        <v>0.9872340425531915</v>
      </c>
      <c r="BK102" s="31"/>
      <c r="BL102" s="57">
        <f t="shared" si="1"/>
        <v>696</v>
      </c>
    </row>
    <row r="103" spans="1:64" ht="12.75">
      <c r="A103" s="53" t="s">
        <v>62</v>
      </c>
      <c r="B103" s="53" t="s">
        <v>575</v>
      </c>
      <c r="C103" s="53" t="s">
        <v>576</v>
      </c>
      <c r="D103" s="54">
        <v>175</v>
      </c>
      <c r="E103" s="54">
        <v>106</v>
      </c>
      <c r="F103" s="54">
        <v>80</v>
      </c>
      <c r="G103" s="54">
        <v>45</v>
      </c>
      <c r="H103" s="54">
        <v>15</v>
      </c>
      <c r="I103" s="54">
        <v>8</v>
      </c>
      <c r="J103" s="54">
        <v>6</v>
      </c>
      <c r="K103" s="54">
        <v>10</v>
      </c>
      <c r="L103" s="54">
        <v>21</v>
      </c>
      <c r="M103" s="54">
        <v>13</v>
      </c>
      <c r="N103" s="54">
        <v>6</v>
      </c>
      <c r="O103" s="54">
        <v>4</v>
      </c>
      <c r="P103" s="54">
        <v>2</v>
      </c>
      <c r="Q103" s="54">
        <v>1</v>
      </c>
      <c r="R103" s="54">
        <v>3</v>
      </c>
      <c r="S103" s="54">
        <v>3</v>
      </c>
      <c r="T103" s="54">
        <v>0</v>
      </c>
      <c r="U103" s="54">
        <v>4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>
        <v>0</v>
      </c>
      <c r="BB103" s="54">
        <v>0</v>
      </c>
      <c r="BC103" s="54">
        <v>0</v>
      </c>
      <c r="BD103" s="54">
        <v>0</v>
      </c>
      <c r="BE103" s="54">
        <v>0</v>
      </c>
      <c r="BF103" s="54">
        <v>502</v>
      </c>
      <c r="BG103" s="54">
        <v>502</v>
      </c>
      <c r="BH103" s="80">
        <v>1.7216981132075473</v>
      </c>
      <c r="BI103" s="81">
        <v>9.838461538461537</v>
      </c>
      <c r="BJ103" s="56">
        <v>1</v>
      </c>
      <c r="BK103" s="31"/>
      <c r="BL103" s="57">
        <f t="shared" si="1"/>
        <v>502</v>
      </c>
    </row>
    <row r="104" spans="1:64" ht="12.75">
      <c r="A104" s="53" t="s">
        <v>58</v>
      </c>
      <c r="B104" s="53" t="s">
        <v>577</v>
      </c>
      <c r="C104" s="53" t="s">
        <v>578</v>
      </c>
      <c r="D104" s="54">
        <v>5</v>
      </c>
      <c r="E104" s="54">
        <v>11</v>
      </c>
      <c r="F104" s="54">
        <v>32</v>
      </c>
      <c r="G104" s="54">
        <v>10</v>
      </c>
      <c r="H104" s="54">
        <v>25</v>
      </c>
      <c r="I104" s="54">
        <v>40</v>
      </c>
      <c r="J104" s="54">
        <v>5</v>
      </c>
      <c r="K104" s="54">
        <v>11</v>
      </c>
      <c r="L104" s="54">
        <v>8</v>
      </c>
      <c r="M104" s="54">
        <v>5</v>
      </c>
      <c r="N104" s="54">
        <v>3</v>
      </c>
      <c r="O104" s="54">
        <v>2</v>
      </c>
      <c r="P104" s="54">
        <v>3</v>
      </c>
      <c r="Q104" s="54">
        <v>2</v>
      </c>
      <c r="R104" s="54">
        <v>0</v>
      </c>
      <c r="S104" s="54">
        <v>0</v>
      </c>
      <c r="T104" s="54">
        <v>0</v>
      </c>
      <c r="U104" s="54">
        <v>2</v>
      </c>
      <c r="V104" s="54">
        <v>1</v>
      </c>
      <c r="W104" s="54">
        <v>0</v>
      </c>
      <c r="X104" s="54">
        <v>2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4">
        <v>0</v>
      </c>
      <c r="AQ104" s="54">
        <v>0</v>
      </c>
      <c r="AR104" s="54">
        <v>0</v>
      </c>
      <c r="AS104" s="54">
        <v>0</v>
      </c>
      <c r="AT104" s="54">
        <v>0</v>
      </c>
      <c r="AU104" s="54">
        <v>0</v>
      </c>
      <c r="AV104" s="54">
        <v>0</v>
      </c>
      <c r="AW104" s="54">
        <v>0</v>
      </c>
      <c r="AX104" s="54">
        <v>0</v>
      </c>
      <c r="AY104" s="54">
        <v>0</v>
      </c>
      <c r="AZ104" s="54">
        <v>0</v>
      </c>
      <c r="BA104" s="54">
        <v>0</v>
      </c>
      <c r="BB104" s="54">
        <v>0</v>
      </c>
      <c r="BC104" s="54">
        <v>0</v>
      </c>
      <c r="BD104" s="54">
        <v>0</v>
      </c>
      <c r="BE104" s="54">
        <v>0</v>
      </c>
      <c r="BF104" s="54">
        <v>167</v>
      </c>
      <c r="BG104" s="54">
        <v>167</v>
      </c>
      <c r="BH104" s="80">
        <v>5.025</v>
      </c>
      <c r="BI104" s="81">
        <v>12.55</v>
      </c>
      <c r="BJ104" s="56">
        <v>0.9820359281437125</v>
      </c>
      <c r="BK104" s="31"/>
      <c r="BL104" s="57">
        <f t="shared" si="1"/>
        <v>164</v>
      </c>
    </row>
    <row r="105" spans="1:64" ht="12.75">
      <c r="A105" s="53" t="s">
        <v>62</v>
      </c>
      <c r="B105" s="53" t="s">
        <v>579</v>
      </c>
      <c r="C105" s="53" t="s">
        <v>580</v>
      </c>
      <c r="D105" s="54">
        <v>89</v>
      </c>
      <c r="E105" s="54">
        <v>60</v>
      </c>
      <c r="F105" s="54">
        <v>42</v>
      </c>
      <c r="G105" s="54">
        <v>81</v>
      </c>
      <c r="H105" s="54">
        <v>37</v>
      </c>
      <c r="I105" s="54">
        <v>43</v>
      </c>
      <c r="J105" s="54">
        <v>29</v>
      </c>
      <c r="K105" s="54">
        <v>24</v>
      </c>
      <c r="L105" s="54">
        <v>9</v>
      </c>
      <c r="M105" s="54">
        <v>6</v>
      </c>
      <c r="N105" s="54">
        <v>3</v>
      </c>
      <c r="O105" s="54">
        <v>2</v>
      </c>
      <c r="P105" s="54">
        <v>1</v>
      </c>
      <c r="Q105" s="54">
        <v>2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4">
        <v>0</v>
      </c>
      <c r="AL105" s="54">
        <v>0</v>
      </c>
      <c r="AM105" s="54">
        <v>0</v>
      </c>
      <c r="AN105" s="54">
        <v>0</v>
      </c>
      <c r="AO105" s="54">
        <v>0</v>
      </c>
      <c r="AP105" s="54">
        <v>0</v>
      </c>
      <c r="AQ105" s="54">
        <v>0</v>
      </c>
      <c r="AR105" s="54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54">
        <v>0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54">
        <v>0</v>
      </c>
      <c r="BE105" s="54">
        <v>0</v>
      </c>
      <c r="BF105" s="54">
        <v>428</v>
      </c>
      <c r="BG105" s="54">
        <v>428</v>
      </c>
      <c r="BH105" s="80">
        <v>3.2901234567901234</v>
      </c>
      <c r="BI105" s="81">
        <v>8.177777777777774</v>
      </c>
      <c r="BJ105" s="56">
        <v>1</v>
      </c>
      <c r="BK105" s="31"/>
      <c r="BL105" s="57">
        <f t="shared" si="1"/>
        <v>428</v>
      </c>
    </row>
    <row r="106" spans="1:64" ht="12.75">
      <c r="A106" s="53" t="s">
        <v>62</v>
      </c>
      <c r="B106" s="53" t="s">
        <v>63</v>
      </c>
      <c r="C106" s="53" t="s">
        <v>141</v>
      </c>
      <c r="D106" s="54">
        <v>36</v>
      </c>
      <c r="E106" s="54">
        <v>74</v>
      </c>
      <c r="F106" s="54">
        <v>38</v>
      </c>
      <c r="G106" s="54">
        <v>129</v>
      </c>
      <c r="H106" s="54">
        <v>77</v>
      </c>
      <c r="I106" s="54">
        <v>112</v>
      </c>
      <c r="J106" s="54">
        <v>72</v>
      </c>
      <c r="K106" s="54">
        <v>59</v>
      </c>
      <c r="L106" s="54">
        <v>37</v>
      </c>
      <c r="M106" s="54">
        <v>20</v>
      </c>
      <c r="N106" s="54">
        <v>10</v>
      </c>
      <c r="O106" s="54">
        <v>4</v>
      </c>
      <c r="P106" s="54">
        <v>3</v>
      </c>
      <c r="Q106" s="54">
        <v>7</v>
      </c>
      <c r="R106" s="54">
        <v>3</v>
      </c>
      <c r="S106" s="54">
        <v>5</v>
      </c>
      <c r="T106" s="54">
        <v>1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1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>
        <v>0</v>
      </c>
      <c r="AR106" s="54">
        <v>0</v>
      </c>
      <c r="AS106" s="54">
        <v>0</v>
      </c>
      <c r="AT106" s="54">
        <v>0</v>
      </c>
      <c r="AU106" s="54">
        <v>0</v>
      </c>
      <c r="AV106" s="54">
        <v>0</v>
      </c>
      <c r="AW106" s="54">
        <v>0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54">
        <v>0</v>
      </c>
      <c r="BD106" s="54">
        <v>0</v>
      </c>
      <c r="BE106" s="54">
        <v>0</v>
      </c>
      <c r="BF106" s="54">
        <v>688</v>
      </c>
      <c r="BG106" s="54">
        <v>688</v>
      </c>
      <c r="BH106" s="80">
        <v>4.876623376623376</v>
      </c>
      <c r="BI106" s="81">
        <v>9.98</v>
      </c>
      <c r="BJ106" s="56">
        <v>0.998546511627907</v>
      </c>
      <c r="BK106" s="31"/>
      <c r="BL106" s="57">
        <f t="shared" si="1"/>
        <v>687</v>
      </c>
    </row>
    <row r="107" spans="1:64" ht="12.75">
      <c r="A107" s="53" t="s">
        <v>60</v>
      </c>
      <c r="B107" s="53" t="s">
        <v>84</v>
      </c>
      <c r="C107" s="53" t="s">
        <v>85</v>
      </c>
      <c r="D107" s="54">
        <v>11</v>
      </c>
      <c r="E107" s="54">
        <v>9</v>
      </c>
      <c r="F107" s="54">
        <v>50</v>
      </c>
      <c r="G107" s="54">
        <v>33</v>
      </c>
      <c r="H107" s="54">
        <v>35</v>
      </c>
      <c r="I107" s="54">
        <v>17</v>
      </c>
      <c r="J107" s="54">
        <v>13</v>
      </c>
      <c r="K107" s="54">
        <v>11</v>
      </c>
      <c r="L107" s="54">
        <v>8</v>
      </c>
      <c r="M107" s="54">
        <v>9</v>
      </c>
      <c r="N107" s="54">
        <v>2</v>
      </c>
      <c r="O107" s="54">
        <v>1</v>
      </c>
      <c r="P107" s="54">
        <v>3</v>
      </c>
      <c r="Q107" s="54">
        <v>1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>
        <v>0</v>
      </c>
      <c r="AR107" s="54">
        <v>0</v>
      </c>
      <c r="AS107" s="54">
        <v>0</v>
      </c>
      <c r="AT107" s="54">
        <v>0</v>
      </c>
      <c r="AU107" s="54">
        <v>0</v>
      </c>
      <c r="AV107" s="54">
        <v>0</v>
      </c>
      <c r="AW107" s="54">
        <v>0</v>
      </c>
      <c r="AX107" s="54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4">
        <v>0</v>
      </c>
      <c r="BE107" s="54">
        <v>0</v>
      </c>
      <c r="BF107" s="54">
        <v>203</v>
      </c>
      <c r="BG107" s="54">
        <v>203</v>
      </c>
      <c r="BH107" s="80">
        <v>3.9696969696969697</v>
      </c>
      <c r="BI107" s="81">
        <v>9.65</v>
      </c>
      <c r="BJ107" s="56">
        <v>1</v>
      </c>
      <c r="BK107" s="31"/>
      <c r="BL107" s="57">
        <f t="shared" si="1"/>
        <v>203</v>
      </c>
    </row>
    <row r="108" spans="1:64" ht="12.75">
      <c r="A108" s="53" t="s">
        <v>74</v>
      </c>
      <c r="B108" s="53" t="s">
        <v>581</v>
      </c>
      <c r="C108" s="53" t="s">
        <v>582</v>
      </c>
      <c r="D108" s="54">
        <v>13</v>
      </c>
      <c r="E108" s="54">
        <v>34</v>
      </c>
      <c r="F108" s="54">
        <v>33</v>
      </c>
      <c r="G108" s="54">
        <v>48</v>
      </c>
      <c r="H108" s="54">
        <v>54</v>
      </c>
      <c r="I108" s="54">
        <v>52</v>
      </c>
      <c r="J108" s="54">
        <v>8</v>
      </c>
      <c r="K108" s="54">
        <v>5</v>
      </c>
      <c r="L108" s="54">
        <v>4</v>
      </c>
      <c r="M108" s="54">
        <v>3</v>
      </c>
      <c r="N108" s="54">
        <v>5</v>
      </c>
      <c r="O108" s="54">
        <v>3</v>
      </c>
      <c r="P108" s="54">
        <v>3</v>
      </c>
      <c r="Q108" s="54">
        <v>5</v>
      </c>
      <c r="R108" s="54">
        <v>6</v>
      </c>
      <c r="S108" s="54">
        <v>11</v>
      </c>
      <c r="T108" s="54">
        <v>27</v>
      </c>
      <c r="U108" s="54">
        <v>59</v>
      </c>
      <c r="V108" s="54">
        <v>2</v>
      </c>
      <c r="W108" s="54">
        <v>1</v>
      </c>
      <c r="X108" s="54">
        <v>0</v>
      </c>
      <c r="Y108" s="54">
        <v>0</v>
      </c>
      <c r="Z108" s="54">
        <v>1</v>
      </c>
      <c r="AA108" s="54">
        <v>1</v>
      </c>
      <c r="AB108" s="54">
        <v>0</v>
      </c>
      <c r="AC108" s="54">
        <v>1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4">
        <v>0</v>
      </c>
      <c r="AN108" s="54">
        <v>0</v>
      </c>
      <c r="AO108" s="54">
        <v>0</v>
      </c>
      <c r="AP108" s="54">
        <v>0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0</v>
      </c>
      <c r="AW108" s="54">
        <v>0</v>
      </c>
      <c r="AX108" s="54">
        <v>0</v>
      </c>
      <c r="AY108" s="54">
        <v>0</v>
      </c>
      <c r="AZ108" s="54">
        <v>0</v>
      </c>
      <c r="BA108" s="54">
        <v>0</v>
      </c>
      <c r="BB108" s="54">
        <v>0</v>
      </c>
      <c r="BC108" s="54">
        <v>0</v>
      </c>
      <c r="BD108" s="54">
        <v>0</v>
      </c>
      <c r="BE108" s="54">
        <v>0</v>
      </c>
      <c r="BF108" s="54">
        <v>379</v>
      </c>
      <c r="BG108" s="54">
        <v>379</v>
      </c>
      <c r="BH108" s="80">
        <v>5.153846153846154</v>
      </c>
      <c r="BI108" s="81">
        <v>17.780508474576273</v>
      </c>
      <c r="BJ108" s="56">
        <v>0.9841688654353562</v>
      </c>
      <c r="BK108" s="31"/>
      <c r="BL108" s="57">
        <f t="shared" si="1"/>
        <v>373</v>
      </c>
    </row>
    <row r="109" spans="1:64" ht="12.75">
      <c r="A109" s="53" t="s">
        <v>67</v>
      </c>
      <c r="B109" s="53" t="s">
        <v>583</v>
      </c>
      <c r="C109" s="53" t="s">
        <v>584</v>
      </c>
      <c r="D109" s="54">
        <v>69</v>
      </c>
      <c r="E109" s="54">
        <v>18</v>
      </c>
      <c r="F109" s="54">
        <v>64</v>
      </c>
      <c r="G109" s="54">
        <v>54</v>
      </c>
      <c r="H109" s="54">
        <v>39</v>
      </c>
      <c r="I109" s="54">
        <v>22</v>
      </c>
      <c r="J109" s="54">
        <v>12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4">
        <v>0</v>
      </c>
      <c r="AQ109" s="54">
        <v>0</v>
      </c>
      <c r="AR109" s="54">
        <v>0</v>
      </c>
      <c r="AS109" s="54">
        <v>0</v>
      </c>
      <c r="AT109" s="54">
        <v>0</v>
      </c>
      <c r="AU109" s="54">
        <v>0</v>
      </c>
      <c r="AV109" s="54">
        <v>0</v>
      </c>
      <c r="AW109" s="54">
        <v>0</v>
      </c>
      <c r="AX109" s="54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4">
        <v>0</v>
      </c>
      <c r="BE109" s="54">
        <v>0</v>
      </c>
      <c r="BF109" s="54">
        <v>278</v>
      </c>
      <c r="BG109" s="54">
        <v>278</v>
      </c>
      <c r="BH109" s="80">
        <v>2.8203125</v>
      </c>
      <c r="BI109" s="81">
        <v>5.913636363636362</v>
      </c>
      <c r="BJ109" s="56">
        <v>1</v>
      </c>
      <c r="BK109" s="31"/>
      <c r="BL109" s="57">
        <f t="shared" si="1"/>
        <v>278</v>
      </c>
    </row>
    <row r="110" spans="1:64" ht="12.75">
      <c r="A110" s="53" t="s">
        <v>75</v>
      </c>
      <c r="B110" s="53" t="s">
        <v>585</v>
      </c>
      <c r="C110" s="53" t="s">
        <v>586</v>
      </c>
      <c r="D110" s="54">
        <v>88</v>
      </c>
      <c r="E110" s="54">
        <v>93</v>
      </c>
      <c r="F110" s="54">
        <v>75</v>
      </c>
      <c r="G110" s="54">
        <v>46</v>
      </c>
      <c r="H110" s="54">
        <v>32</v>
      </c>
      <c r="I110" s="54">
        <v>20</v>
      </c>
      <c r="J110" s="54">
        <v>26</v>
      </c>
      <c r="K110" s="54">
        <v>16</v>
      </c>
      <c r="L110" s="54">
        <v>8</v>
      </c>
      <c r="M110" s="54">
        <v>10</v>
      </c>
      <c r="N110" s="54">
        <v>13</v>
      </c>
      <c r="O110" s="54">
        <v>11</v>
      </c>
      <c r="P110" s="54">
        <v>12</v>
      </c>
      <c r="Q110" s="54">
        <v>7</v>
      </c>
      <c r="R110" s="54">
        <v>9</v>
      </c>
      <c r="S110" s="54">
        <v>4</v>
      </c>
      <c r="T110" s="54">
        <v>4</v>
      </c>
      <c r="U110" s="54">
        <v>4</v>
      </c>
      <c r="V110" s="54">
        <v>2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  <c r="AO110" s="54">
        <v>1</v>
      </c>
      <c r="AP110" s="54">
        <v>1</v>
      </c>
      <c r="AQ110" s="54">
        <v>0</v>
      </c>
      <c r="AR110" s="54">
        <v>0</v>
      </c>
      <c r="AS110" s="54">
        <v>0</v>
      </c>
      <c r="AT110" s="54">
        <v>0</v>
      </c>
      <c r="AU110" s="54">
        <v>0</v>
      </c>
      <c r="AV110" s="54">
        <v>0</v>
      </c>
      <c r="AW110" s="54">
        <v>0</v>
      </c>
      <c r="AX110" s="54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4">
        <v>0</v>
      </c>
      <c r="BE110" s="54">
        <v>0</v>
      </c>
      <c r="BF110" s="54">
        <v>482</v>
      </c>
      <c r="BG110" s="54">
        <v>482</v>
      </c>
      <c r="BH110" s="80">
        <v>2.8066666666666666</v>
      </c>
      <c r="BI110" s="81">
        <v>14.1</v>
      </c>
      <c r="BJ110" s="56">
        <v>0.991701244813278</v>
      </c>
      <c r="BK110" s="31"/>
      <c r="BL110" s="57">
        <f t="shared" si="1"/>
        <v>478</v>
      </c>
    </row>
    <row r="111" spans="1:64" ht="12.75">
      <c r="A111" s="53" t="s">
        <v>74</v>
      </c>
      <c r="B111" s="53" t="s">
        <v>587</v>
      </c>
      <c r="C111" s="53" t="s">
        <v>588</v>
      </c>
      <c r="D111" s="54">
        <v>53</v>
      </c>
      <c r="E111" s="54">
        <v>11</v>
      </c>
      <c r="F111" s="54">
        <v>10</v>
      </c>
      <c r="G111" s="54">
        <v>25</v>
      </c>
      <c r="H111" s="54">
        <v>19</v>
      </c>
      <c r="I111" s="54">
        <v>41</v>
      </c>
      <c r="J111" s="54">
        <v>6</v>
      </c>
      <c r="K111" s="54">
        <v>11</v>
      </c>
      <c r="L111" s="54">
        <v>6</v>
      </c>
      <c r="M111" s="54">
        <v>4</v>
      </c>
      <c r="N111" s="54">
        <v>11</v>
      </c>
      <c r="O111" s="54">
        <v>4</v>
      </c>
      <c r="P111" s="54">
        <v>15</v>
      </c>
      <c r="Q111" s="54">
        <v>14</v>
      </c>
      <c r="R111" s="54">
        <v>8</v>
      </c>
      <c r="S111" s="54">
        <v>8</v>
      </c>
      <c r="T111" s="54">
        <v>5</v>
      </c>
      <c r="U111" s="54">
        <v>3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0</v>
      </c>
      <c r="AN111" s="54">
        <v>0</v>
      </c>
      <c r="AO111" s="54">
        <v>0</v>
      </c>
      <c r="AP111" s="54">
        <v>0</v>
      </c>
      <c r="AQ111" s="54">
        <v>0</v>
      </c>
      <c r="AR111" s="54">
        <v>0</v>
      </c>
      <c r="AS111" s="54">
        <v>0</v>
      </c>
      <c r="AT111" s="54">
        <v>0</v>
      </c>
      <c r="AU111" s="54">
        <v>0</v>
      </c>
      <c r="AV111" s="54">
        <v>0</v>
      </c>
      <c r="AW111" s="54">
        <v>0</v>
      </c>
      <c r="AX111" s="54">
        <v>0</v>
      </c>
      <c r="AY111" s="54">
        <v>0</v>
      </c>
      <c r="AZ111" s="54">
        <v>0</v>
      </c>
      <c r="BA111" s="54">
        <v>0</v>
      </c>
      <c r="BB111" s="54">
        <v>0</v>
      </c>
      <c r="BC111" s="54">
        <v>0</v>
      </c>
      <c r="BD111" s="54">
        <v>0</v>
      </c>
      <c r="BE111" s="54">
        <v>0</v>
      </c>
      <c r="BF111" s="54">
        <v>254</v>
      </c>
      <c r="BG111" s="54">
        <v>254</v>
      </c>
      <c r="BH111" s="80">
        <v>5.2317073170731705</v>
      </c>
      <c r="BI111" s="81">
        <v>15.4125</v>
      </c>
      <c r="BJ111" s="56">
        <v>1</v>
      </c>
      <c r="BK111" s="31"/>
      <c r="BL111" s="57">
        <f t="shared" si="1"/>
        <v>254</v>
      </c>
    </row>
    <row r="112" spans="1:64" ht="12.75">
      <c r="A112" s="53" t="s">
        <v>68</v>
      </c>
      <c r="B112" s="53" t="s">
        <v>589</v>
      </c>
      <c r="C112" s="53" t="s">
        <v>590</v>
      </c>
      <c r="D112" s="54">
        <v>8</v>
      </c>
      <c r="E112" s="54">
        <v>9</v>
      </c>
      <c r="F112" s="54">
        <v>9</v>
      </c>
      <c r="G112" s="54">
        <v>14</v>
      </c>
      <c r="H112" s="54">
        <v>8</v>
      </c>
      <c r="I112" s="54">
        <v>10</v>
      </c>
      <c r="J112" s="54">
        <v>2</v>
      </c>
      <c r="K112" s="54">
        <v>8</v>
      </c>
      <c r="L112" s="54">
        <v>9</v>
      </c>
      <c r="M112" s="54">
        <v>4</v>
      </c>
      <c r="N112" s="54">
        <v>3</v>
      </c>
      <c r="O112" s="54">
        <v>1</v>
      </c>
      <c r="P112" s="54">
        <v>3</v>
      </c>
      <c r="Q112" s="54">
        <v>2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1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  <c r="AO112" s="54">
        <v>0</v>
      </c>
      <c r="AP112" s="54">
        <v>0</v>
      </c>
      <c r="AQ112" s="54">
        <v>0</v>
      </c>
      <c r="AR112" s="54">
        <v>0</v>
      </c>
      <c r="AS112" s="54">
        <v>0</v>
      </c>
      <c r="AT112" s="54">
        <v>0</v>
      </c>
      <c r="AU112" s="54">
        <v>0</v>
      </c>
      <c r="AV112" s="54">
        <v>0</v>
      </c>
      <c r="AW112" s="54">
        <v>0</v>
      </c>
      <c r="AX112" s="54">
        <v>0</v>
      </c>
      <c r="AY112" s="54">
        <v>0</v>
      </c>
      <c r="AZ112" s="54">
        <v>0</v>
      </c>
      <c r="BA112" s="54">
        <v>0</v>
      </c>
      <c r="BB112" s="54">
        <v>0</v>
      </c>
      <c r="BC112" s="54">
        <v>0</v>
      </c>
      <c r="BD112" s="54">
        <v>0</v>
      </c>
      <c r="BE112" s="54">
        <v>0</v>
      </c>
      <c r="BF112" s="54">
        <v>91</v>
      </c>
      <c r="BG112" s="54">
        <v>91</v>
      </c>
      <c r="BH112" s="80">
        <v>4.75</v>
      </c>
      <c r="BI112" s="81">
        <v>12.483333333333334</v>
      </c>
      <c r="BJ112" s="56">
        <v>0.989010989010989</v>
      </c>
      <c r="BK112" s="31"/>
      <c r="BL112" s="57">
        <f t="shared" si="1"/>
        <v>90</v>
      </c>
    </row>
    <row r="113" spans="1:64" ht="12.75">
      <c r="A113" s="53" t="s">
        <v>58</v>
      </c>
      <c r="B113" s="53" t="s">
        <v>591</v>
      </c>
      <c r="C113" s="53" t="s">
        <v>592</v>
      </c>
      <c r="D113" s="54">
        <v>4</v>
      </c>
      <c r="E113" s="54">
        <v>5</v>
      </c>
      <c r="F113" s="54">
        <v>16</v>
      </c>
      <c r="G113" s="54">
        <v>22</v>
      </c>
      <c r="H113" s="54">
        <v>20</v>
      </c>
      <c r="I113" s="54">
        <v>13</v>
      </c>
      <c r="J113" s="54">
        <v>5</v>
      </c>
      <c r="K113" s="54">
        <v>5</v>
      </c>
      <c r="L113" s="54">
        <v>6</v>
      </c>
      <c r="M113" s="54">
        <v>4</v>
      </c>
      <c r="N113" s="54">
        <v>7</v>
      </c>
      <c r="O113" s="54">
        <v>6</v>
      </c>
      <c r="P113" s="54">
        <v>8</v>
      </c>
      <c r="Q113" s="54">
        <v>5</v>
      </c>
      <c r="R113" s="54">
        <v>6</v>
      </c>
      <c r="S113" s="54">
        <v>5</v>
      </c>
      <c r="T113" s="54">
        <v>3</v>
      </c>
      <c r="U113" s="54">
        <v>2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0</v>
      </c>
      <c r="AM113" s="54">
        <v>0</v>
      </c>
      <c r="AN113" s="54">
        <v>0</v>
      </c>
      <c r="AO113" s="54">
        <v>0</v>
      </c>
      <c r="AP113" s="54">
        <v>0</v>
      </c>
      <c r="AQ113" s="54">
        <v>0</v>
      </c>
      <c r="AR113" s="54">
        <v>0</v>
      </c>
      <c r="AS113" s="54">
        <v>0</v>
      </c>
      <c r="AT113" s="54">
        <v>0</v>
      </c>
      <c r="AU113" s="54">
        <v>0</v>
      </c>
      <c r="AV113" s="54">
        <v>0</v>
      </c>
      <c r="AW113" s="54">
        <v>0</v>
      </c>
      <c r="AX113" s="54">
        <v>0</v>
      </c>
      <c r="AY113" s="54">
        <v>0</v>
      </c>
      <c r="AZ113" s="54">
        <v>0</v>
      </c>
      <c r="BA113" s="54">
        <v>0</v>
      </c>
      <c r="BB113" s="54">
        <v>0</v>
      </c>
      <c r="BC113" s="54">
        <v>0</v>
      </c>
      <c r="BD113" s="54">
        <v>0</v>
      </c>
      <c r="BE113" s="54">
        <v>0</v>
      </c>
      <c r="BF113" s="54">
        <v>142</v>
      </c>
      <c r="BG113" s="54">
        <v>142</v>
      </c>
      <c r="BH113" s="80">
        <v>5.346153846153846</v>
      </c>
      <c r="BI113" s="81">
        <v>15.58</v>
      </c>
      <c r="BJ113" s="56">
        <v>1</v>
      </c>
      <c r="BK113" s="31"/>
      <c r="BL113" s="57">
        <f t="shared" si="1"/>
        <v>142</v>
      </c>
    </row>
    <row r="114" spans="1:64" ht="12.75">
      <c r="A114" s="53" t="s">
        <v>68</v>
      </c>
      <c r="B114" s="53" t="s">
        <v>118</v>
      </c>
      <c r="C114" s="53" t="s">
        <v>119</v>
      </c>
      <c r="D114" s="54">
        <v>54</v>
      </c>
      <c r="E114" s="54">
        <v>19</v>
      </c>
      <c r="F114" s="54">
        <v>19</v>
      </c>
      <c r="G114" s="54">
        <v>30</v>
      </c>
      <c r="H114" s="54">
        <v>23</v>
      </c>
      <c r="I114" s="54">
        <v>18</v>
      </c>
      <c r="J114" s="54">
        <v>6</v>
      </c>
      <c r="K114" s="54">
        <v>2</v>
      </c>
      <c r="L114" s="54">
        <v>2</v>
      </c>
      <c r="M114" s="54">
        <v>3</v>
      </c>
      <c r="N114" s="54">
        <v>4</v>
      </c>
      <c r="O114" s="54">
        <v>3</v>
      </c>
      <c r="P114" s="54">
        <v>0</v>
      </c>
      <c r="Q114" s="54">
        <v>0</v>
      </c>
      <c r="R114" s="54">
        <v>0</v>
      </c>
      <c r="S114" s="54">
        <v>1</v>
      </c>
      <c r="T114" s="54">
        <v>0</v>
      </c>
      <c r="U114" s="54">
        <v>4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4">
        <v>0</v>
      </c>
      <c r="AL114" s="54">
        <v>0</v>
      </c>
      <c r="AM114" s="54">
        <v>0</v>
      </c>
      <c r="AN114" s="54">
        <v>0</v>
      </c>
      <c r="AO114" s="54">
        <v>0</v>
      </c>
      <c r="AP114" s="54">
        <v>0</v>
      </c>
      <c r="AQ114" s="54">
        <v>0</v>
      </c>
      <c r="AR114" s="54">
        <v>0</v>
      </c>
      <c r="AS114" s="54">
        <v>0</v>
      </c>
      <c r="AT114" s="54">
        <v>0</v>
      </c>
      <c r="AU114" s="54">
        <v>0</v>
      </c>
      <c r="AV114" s="54">
        <v>0</v>
      </c>
      <c r="AW114" s="54">
        <v>0</v>
      </c>
      <c r="AX114" s="54">
        <v>0</v>
      </c>
      <c r="AY114" s="54">
        <v>0</v>
      </c>
      <c r="AZ114" s="54">
        <v>0</v>
      </c>
      <c r="BA114" s="54">
        <v>0</v>
      </c>
      <c r="BB114" s="54">
        <v>0</v>
      </c>
      <c r="BC114" s="54">
        <v>0</v>
      </c>
      <c r="BD114" s="54">
        <v>0</v>
      </c>
      <c r="BE114" s="54">
        <v>0</v>
      </c>
      <c r="BF114" s="54">
        <v>188</v>
      </c>
      <c r="BG114" s="54">
        <v>188</v>
      </c>
      <c r="BH114" s="80">
        <v>3.0833333333333335</v>
      </c>
      <c r="BI114" s="81">
        <v>10.65</v>
      </c>
      <c r="BJ114" s="56">
        <v>1</v>
      </c>
      <c r="BK114" s="31"/>
      <c r="BL114" s="57">
        <f t="shared" si="1"/>
        <v>188</v>
      </c>
    </row>
    <row r="115" spans="1:64" ht="12.75">
      <c r="A115" s="53" t="s">
        <v>61</v>
      </c>
      <c r="B115" s="53" t="s">
        <v>593</v>
      </c>
      <c r="C115" s="53" t="s">
        <v>594</v>
      </c>
      <c r="D115" s="54">
        <v>38</v>
      </c>
      <c r="E115" s="54">
        <v>35</v>
      </c>
      <c r="F115" s="54">
        <v>37</v>
      </c>
      <c r="G115" s="54">
        <v>37</v>
      </c>
      <c r="H115" s="54">
        <v>51</v>
      </c>
      <c r="I115" s="54">
        <v>57</v>
      </c>
      <c r="J115" s="54">
        <v>35</v>
      </c>
      <c r="K115" s="54">
        <v>29</v>
      </c>
      <c r="L115" s="54">
        <v>28</v>
      </c>
      <c r="M115" s="54">
        <v>14</v>
      </c>
      <c r="N115" s="54">
        <v>4</v>
      </c>
      <c r="O115" s="54">
        <v>4</v>
      </c>
      <c r="P115" s="54">
        <v>0</v>
      </c>
      <c r="Q115" s="54">
        <v>1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1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54">
        <v>0</v>
      </c>
      <c r="BC115" s="54">
        <v>0</v>
      </c>
      <c r="BD115" s="54">
        <v>0</v>
      </c>
      <c r="BE115" s="54">
        <v>0</v>
      </c>
      <c r="BF115" s="54">
        <v>371</v>
      </c>
      <c r="BG115" s="54">
        <v>371</v>
      </c>
      <c r="BH115" s="80">
        <v>4.764705882352941</v>
      </c>
      <c r="BI115" s="81">
        <v>9.389285714285714</v>
      </c>
      <c r="BJ115" s="56">
        <v>0.9973045822102425</v>
      </c>
      <c r="BK115" s="31"/>
      <c r="BL115" s="57">
        <f t="shared" si="1"/>
        <v>370</v>
      </c>
    </row>
    <row r="116" spans="1:64" ht="12.75">
      <c r="A116" s="53" t="s">
        <v>60</v>
      </c>
      <c r="B116" s="53" t="s">
        <v>80</v>
      </c>
      <c r="C116" s="53" t="s">
        <v>81</v>
      </c>
      <c r="D116" s="54">
        <v>10</v>
      </c>
      <c r="E116" s="54">
        <v>12</v>
      </c>
      <c r="F116" s="54">
        <v>18</v>
      </c>
      <c r="G116" s="54">
        <v>18</v>
      </c>
      <c r="H116" s="54">
        <v>30</v>
      </c>
      <c r="I116" s="54">
        <v>47</v>
      </c>
      <c r="J116" s="54">
        <v>23</v>
      </c>
      <c r="K116" s="54">
        <v>18</v>
      </c>
      <c r="L116" s="54">
        <v>13</v>
      </c>
      <c r="M116" s="54">
        <v>18</v>
      </c>
      <c r="N116" s="54">
        <v>16</v>
      </c>
      <c r="O116" s="54">
        <v>4</v>
      </c>
      <c r="P116" s="54">
        <v>0</v>
      </c>
      <c r="Q116" s="54">
        <v>1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4">
        <v>0</v>
      </c>
      <c r="AQ116" s="54">
        <v>0</v>
      </c>
      <c r="AR116" s="54">
        <v>0</v>
      </c>
      <c r="AS116" s="54">
        <v>0</v>
      </c>
      <c r="AT116" s="54">
        <v>0</v>
      </c>
      <c r="AU116" s="54">
        <v>0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54">
        <v>0</v>
      </c>
      <c r="BD116" s="54">
        <v>0</v>
      </c>
      <c r="BE116" s="54">
        <v>0</v>
      </c>
      <c r="BF116" s="54">
        <v>228</v>
      </c>
      <c r="BG116" s="54">
        <v>228</v>
      </c>
      <c r="BH116" s="80">
        <v>5.5638297872340425</v>
      </c>
      <c r="BI116" s="81">
        <v>10.6</v>
      </c>
      <c r="BJ116" s="56">
        <v>1</v>
      </c>
      <c r="BK116" s="31"/>
      <c r="BL116" s="57">
        <f t="shared" si="1"/>
        <v>228</v>
      </c>
    </row>
    <row r="117" spans="1:64" ht="12.75">
      <c r="A117" s="53" t="s">
        <v>64</v>
      </c>
      <c r="B117" s="53" t="s">
        <v>595</v>
      </c>
      <c r="C117" s="53" t="s">
        <v>596</v>
      </c>
      <c r="D117" s="54">
        <v>11</v>
      </c>
      <c r="E117" s="54">
        <v>15</v>
      </c>
      <c r="F117" s="54">
        <v>24</v>
      </c>
      <c r="G117" s="54">
        <v>30</v>
      </c>
      <c r="H117" s="54">
        <v>53</v>
      </c>
      <c r="I117" s="54">
        <v>23</v>
      </c>
      <c r="J117" s="54">
        <v>12</v>
      </c>
      <c r="K117" s="54">
        <v>8</v>
      </c>
      <c r="L117" s="54">
        <v>8</v>
      </c>
      <c r="M117" s="54">
        <v>14</v>
      </c>
      <c r="N117" s="54">
        <v>7</v>
      </c>
      <c r="O117" s="54">
        <v>17</v>
      </c>
      <c r="P117" s="54">
        <v>12</v>
      </c>
      <c r="Q117" s="54">
        <v>7</v>
      </c>
      <c r="R117" s="54">
        <v>8</v>
      </c>
      <c r="S117" s="54">
        <v>1</v>
      </c>
      <c r="T117" s="54">
        <v>1</v>
      </c>
      <c r="U117" s="54">
        <v>1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4">
        <v>0</v>
      </c>
      <c r="AN117" s="54">
        <v>0</v>
      </c>
      <c r="AO117" s="54">
        <v>0</v>
      </c>
      <c r="AP117" s="54">
        <v>0</v>
      </c>
      <c r="AQ117" s="54">
        <v>0</v>
      </c>
      <c r="AR117" s="54">
        <v>0</v>
      </c>
      <c r="AS117" s="54">
        <v>0</v>
      </c>
      <c r="AT117" s="54">
        <v>0</v>
      </c>
      <c r="AU117" s="54">
        <v>0</v>
      </c>
      <c r="AV117" s="54">
        <v>0</v>
      </c>
      <c r="AW117" s="54">
        <v>0</v>
      </c>
      <c r="AX117" s="54">
        <v>0</v>
      </c>
      <c r="AY117" s="54">
        <v>0</v>
      </c>
      <c r="AZ117" s="54">
        <v>0</v>
      </c>
      <c r="BA117" s="54">
        <v>0</v>
      </c>
      <c r="BB117" s="54">
        <v>0</v>
      </c>
      <c r="BC117" s="54">
        <v>0</v>
      </c>
      <c r="BD117" s="54">
        <v>0</v>
      </c>
      <c r="BE117" s="54">
        <v>0</v>
      </c>
      <c r="BF117" s="54">
        <v>252</v>
      </c>
      <c r="BG117" s="54">
        <v>252</v>
      </c>
      <c r="BH117" s="80">
        <v>4.877358490566038</v>
      </c>
      <c r="BI117" s="81">
        <v>13.771428571428569</v>
      </c>
      <c r="BJ117" s="56">
        <v>1</v>
      </c>
      <c r="BK117" s="31"/>
      <c r="BL117" s="57">
        <f t="shared" si="1"/>
        <v>252</v>
      </c>
    </row>
    <row r="118" spans="1:64" ht="12.75">
      <c r="A118" s="53" t="s">
        <v>60</v>
      </c>
      <c r="B118" s="53" t="s">
        <v>597</v>
      </c>
      <c r="C118" s="53" t="s">
        <v>598</v>
      </c>
      <c r="D118" s="54">
        <v>23</v>
      </c>
      <c r="E118" s="54">
        <v>63</v>
      </c>
      <c r="F118" s="54">
        <v>72</v>
      </c>
      <c r="G118" s="54">
        <v>42</v>
      </c>
      <c r="H118" s="54">
        <v>17</v>
      </c>
      <c r="I118" s="54">
        <v>14</v>
      </c>
      <c r="J118" s="54">
        <v>7</v>
      </c>
      <c r="K118" s="54">
        <v>4</v>
      </c>
      <c r="L118" s="54">
        <v>2</v>
      </c>
      <c r="M118" s="54">
        <v>0</v>
      </c>
      <c r="N118" s="54">
        <v>0</v>
      </c>
      <c r="O118" s="54">
        <v>1</v>
      </c>
      <c r="P118" s="54">
        <v>1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246</v>
      </c>
      <c r="BG118" s="54">
        <v>246</v>
      </c>
      <c r="BH118" s="80">
        <v>2.5208333333333335</v>
      </c>
      <c r="BI118" s="81">
        <v>6.385714285714284</v>
      </c>
      <c r="BJ118" s="56">
        <v>1</v>
      </c>
      <c r="BK118" s="31"/>
      <c r="BL118" s="57">
        <f t="shared" si="1"/>
        <v>246</v>
      </c>
    </row>
    <row r="119" spans="1:64" ht="12.75">
      <c r="A119" s="53" t="s">
        <v>61</v>
      </c>
      <c r="B119" s="53" t="s">
        <v>599</v>
      </c>
      <c r="C119" s="53" t="s">
        <v>600</v>
      </c>
      <c r="D119" s="54">
        <v>19</v>
      </c>
      <c r="E119" s="54">
        <v>13</v>
      </c>
      <c r="F119" s="54">
        <v>22</v>
      </c>
      <c r="G119" s="54">
        <v>55</v>
      </c>
      <c r="H119" s="54">
        <v>101</v>
      </c>
      <c r="I119" s="54">
        <v>81</v>
      </c>
      <c r="J119" s="54">
        <v>13</v>
      </c>
      <c r="K119" s="54">
        <v>12</v>
      </c>
      <c r="L119" s="54">
        <v>7</v>
      </c>
      <c r="M119" s="54">
        <v>2</v>
      </c>
      <c r="N119" s="54">
        <v>1</v>
      </c>
      <c r="O119" s="54">
        <v>1</v>
      </c>
      <c r="P119" s="54">
        <v>1</v>
      </c>
      <c r="Q119" s="54">
        <v>0</v>
      </c>
      <c r="R119" s="54">
        <v>1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54">
        <v>0</v>
      </c>
      <c r="AU119" s="54">
        <v>0</v>
      </c>
      <c r="AV119" s="54">
        <v>0</v>
      </c>
      <c r="AW119" s="54">
        <v>0</v>
      </c>
      <c r="AX119" s="54">
        <v>0</v>
      </c>
      <c r="AY119" s="54">
        <v>0</v>
      </c>
      <c r="AZ119" s="54">
        <v>0</v>
      </c>
      <c r="BA119" s="54">
        <v>0</v>
      </c>
      <c r="BB119" s="54">
        <v>0</v>
      </c>
      <c r="BC119" s="54">
        <v>0</v>
      </c>
      <c r="BD119" s="54">
        <v>0</v>
      </c>
      <c r="BE119" s="54">
        <v>0</v>
      </c>
      <c r="BF119" s="54">
        <v>329</v>
      </c>
      <c r="BG119" s="54">
        <v>329</v>
      </c>
      <c r="BH119" s="80">
        <v>4.554455445544555</v>
      </c>
      <c r="BI119" s="81">
        <v>7.7125</v>
      </c>
      <c r="BJ119" s="56">
        <v>1</v>
      </c>
      <c r="BK119" s="31"/>
      <c r="BL119" s="57">
        <f t="shared" si="1"/>
        <v>329</v>
      </c>
    </row>
    <row r="120" spans="1:64" ht="12.75">
      <c r="A120" s="53" t="s">
        <v>64</v>
      </c>
      <c r="B120" s="53" t="s">
        <v>601</v>
      </c>
      <c r="C120" s="53" t="s">
        <v>602</v>
      </c>
      <c r="D120" s="54">
        <v>12</v>
      </c>
      <c r="E120" s="54">
        <v>4</v>
      </c>
      <c r="F120" s="54">
        <v>3</v>
      </c>
      <c r="G120" s="54">
        <v>6</v>
      </c>
      <c r="H120" s="54">
        <v>7</v>
      </c>
      <c r="I120" s="54">
        <v>28</v>
      </c>
      <c r="J120" s="54">
        <v>8</v>
      </c>
      <c r="K120" s="54">
        <v>2</v>
      </c>
      <c r="L120" s="54">
        <v>6</v>
      </c>
      <c r="M120" s="54">
        <v>6</v>
      </c>
      <c r="N120" s="54">
        <v>11</v>
      </c>
      <c r="O120" s="54">
        <v>14</v>
      </c>
      <c r="P120" s="54">
        <v>32</v>
      </c>
      <c r="Q120" s="54">
        <v>26</v>
      </c>
      <c r="R120" s="54">
        <v>22</v>
      </c>
      <c r="S120" s="54">
        <v>17</v>
      </c>
      <c r="T120" s="54">
        <v>17</v>
      </c>
      <c r="U120" s="54">
        <v>48</v>
      </c>
      <c r="V120" s="54">
        <v>0</v>
      </c>
      <c r="W120" s="54">
        <v>1</v>
      </c>
      <c r="X120" s="54">
        <v>0</v>
      </c>
      <c r="Y120" s="54">
        <v>0</v>
      </c>
      <c r="Z120" s="54">
        <v>1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4">
        <v>0</v>
      </c>
      <c r="AT120" s="54">
        <v>0</v>
      </c>
      <c r="AU120" s="54">
        <v>0</v>
      </c>
      <c r="AV120" s="54">
        <v>0</v>
      </c>
      <c r="AW120" s="54">
        <v>0</v>
      </c>
      <c r="AX120" s="54">
        <v>0</v>
      </c>
      <c r="AY120" s="54">
        <v>0</v>
      </c>
      <c r="AZ120" s="54">
        <v>0</v>
      </c>
      <c r="BA120" s="54">
        <v>0</v>
      </c>
      <c r="BB120" s="54">
        <v>0</v>
      </c>
      <c r="BC120" s="54">
        <v>0</v>
      </c>
      <c r="BD120" s="54">
        <v>0</v>
      </c>
      <c r="BE120" s="54">
        <v>0</v>
      </c>
      <c r="BF120" s="54">
        <v>271</v>
      </c>
      <c r="BG120" s="54">
        <v>271</v>
      </c>
      <c r="BH120" s="80">
        <v>12.90625</v>
      </c>
      <c r="BI120" s="81">
        <v>17.759375</v>
      </c>
      <c r="BJ120" s="56">
        <v>0.992619926199262</v>
      </c>
      <c r="BK120" s="31"/>
      <c r="BL120" s="57">
        <f t="shared" si="1"/>
        <v>269</v>
      </c>
    </row>
    <row r="121" spans="1:64" ht="12.75">
      <c r="A121" s="53" t="s">
        <v>64</v>
      </c>
      <c r="B121" s="53" t="s">
        <v>603</v>
      </c>
      <c r="C121" s="53" t="s">
        <v>604</v>
      </c>
      <c r="D121" s="54">
        <v>32</v>
      </c>
      <c r="E121" s="54">
        <v>35</v>
      </c>
      <c r="F121" s="54">
        <v>21</v>
      </c>
      <c r="G121" s="54">
        <v>24</v>
      </c>
      <c r="H121" s="54">
        <v>19</v>
      </c>
      <c r="I121" s="54">
        <v>18</v>
      </c>
      <c r="J121" s="54">
        <v>8</v>
      </c>
      <c r="K121" s="54">
        <v>6</v>
      </c>
      <c r="L121" s="54">
        <v>2</v>
      </c>
      <c r="M121" s="54">
        <v>4</v>
      </c>
      <c r="N121" s="54">
        <v>2</v>
      </c>
      <c r="O121" s="54">
        <v>2</v>
      </c>
      <c r="P121" s="54">
        <v>1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0</v>
      </c>
      <c r="AW121" s="54">
        <v>0</v>
      </c>
      <c r="AX121" s="54">
        <v>0</v>
      </c>
      <c r="AY121" s="54">
        <v>0</v>
      </c>
      <c r="AZ121" s="54">
        <v>0</v>
      </c>
      <c r="BA121" s="54">
        <v>0</v>
      </c>
      <c r="BB121" s="54">
        <v>0</v>
      </c>
      <c r="BC121" s="54">
        <v>0</v>
      </c>
      <c r="BD121" s="54">
        <v>0</v>
      </c>
      <c r="BE121" s="54">
        <v>0</v>
      </c>
      <c r="BF121" s="54">
        <v>174</v>
      </c>
      <c r="BG121" s="54">
        <v>174</v>
      </c>
      <c r="BH121" s="80">
        <v>2.9761904761904763</v>
      </c>
      <c r="BI121" s="81">
        <v>9.075</v>
      </c>
      <c r="BJ121" s="56">
        <v>1</v>
      </c>
      <c r="BK121" s="31"/>
      <c r="BL121" s="57">
        <f t="shared" si="1"/>
        <v>174</v>
      </c>
    </row>
    <row r="122" spans="1:64" ht="12.75">
      <c r="A122" s="53" t="s">
        <v>75</v>
      </c>
      <c r="B122" s="53" t="s">
        <v>76</v>
      </c>
      <c r="C122" s="53" t="s">
        <v>77</v>
      </c>
      <c r="D122" s="54">
        <v>42</v>
      </c>
      <c r="E122" s="54">
        <v>37</v>
      </c>
      <c r="F122" s="54">
        <v>46</v>
      </c>
      <c r="G122" s="54">
        <v>57</v>
      </c>
      <c r="H122" s="54">
        <v>69</v>
      </c>
      <c r="I122" s="54">
        <v>124</v>
      </c>
      <c r="J122" s="54">
        <v>37</v>
      </c>
      <c r="K122" s="54">
        <v>20</v>
      </c>
      <c r="L122" s="54">
        <v>37</v>
      </c>
      <c r="M122" s="54">
        <v>22</v>
      </c>
      <c r="N122" s="54">
        <v>20</v>
      </c>
      <c r="O122" s="54">
        <v>17</v>
      </c>
      <c r="P122" s="54">
        <v>11</v>
      </c>
      <c r="Q122" s="54">
        <v>21</v>
      </c>
      <c r="R122" s="54">
        <v>18</v>
      </c>
      <c r="S122" s="54">
        <v>13</v>
      </c>
      <c r="T122" s="54">
        <v>11</v>
      </c>
      <c r="U122" s="54">
        <v>5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0</v>
      </c>
      <c r="AT122" s="54">
        <v>0</v>
      </c>
      <c r="AU122" s="54">
        <v>0</v>
      </c>
      <c r="AV122" s="54">
        <v>0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54">
        <v>0</v>
      </c>
      <c r="BC122" s="54">
        <v>0</v>
      </c>
      <c r="BD122" s="54">
        <v>0</v>
      </c>
      <c r="BE122" s="54">
        <v>0</v>
      </c>
      <c r="BF122" s="54">
        <v>607</v>
      </c>
      <c r="BG122" s="54">
        <v>607</v>
      </c>
      <c r="BH122" s="80">
        <v>5.42741935483871</v>
      </c>
      <c r="BI122" s="81">
        <v>14.925</v>
      </c>
      <c r="BJ122" s="56">
        <v>1</v>
      </c>
      <c r="BK122" s="31"/>
      <c r="BL122" s="57">
        <f t="shared" si="1"/>
        <v>607</v>
      </c>
    </row>
    <row r="123" spans="1:64" ht="12.75">
      <c r="A123" s="53" t="s">
        <v>64</v>
      </c>
      <c r="B123" s="53" t="s">
        <v>605</v>
      </c>
      <c r="C123" s="53" t="s">
        <v>606</v>
      </c>
      <c r="D123" s="54">
        <v>7</v>
      </c>
      <c r="E123" s="54">
        <v>2</v>
      </c>
      <c r="F123" s="54">
        <v>4</v>
      </c>
      <c r="G123" s="54">
        <v>13</v>
      </c>
      <c r="H123" s="54">
        <v>21</v>
      </c>
      <c r="I123" s="54">
        <v>10</v>
      </c>
      <c r="J123" s="54">
        <v>23</v>
      </c>
      <c r="K123" s="54">
        <v>19</v>
      </c>
      <c r="L123" s="54">
        <v>11</v>
      </c>
      <c r="M123" s="54">
        <v>2</v>
      </c>
      <c r="N123" s="54">
        <v>8</v>
      </c>
      <c r="O123" s="54">
        <v>5</v>
      </c>
      <c r="P123" s="54">
        <v>24</v>
      </c>
      <c r="Q123" s="54">
        <v>14</v>
      </c>
      <c r="R123" s="54">
        <v>10</v>
      </c>
      <c r="S123" s="54">
        <v>12</v>
      </c>
      <c r="T123" s="54">
        <v>5</v>
      </c>
      <c r="U123" s="54">
        <v>1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4">
        <v>0</v>
      </c>
      <c r="AQ123" s="54">
        <v>0</v>
      </c>
      <c r="AR123" s="54">
        <v>0</v>
      </c>
      <c r="AS123" s="54">
        <v>0</v>
      </c>
      <c r="AT123" s="54">
        <v>0</v>
      </c>
      <c r="AU123" s="54">
        <v>0</v>
      </c>
      <c r="AV123" s="54">
        <v>0</v>
      </c>
      <c r="AW123" s="54">
        <v>0</v>
      </c>
      <c r="AX123" s="54">
        <v>0</v>
      </c>
      <c r="AY123" s="54">
        <v>0</v>
      </c>
      <c r="AZ123" s="54">
        <v>0</v>
      </c>
      <c r="BA123" s="54">
        <v>0</v>
      </c>
      <c r="BB123" s="54">
        <v>0</v>
      </c>
      <c r="BC123" s="54">
        <v>0</v>
      </c>
      <c r="BD123" s="54">
        <v>1</v>
      </c>
      <c r="BE123" s="54">
        <v>0</v>
      </c>
      <c r="BF123" s="54">
        <v>192</v>
      </c>
      <c r="BG123" s="54">
        <v>192</v>
      </c>
      <c r="BH123" s="80">
        <v>7.868421052631579</v>
      </c>
      <c r="BI123" s="81">
        <v>15.783333333333331</v>
      </c>
      <c r="BJ123" s="56">
        <v>0.9947916666666666</v>
      </c>
      <c r="BK123" s="31"/>
      <c r="BL123" s="57">
        <f t="shared" si="1"/>
        <v>191</v>
      </c>
    </row>
    <row r="124" spans="1:64" ht="12.75">
      <c r="A124" s="53" t="s">
        <v>67</v>
      </c>
      <c r="B124" s="53" t="s">
        <v>607</v>
      </c>
      <c r="C124" s="53" t="s">
        <v>608</v>
      </c>
      <c r="D124" s="54">
        <v>31</v>
      </c>
      <c r="E124" s="54">
        <v>58</v>
      </c>
      <c r="F124" s="54">
        <v>35</v>
      </c>
      <c r="G124" s="54">
        <v>48</v>
      </c>
      <c r="H124" s="54">
        <v>39</v>
      </c>
      <c r="I124" s="54">
        <v>26</v>
      </c>
      <c r="J124" s="54">
        <v>14</v>
      </c>
      <c r="K124" s="54">
        <v>11</v>
      </c>
      <c r="L124" s="54">
        <v>5</v>
      </c>
      <c r="M124" s="54">
        <v>2</v>
      </c>
      <c r="N124" s="54">
        <v>1</v>
      </c>
      <c r="O124" s="54">
        <v>1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4">
        <v>0</v>
      </c>
      <c r="AR124" s="54">
        <v>0</v>
      </c>
      <c r="AS124" s="54">
        <v>0</v>
      </c>
      <c r="AT124" s="54">
        <v>0</v>
      </c>
      <c r="AU124" s="54">
        <v>0</v>
      </c>
      <c r="AV124" s="54">
        <v>0</v>
      </c>
      <c r="AW124" s="54">
        <v>0</v>
      </c>
      <c r="AX124" s="54">
        <v>0</v>
      </c>
      <c r="AY124" s="54">
        <v>0</v>
      </c>
      <c r="AZ124" s="54">
        <v>0</v>
      </c>
      <c r="BA124" s="54">
        <v>0</v>
      </c>
      <c r="BB124" s="54">
        <v>0</v>
      </c>
      <c r="BC124" s="54">
        <v>0</v>
      </c>
      <c r="BD124" s="54">
        <v>0</v>
      </c>
      <c r="BE124" s="54">
        <v>0</v>
      </c>
      <c r="BF124" s="54">
        <v>271</v>
      </c>
      <c r="BG124" s="54">
        <v>271</v>
      </c>
      <c r="BH124" s="80">
        <v>3.25</v>
      </c>
      <c r="BI124" s="81">
        <v>7.586363636363635</v>
      </c>
      <c r="BJ124" s="56">
        <v>1</v>
      </c>
      <c r="BK124" s="31"/>
      <c r="BL124" s="57">
        <f t="shared" si="1"/>
        <v>271</v>
      </c>
    </row>
    <row r="125" spans="1:64" ht="12.75">
      <c r="A125" s="53" t="s">
        <v>75</v>
      </c>
      <c r="B125" s="53" t="s">
        <v>609</v>
      </c>
      <c r="C125" s="53" t="s">
        <v>610</v>
      </c>
      <c r="D125" s="54">
        <v>3</v>
      </c>
      <c r="E125" s="54">
        <v>7</v>
      </c>
      <c r="F125" s="54">
        <v>12</v>
      </c>
      <c r="G125" s="54">
        <v>9</v>
      </c>
      <c r="H125" s="54">
        <v>9</v>
      </c>
      <c r="I125" s="54">
        <v>23</v>
      </c>
      <c r="J125" s="54">
        <v>21</v>
      </c>
      <c r="K125" s="54">
        <v>16</v>
      </c>
      <c r="L125" s="54">
        <v>10</v>
      </c>
      <c r="M125" s="54">
        <v>8</v>
      </c>
      <c r="N125" s="54">
        <v>18</v>
      </c>
      <c r="O125" s="54">
        <v>6</v>
      </c>
      <c r="P125" s="54">
        <v>3</v>
      </c>
      <c r="Q125" s="54">
        <v>0</v>
      </c>
      <c r="R125" s="54">
        <v>3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0</v>
      </c>
      <c r="AS125" s="54">
        <v>0</v>
      </c>
      <c r="AT125" s="54">
        <v>0</v>
      </c>
      <c r="AU125" s="54">
        <v>0</v>
      </c>
      <c r="AV125" s="54">
        <v>0</v>
      </c>
      <c r="AW125" s="54">
        <v>0</v>
      </c>
      <c r="AX125" s="54">
        <v>0</v>
      </c>
      <c r="AY125" s="54">
        <v>0</v>
      </c>
      <c r="AZ125" s="54">
        <v>0</v>
      </c>
      <c r="BA125" s="54">
        <v>0</v>
      </c>
      <c r="BB125" s="54">
        <v>0</v>
      </c>
      <c r="BC125" s="54">
        <v>0</v>
      </c>
      <c r="BD125" s="54">
        <v>0</v>
      </c>
      <c r="BE125" s="54">
        <v>0</v>
      </c>
      <c r="BF125" s="54">
        <v>148</v>
      </c>
      <c r="BG125" s="54">
        <v>148</v>
      </c>
      <c r="BH125" s="80">
        <v>6.5476190476190474</v>
      </c>
      <c r="BI125" s="81">
        <v>11.766666666666666</v>
      </c>
      <c r="BJ125" s="56">
        <v>1</v>
      </c>
      <c r="BK125" s="31"/>
      <c r="BL125" s="57">
        <f t="shared" si="1"/>
        <v>148</v>
      </c>
    </row>
    <row r="126" spans="1:64" ht="12.75">
      <c r="A126" s="53" t="s">
        <v>64</v>
      </c>
      <c r="B126" s="53" t="s">
        <v>611</v>
      </c>
      <c r="C126" s="53" t="s">
        <v>612</v>
      </c>
      <c r="D126" s="54">
        <v>5</v>
      </c>
      <c r="E126" s="54">
        <v>7</v>
      </c>
      <c r="F126" s="54">
        <v>33</v>
      </c>
      <c r="G126" s="54">
        <v>15</v>
      </c>
      <c r="H126" s="54">
        <v>29</v>
      </c>
      <c r="I126" s="54">
        <v>33</v>
      </c>
      <c r="J126" s="54">
        <v>37</v>
      </c>
      <c r="K126" s="54">
        <v>24</v>
      </c>
      <c r="L126" s="54">
        <v>24</v>
      </c>
      <c r="M126" s="54">
        <v>28</v>
      </c>
      <c r="N126" s="54">
        <v>21</v>
      </c>
      <c r="O126" s="54">
        <v>24</v>
      </c>
      <c r="P126" s="54">
        <v>17</v>
      </c>
      <c r="Q126" s="54">
        <v>7</v>
      </c>
      <c r="R126" s="54">
        <v>1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305</v>
      </c>
      <c r="BG126" s="54">
        <v>305</v>
      </c>
      <c r="BH126" s="80">
        <v>6.837837837837838</v>
      </c>
      <c r="BI126" s="81">
        <v>12.573529411764707</v>
      </c>
      <c r="BJ126" s="56">
        <v>1</v>
      </c>
      <c r="BK126" s="31"/>
      <c r="BL126" s="57">
        <f t="shared" si="1"/>
        <v>305</v>
      </c>
    </row>
    <row r="127" spans="1:64" ht="12.75">
      <c r="A127" s="53" t="s">
        <v>58</v>
      </c>
      <c r="B127" s="53" t="s">
        <v>613</v>
      </c>
      <c r="C127" s="53" t="s">
        <v>614</v>
      </c>
      <c r="D127" s="54">
        <v>0</v>
      </c>
      <c r="E127" s="54">
        <v>1</v>
      </c>
      <c r="F127" s="54">
        <v>1</v>
      </c>
      <c r="G127" s="54">
        <v>0</v>
      </c>
      <c r="H127" s="54">
        <v>0</v>
      </c>
      <c r="I127" s="54">
        <v>0</v>
      </c>
      <c r="J127" s="54">
        <v>0</v>
      </c>
      <c r="K127" s="54">
        <v>1</v>
      </c>
      <c r="L127" s="54">
        <v>0</v>
      </c>
      <c r="M127" s="54">
        <v>2</v>
      </c>
      <c r="N127" s="54">
        <v>1</v>
      </c>
      <c r="O127" s="54">
        <v>4</v>
      </c>
      <c r="P127" s="54">
        <v>3</v>
      </c>
      <c r="Q127" s="54">
        <v>1</v>
      </c>
      <c r="R127" s="54">
        <v>1</v>
      </c>
      <c r="S127" s="54">
        <v>1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  <c r="AP127" s="54">
        <v>0</v>
      </c>
      <c r="AQ127" s="54">
        <v>0</v>
      </c>
      <c r="AR127" s="54">
        <v>0</v>
      </c>
      <c r="AS127" s="54">
        <v>0</v>
      </c>
      <c r="AT127" s="54">
        <v>0</v>
      </c>
      <c r="AU127" s="54">
        <v>0</v>
      </c>
      <c r="AV127" s="54">
        <v>0</v>
      </c>
      <c r="AW127" s="54">
        <v>0</v>
      </c>
      <c r="AX127" s="54">
        <v>0</v>
      </c>
      <c r="AY127" s="54">
        <v>0</v>
      </c>
      <c r="AZ127" s="54">
        <v>0</v>
      </c>
      <c r="BA127" s="54">
        <v>0</v>
      </c>
      <c r="BB127" s="54">
        <v>0</v>
      </c>
      <c r="BC127" s="54">
        <v>0</v>
      </c>
      <c r="BD127" s="54">
        <v>0</v>
      </c>
      <c r="BE127" s="54">
        <v>0</v>
      </c>
      <c r="BF127" s="54">
        <v>16</v>
      </c>
      <c r="BG127" s="54">
        <v>16</v>
      </c>
      <c r="BH127" s="80" t="s">
        <v>143</v>
      </c>
      <c r="BI127" s="81" t="s">
        <v>143</v>
      </c>
      <c r="BJ127" s="56">
        <v>1</v>
      </c>
      <c r="BK127" s="31"/>
      <c r="BL127" s="57">
        <f t="shared" si="1"/>
        <v>16</v>
      </c>
    </row>
    <row r="128" spans="1:64" ht="12.75">
      <c r="A128" s="53" t="s">
        <v>67</v>
      </c>
      <c r="B128" s="53" t="s">
        <v>615</v>
      </c>
      <c r="C128" s="53" t="s">
        <v>616</v>
      </c>
      <c r="D128" s="54">
        <v>12</v>
      </c>
      <c r="E128" s="54">
        <v>16</v>
      </c>
      <c r="F128" s="54">
        <v>31</v>
      </c>
      <c r="G128" s="54">
        <v>55</v>
      </c>
      <c r="H128" s="54">
        <v>103</v>
      </c>
      <c r="I128" s="54">
        <v>26</v>
      </c>
      <c r="J128" s="54">
        <v>11</v>
      </c>
      <c r="K128" s="54">
        <v>7</v>
      </c>
      <c r="L128" s="54">
        <v>12</v>
      </c>
      <c r="M128" s="54">
        <v>13</v>
      </c>
      <c r="N128" s="54">
        <v>27</v>
      </c>
      <c r="O128" s="54">
        <v>21</v>
      </c>
      <c r="P128" s="54">
        <v>19</v>
      </c>
      <c r="Q128" s="54">
        <v>1</v>
      </c>
      <c r="R128" s="54">
        <v>3</v>
      </c>
      <c r="S128" s="54">
        <v>1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  <c r="AP128" s="54">
        <v>0</v>
      </c>
      <c r="AQ128" s="54">
        <v>0</v>
      </c>
      <c r="AR128" s="54">
        <v>0</v>
      </c>
      <c r="AS128" s="54">
        <v>0</v>
      </c>
      <c r="AT128" s="54">
        <v>0</v>
      </c>
      <c r="AU128" s="54">
        <v>0</v>
      </c>
      <c r="AV128" s="54">
        <v>0</v>
      </c>
      <c r="AW128" s="54">
        <v>0</v>
      </c>
      <c r="AX128" s="54">
        <v>0</v>
      </c>
      <c r="AY128" s="54">
        <v>0</v>
      </c>
      <c r="AZ128" s="54">
        <v>0</v>
      </c>
      <c r="BA128" s="54">
        <v>0</v>
      </c>
      <c r="BB128" s="54">
        <v>0</v>
      </c>
      <c r="BC128" s="54">
        <v>0</v>
      </c>
      <c r="BD128" s="54">
        <v>0</v>
      </c>
      <c r="BE128" s="54">
        <v>0</v>
      </c>
      <c r="BF128" s="54">
        <v>358</v>
      </c>
      <c r="BG128" s="54">
        <v>358</v>
      </c>
      <c r="BH128" s="80">
        <v>4.635922330097087</v>
      </c>
      <c r="BI128" s="81">
        <v>12.321052631578945</v>
      </c>
      <c r="BJ128" s="56">
        <v>1</v>
      </c>
      <c r="BK128" s="31"/>
      <c r="BL128" s="57">
        <f t="shared" si="1"/>
        <v>358</v>
      </c>
    </row>
    <row r="129" spans="1:64" ht="12.75">
      <c r="A129" s="53" t="s">
        <v>74</v>
      </c>
      <c r="B129" s="53" t="s">
        <v>617</v>
      </c>
      <c r="C129" s="53" t="s">
        <v>618</v>
      </c>
      <c r="D129" s="54">
        <v>136</v>
      </c>
      <c r="E129" s="54">
        <v>131</v>
      </c>
      <c r="F129" s="54">
        <v>76</v>
      </c>
      <c r="G129" s="54">
        <v>40</v>
      </c>
      <c r="H129" s="54">
        <v>20</v>
      </c>
      <c r="I129" s="54">
        <v>15</v>
      </c>
      <c r="J129" s="54">
        <v>0</v>
      </c>
      <c r="K129" s="54">
        <v>0</v>
      </c>
      <c r="L129" s="54">
        <v>0</v>
      </c>
      <c r="M129" s="54">
        <v>1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4">
        <v>0</v>
      </c>
      <c r="AQ129" s="54">
        <v>0</v>
      </c>
      <c r="AR129" s="54">
        <v>0</v>
      </c>
      <c r="AS129" s="54">
        <v>0</v>
      </c>
      <c r="AT129" s="54">
        <v>0</v>
      </c>
      <c r="AU129" s="54">
        <v>0</v>
      </c>
      <c r="AV129" s="54">
        <v>0</v>
      </c>
      <c r="AW129" s="54">
        <v>0</v>
      </c>
      <c r="AX129" s="54">
        <v>0</v>
      </c>
      <c r="AY129" s="54">
        <v>0</v>
      </c>
      <c r="AZ129" s="54">
        <v>0</v>
      </c>
      <c r="BA129" s="54">
        <v>0</v>
      </c>
      <c r="BB129" s="54">
        <v>0</v>
      </c>
      <c r="BC129" s="54">
        <v>0</v>
      </c>
      <c r="BD129" s="54">
        <v>0</v>
      </c>
      <c r="BE129" s="54">
        <v>0</v>
      </c>
      <c r="BF129" s="54">
        <v>419</v>
      </c>
      <c r="BG129" s="54">
        <v>419</v>
      </c>
      <c r="BH129" s="80">
        <v>1.5648854961832062</v>
      </c>
      <c r="BI129" s="81">
        <v>4.7525</v>
      </c>
      <c r="BJ129" s="56">
        <v>1</v>
      </c>
      <c r="BK129" s="31"/>
      <c r="BL129" s="57">
        <f t="shared" si="1"/>
        <v>419</v>
      </c>
    </row>
    <row r="130" spans="1:64" ht="12.75">
      <c r="A130" s="53" t="s">
        <v>68</v>
      </c>
      <c r="B130" s="53" t="s">
        <v>114</v>
      </c>
      <c r="C130" s="53" t="s">
        <v>115</v>
      </c>
      <c r="D130" s="54">
        <v>7</v>
      </c>
      <c r="E130" s="54">
        <v>8</v>
      </c>
      <c r="F130" s="54">
        <v>6</v>
      </c>
      <c r="G130" s="54">
        <v>17</v>
      </c>
      <c r="H130" s="54">
        <v>16</v>
      </c>
      <c r="I130" s="54">
        <v>10</v>
      </c>
      <c r="J130" s="54">
        <v>11</v>
      </c>
      <c r="K130" s="54">
        <v>11</v>
      </c>
      <c r="L130" s="54">
        <v>9</v>
      </c>
      <c r="M130" s="54">
        <v>2</v>
      </c>
      <c r="N130" s="54">
        <v>3</v>
      </c>
      <c r="O130" s="54">
        <v>2</v>
      </c>
      <c r="P130" s="54">
        <v>1</v>
      </c>
      <c r="Q130" s="54">
        <v>2</v>
      </c>
      <c r="R130" s="54">
        <v>0</v>
      </c>
      <c r="S130" s="54">
        <v>3</v>
      </c>
      <c r="T130" s="54">
        <v>2</v>
      </c>
      <c r="U130" s="54">
        <v>4</v>
      </c>
      <c r="V130" s="54">
        <v>2</v>
      </c>
      <c r="W130" s="54">
        <v>2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  <c r="AP130" s="54">
        <v>0</v>
      </c>
      <c r="AQ130" s="54">
        <v>0</v>
      </c>
      <c r="AR130" s="54">
        <v>0</v>
      </c>
      <c r="AS130" s="54">
        <v>0</v>
      </c>
      <c r="AT130" s="54">
        <v>0</v>
      </c>
      <c r="AU130" s="54">
        <v>0</v>
      </c>
      <c r="AV130" s="54">
        <v>0</v>
      </c>
      <c r="AW130" s="54">
        <v>0</v>
      </c>
      <c r="AX130" s="54">
        <v>0</v>
      </c>
      <c r="AY130" s="54">
        <v>0</v>
      </c>
      <c r="AZ130" s="54">
        <v>0</v>
      </c>
      <c r="BA130" s="54">
        <v>0</v>
      </c>
      <c r="BB130" s="54">
        <v>0</v>
      </c>
      <c r="BC130" s="54">
        <v>0</v>
      </c>
      <c r="BD130" s="54">
        <v>0</v>
      </c>
      <c r="BE130" s="54">
        <v>0</v>
      </c>
      <c r="BF130" s="54">
        <v>118</v>
      </c>
      <c r="BG130" s="54">
        <v>118</v>
      </c>
      <c r="BH130" s="80">
        <v>5.55</v>
      </c>
      <c r="BI130" s="81">
        <v>17.525</v>
      </c>
      <c r="BJ130" s="56">
        <v>0.9661016949152542</v>
      </c>
      <c r="BK130" s="31"/>
      <c r="BL130" s="57">
        <f t="shared" si="1"/>
        <v>114</v>
      </c>
    </row>
    <row r="131" spans="1:64" ht="12.75">
      <c r="A131" s="53" t="s">
        <v>60</v>
      </c>
      <c r="B131" s="53" t="s">
        <v>619</v>
      </c>
      <c r="C131" s="53" t="s">
        <v>620</v>
      </c>
      <c r="D131" s="54">
        <v>9</v>
      </c>
      <c r="E131" s="54">
        <v>14</v>
      </c>
      <c r="F131" s="54">
        <v>12</v>
      </c>
      <c r="G131" s="54">
        <v>24</v>
      </c>
      <c r="H131" s="54">
        <v>59</v>
      </c>
      <c r="I131" s="54">
        <v>43</v>
      </c>
      <c r="J131" s="54">
        <v>21</v>
      </c>
      <c r="K131" s="54">
        <v>17</v>
      </c>
      <c r="L131" s="54">
        <v>14</v>
      </c>
      <c r="M131" s="54">
        <v>4</v>
      </c>
      <c r="N131" s="54">
        <v>0</v>
      </c>
      <c r="O131" s="54">
        <v>1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4">
        <v>0</v>
      </c>
      <c r="AQ131" s="54">
        <v>0</v>
      </c>
      <c r="AR131" s="54">
        <v>0</v>
      </c>
      <c r="AS131" s="54">
        <v>0</v>
      </c>
      <c r="AT131" s="54">
        <v>0</v>
      </c>
      <c r="AU131" s="54">
        <v>0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54">
        <v>0</v>
      </c>
      <c r="BD131" s="54">
        <v>0</v>
      </c>
      <c r="BE131" s="54">
        <v>0</v>
      </c>
      <c r="BF131" s="54">
        <v>218</v>
      </c>
      <c r="BG131" s="54">
        <v>218</v>
      </c>
      <c r="BH131" s="80">
        <v>4.8559322033898304</v>
      </c>
      <c r="BI131" s="81">
        <v>8.578571428571427</v>
      </c>
      <c r="BJ131" s="56">
        <v>1</v>
      </c>
      <c r="BK131" s="31"/>
      <c r="BL131" s="57">
        <f t="shared" si="1"/>
        <v>218</v>
      </c>
    </row>
    <row r="132" spans="1:64" ht="12.75">
      <c r="A132" s="53" t="s">
        <v>58</v>
      </c>
      <c r="B132" s="53" t="s">
        <v>621</v>
      </c>
      <c r="C132" s="53" t="s">
        <v>622</v>
      </c>
      <c r="D132" s="54">
        <v>1</v>
      </c>
      <c r="E132" s="54">
        <v>11</v>
      </c>
      <c r="F132" s="54">
        <v>15</v>
      </c>
      <c r="G132" s="54">
        <v>11</v>
      </c>
      <c r="H132" s="54">
        <v>14</v>
      </c>
      <c r="I132" s="54">
        <v>17</v>
      </c>
      <c r="J132" s="54">
        <v>4</v>
      </c>
      <c r="K132" s="54">
        <v>3</v>
      </c>
      <c r="L132" s="54">
        <v>3</v>
      </c>
      <c r="M132" s="54">
        <v>0</v>
      </c>
      <c r="N132" s="54">
        <v>3</v>
      </c>
      <c r="O132" s="54">
        <v>2</v>
      </c>
      <c r="P132" s="54">
        <v>2</v>
      </c>
      <c r="Q132" s="54">
        <v>7</v>
      </c>
      <c r="R132" s="54">
        <v>4</v>
      </c>
      <c r="S132" s="54">
        <v>3</v>
      </c>
      <c r="T132" s="54">
        <v>5</v>
      </c>
      <c r="U132" s="54">
        <v>5</v>
      </c>
      <c r="V132" s="54">
        <v>1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4">
        <v>0</v>
      </c>
      <c r="AQ132" s="54">
        <v>0</v>
      </c>
      <c r="AR132" s="54">
        <v>0</v>
      </c>
      <c r="AS132" s="54">
        <v>0</v>
      </c>
      <c r="AT132" s="54">
        <v>0</v>
      </c>
      <c r="AU132" s="54">
        <v>0</v>
      </c>
      <c r="AV132" s="54">
        <v>0</v>
      </c>
      <c r="AW132" s="54">
        <v>0</v>
      </c>
      <c r="AX132" s="54">
        <v>0</v>
      </c>
      <c r="AY132" s="54">
        <v>0</v>
      </c>
      <c r="AZ132" s="54">
        <v>0</v>
      </c>
      <c r="BA132" s="54">
        <v>0</v>
      </c>
      <c r="BB132" s="54">
        <v>0</v>
      </c>
      <c r="BC132" s="54">
        <v>0</v>
      </c>
      <c r="BD132" s="54">
        <v>0</v>
      </c>
      <c r="BE132" s="54">
        <v>0</v>
      </c>
      <c r="BF132" s="54">
        <v>111</v>
      </c>
      <c r="BG132" s="54">
        <v>111</v>
      </c>
      <c r="BH132" s="80">
        <v>5.235294117647059</v>
      </c>
      <c r="BI132" s="81">
        <v>17.09</v>
      </c>
      <c r="BJ132" s="56">
        <v>0.990990990990991</v>
      </c>
      <c r="BK132" s="31"/>
      <c r="BL132" s="57">
        <f t="shared" si="1"/>
        <v>110</v>
      </c>
    </row>
    <row r="133" spans="1:64" ht="12.75">
      <c r="A133" s="53" t="s">
        <v>64</v>
      </c>
      <c r="B133" s="53" t="s">
        <v>623</v>
      </c>
      <c r="C133" s="53" t="s">
        <v>624</v>
      </c>
      <c r="D133" s="54">
        <v>9</v>
      </c>
      <c r="E133" s="54">
        <v>26</v>
      </c>
      <c r="F133" s="54">
        <v>32</v>
      </c>
      <c r="G133" s="54">
        <v>17</v>
      </c>
      <c r="H133" s="54">
        <v>22</v>
      </c>
      <c r="I133" s="54">
        <v>29</v>
      </c>
      <c r="J133" s="54">
        <v>31</v>
      </c>
      <c r="K133" s="54">
        <v>7</v>
      </c>
      <c r="L133" s="54">
        <v>10</v>
      </c>
      <c r="M133" s="54">
        <v>5</v>
      </c>
      <c r="N133" s="54">
        <v>2</v>
      </c>
      <c r="O133" s="54">
        <v>3</v>
      </c>
      <c r="P133" s="54">
        <v>1</v>
      </c>
      <c r="Q133" s="54">
        <v>1</v>
      </c>
      <c r="R133" s="54">
        <v>2</v>
      </c>
      <c r="S133" s="54">
        <v>2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54">
        <v>0</v>
      </c>
      <c r="AU133" s="54">
        <v>0</v>
      </c>
      <c r="AV133" s="54">
        <v>0</v>
      </c>
      <c r="AW133" s="54">
        <v>0</v>
      </c>
      <c r="AX133" s="54">
        <v>0</v>
      </c>
      <c r="AY133" s="54">
        <v>0</v>
      </c>
      <c r="AZ133" s="54">
        <v>0</v>
      </c>
      <c r="BA133" s="54">
        <v>0</v>
      </c>
      <c r="BB133" s="54">
        <v>0</v>
      </c>
      <c r="BC133" s="54">
        <v>0</v>
      </c>
      <c r="BD133" s="54">
        <v>0</v>
      </c>
      <c r="BE133" s="54">
        <v>0</v>
      </c>
      <c r="BF133" s="54">
        <v>199</v>
      </c>
      <c r="BG133" s="54">
        <v>199</v>
      </c>
      <c r="BH133" s="80">
        <v>4.7272727272727275</v>
      </c>
      <c r="BI133" s="81">
        <v>10.525</v>
      </c>
      <c r="BJ133" s="56">
        <v>1</v>
      </c>
      <c r="BK133" s="31"/>
      <c r="BL133" s="57">
        <f t="shared" si="1"/>
        <v>199</v>
      </c>
    </row>
    <row r="134" spans="1:64" ht="12.75">
      <c r="A134" s="53" t="s">
        <v>67</v>
      </c>
      <c r="B134" s="53" t="s">
        <v>625</v>
      </c>
      <c r="C134" s="53" t="s">
        <v>626</v>
      </c>
      <c r="D134" s="54">
        <v>46</v>
      </c>
      <c r="E134" s="54">
        <v>35</v>
      </c>
      <c r="F134" s="54">
        <v>72</v>
      </c>
      <c r="G134" s="54">
        <v>56</v>
      </c>
      <c r="H134" s="54">
        <v>28</v>
      </c>
      <c r="I134" s="54">
        <v>23</v>
      </c>
      <c r="J134" s="54">
        <v>13</v>
      </c>
      <c r="K134" s="54">
        <v>11</v>
      </c>
      <c r="L134" s="54">
        <v>9</v>
      </c>
      <c r="M134" s="54">
        <v>8</v>
      </c>
      <c r="N134" s="54">
        <v>3</v>
      </c>
      <c r="O134" s="54">
        <v>5</v>
      </c>
      <c r="P134" s="54">
        <v>8</v>
      </c>
      <c r="Q134" s="54">
        <v>16</v>
      </c>
      <c r="R134" s="54">
        <v>22</v>
      </c>
      <c r="S134" s="54">
        <v>20</v>
      </c>
      <c r="T134" s="54">
        <v>14</v>
      </c>
      <c r="U134" s="54">
        <v>7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0</v>
      </c>
      <c r="AL134" s="54">
        <v>0</v>
      </c>
      <c r="AM134" s="54">
        <v>0</v>
      </c>
      <c r="AN134" s="54">
        <v>0</v>
      </c>
      <c r="AO134" s="54">
        <v>0</v>
      </c>
      <c r="AP134" s="54">
        <v>0</v>
      </c>
      <c r="AQ134" s="54">
        <v>0</v>
      </c>
      <c r="AR134" s="54">
        <v>0</v>
      </c>
      <c r="AS134" s="54">
        <v>0</v>
      </c>
      <c r="AT134" s="54">
        <v>0</v>
      </c>
      <c r="AU134" s="54">
        <v>0</v>
      </c>
      <c r="AV134" s="54">
        <v>0</v>
      </c>
      <c r="AW134" s="54">
        <v>0</v>
      </c>
      <c r="AX134" s="54">
        <v>0</v>
      </c>
      <c r="AY134" s="54">
        <v>0</v>
      </c>
      <c r="AZ134" s="54">
        <v>0</v>
      </c>
      <c r="BA134" s="54">
        <v>0</v>
      </c>
      <c r="BB134" s="54">
        <v>0</v>
      </c>
      <c r="BC134" s="54">
        <v>0</v>
      </c>
      <c r="BD134" s="54">
        <v>0</v>
      </c>
      <c r="BE134" s="54">
        <v>0</v>
      </c>
      <c r="BF134" s="54">
        <v>396</v>
      </c>
      <c r="BG134" s="54">
        <v>396</v>
      </c>
      <c r="BH134" s="80">
        <v>3.8125</v>
      </c>
      <c r="BI134" s="81">
        <v>16.085714285714285</v>
      </c>
      <c r="BJ134" s="56">
        <v>1</v>
      </c>
      <c r="BK134" s="31"/>
      <c r="BL134" s="57">
        <f t="shared" si="1"/>
        <v>396</v>
      </c>
    </row>
    <row r="135" spans="1:64" ht="12.75">
      <c r="A135" s="53" t="s">
        <v>58</v>
      </c>
      <c r="B135" s="53" t="s">
        <v>627</v>
      </c>
      <c r="C135" s="53" t="s">
        <v>628</v>
      </c>
      <c r="D135" s="54">
        <v>0</v>
      </c>
      <c r="E135" s="54">
        <v>0</v>
      </c>
      <c r="F135" s="54">
        <v>3</v>
      </c>
      <c r="G135" s="54">
        <v>0</v>
      </c>
      <c r="H135" s="54">
        <v>2</v>
      </c>
      <c r="I135" s="54">
        <v>0</v>
      </c>
      <c r="J135" s="54">
        <v>2</v>
      </c>
      <c r="K135" s="54">
        <v>0</v>
      </c>
      <c r="L135" s="54">
        <v>1</v>
      </c>
      <c r="M135" s="54">
        <v>1</v>
      </c>
      <c r="N135" s="54">
        <v>3</v>
      </c>
      <c r="O135" s="54">
        <v>2</v>
      </c>
      <c r="P135" s="54">
        <v>2</v>
      </c>
      <c r="Q135" s="54">
        <v>1</v>
      </c>
      <c r="R135" s="54">
        <v>3</v>
      </c>
      <c r="S135" s="54">
        <v>0</v>
      </c>
      <c r="T135" s="54">
        <v>0</v>
      </c>
      <c r="U135" s="54">
        <v>1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4">
        <v>0</v>
      </c>
      <c r="AQ135" s="54">
        <v>0</v>
      </c>
      <c r="AR135" s="54">
        <v>0</v>
      </c>
      <c r="AS135" s="54">
        <v>0</v>
      </c>
      <c r="AT135" s="54">
        <v>0</v>
      </c>
      <c r="AU135" s="54">
        <v>0</v>
      </c>
      <c r="AV135" s="54">
        <v>0</v>
      </c>
      <c r="AW135" s="54">
        <v>0</v>
      </c>
      <c r="AX135" s="54">
        <v>0</v>
      </c>
      <c r="AY135" s="54">
        <v>0</v>
      </c>
      <c r="AZ135" s="54">
        <v>0</v>
      </c>
      <c r="BA135" s="54">
        <v>0</v>
      </c>
      <c r="BB135" s="54">
        <v>0</v>
      </c>
      <c r="BC135" s="54">
        <v>0</v>
      </c>
      <c r="BD135" s="54">
        <v>0</v>
      </c>
      <c r="BE135" s="54">
        <v>0</v>
      </c>
      <c r="BF135" s="54">
        <v>21</v>
      </c>
      <c r="BG135" s="54">
        <v>21</v>
      </c>
      <c r="BH135" s="80" t="s">
        <v>143</v>
      </c>
      <c r="BI135" s="81" t="s">
        <v>143</v>
      </c>
      <c r="BJ135" s="56">
        <v>1</v>
      </c>
      <c r="BK135" s="31"/>
      <c r="BL135" s="57">
        <f t="shared" si="1"/>
        <v>21</v>
      </c>
    </row>
    <row r="136" spans="1:64" ht="12.75">
      <c r="A136" s="53" t="s">
        <v>71</v>
      </c>
      <c r="B136" s="53" t="s">
        <v>120</v>
      </c>
      <c r="C136" s="53" t="s">
        <v>121</v>
      </c>
      <c r="D136" s="54">
        <v>18</v>
      </c>
      <c r="E136" s="54">
        <v>15</v>
      </c>
      <c r="F136" s="54">
        <v>65</v>
      </c>
      <c r="G136" s="54">
        <v>43</v>
      </c>
      <c r="H136" s="54">
        <v>36</v>
      </c>
      <c r="I136" s="54">
        <v>107</v>
      </c>
      <c r="J136" s="54">
        <v>38</v>
      </c>
      <c r="K136" s="54">
        <v>19</v>
      </c>
      <c r="L136" s="54">
        <v>21</v>
      </c>
      <c r="M136" s="54">
        <v>33</v>
      </c>
      <c r="N136" s="54">
        <v>47</v>
      </c>
      <c r="O136" s="54">
        <v>46</v>
      </c>
      <c r="P136" s="54">
        <v>15</v>
      </c>
      <c r="Q136" s="54">
        <v>17</v>
      </c>
      <c r="R136" s="54">
        <v>24</v>
      </c>
      <c r="S136" s="54">
        <v>10</v>
      </c>
      <c r="T136" s="54">
        <v>6</v>
      </c>
      <c r="U136" s="54">
        <v>7</v>
      </c>
      <c r="V136" s="54">
        <v>1</v>
      </c>
      <c r="W136" s="54">
        <v>0</v>
      </c>
      <c r="X136" s="54">
        <v>1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4">
        <v>0</v>
      </c>
      <c r="AQ136" s="54">
        <v>0</v>
      </c>
      <c r="AR136" s="54">
        <v>0</v>
      </c>
      <c r="AS136" s="54">
        <v>0</v>
      </c>
      <c r="AT136" s="54">
        <v>0</v>
      </c>
      <c r="AU136" s="54">
        <v>0</v>
      </c>
      <c r="AV136" s="54">
        <v>0</v>
      </c>
      <c r="AW136" s="54">
        <v>0</v>
      </c>
      <c r="AX136" s="54">
        <v>0</v>
      </c>
      <c r="AY136" s="54">
        <v>0</v>
      </c>
      <c r="AZ136" s="54">
        <v>0</v>
      </c>
      <c r="BA136" s="54">
        <v>0</v>
      </c>
      <c r="BB136" s="54">
        <v>0</v>
      </c>
      <c r="BC136" s="54">
        <v>0</v>
      </c>
      <c r="BD136" s="54">
        <v>0</v>
      </c>
      <c r="BE136" s="54">
        <v>0</v>
      </c>
      <c r="BF136" s="54">
        <v>569</v>
      </c>
      <c r="BG136" s="54">
        <v>569</v>
      </c>
      <c r="BH136" s="80">
        <v>6.026315789473684</v>
      </c>
      <c r="BI136" s="81">
        <v>14.85625</v>
      </c>
      <c r="BJ136" s="56">
        <v>0.9964850615114236</v>
      </c>
      <c r="BK136" s="31"/>
      <c r="BL136" s="57">
        <f t="shared" si="1"/>
        <v>567</v>
      </c>
    </row>
    <row r="137" spans="1:64" ht="12.75">
      <c r="A137" s="53" t="s">
        <v>68</v>
      </c>
      <c r="B137" s="53" t="s">
        <v>629</v>
      </c>
      <c r="C137" s="53" t="s">
        <v>630</v>
      </c>
      <c r="D137" s="54">
        <v>11</v>
      </c>
      <c r="E137" s="54">
        <v>0</v>
      </c>
      <c r="F137" s="54">
        <v>1</v>
      </c>
      <c r="G137" s="54">
        <v>9</v>
      </c>
      <c r="H137" s="54">
        <v>36</v>
      </c>
      <c r="I137" s="54">
        <v>11</v>
      </c>
      <c r="J137" s="54">
        <v>1</v>
      </c>
      <c r="K137" s="54">
        <v>3</v>
      </c>
      <c r="L137" s="54">
        <v>7</v>
      </c>
      <c r="M137" s="54">
        <v>13</v>
      </c>
      <c r="N137" s="54">
        <v>6</v>
      </c>
      <c r="O137" s="54">
        <v>2</v>
      </c>
      <c r="P137" s="54">
        <v>1</v>
      </c>
      <c r="Q137" s="54">
        <v>3</v>
      </c>
      <c r="R137" s="54">
        <v>2</v>
      </c>
      <c r="S137" s="54">
        <v>3</v>
      </c>
      <c r="T137" s="54">
        <v>0</v>
      </c>
      <c r="U137" s="54">
        <v>2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4">
        <v>0</v>
      </c>
      <c r="AQ137" s="54">
        <v>0</v>
      </c>
      <c r="AR137" s="54">
        <v>0</v>
      </c>
      <c r="AS137" s="54">
        <v>0</v>
      </c>
      <c r="AT137" s="54">
        <v>0</v>
      </c>
      <c r="AU137" s="54">
        <v>0</v>
      </c>
      <c r="AV137" s="54">
        <v>0</v>
      </c>
      <c r="AW137" s="54">
        <v>0</v>
      </c>
      <c r="AX137" s="54">
        <v>0</v>
      </c>
      <c r="AY137" s="54">
        <v>0</v>
      </c>
      <c r="AZ137" s="54">
        <v>0</v>
      </c>
      <c r="BA137" s="54">
        <v>0</v>
      </c>
      <c r="BB137" s="54">
        <v>0</v>
      </c>
      <c r="BC137" s="54">
        <v>0</v>
      </c>
      <c r="BD137" s="54">
        <v>0</v>
      </c>
      <c r="BE137" s="54">
        <v>0</v>
      </c>
      <c r="BF137" s="54">
        <v>111</v>
      </c>
      <c r="BG137" s="54">
        <v>111</v>
      </c>
      <c r="BH137" s="80">
        <v>4.972222222222222</v>
      </c>
      <c r="BI137" s="81">
        <v>14.725</v>
      </c>
      <c r="BJ137" s="56">
        <v>1</v>
      </c>
      <c r="BK137" s="31"/>
      <c r="BL137" s="57">
        <f aca="true" t="shared" si="2" ref="BL137:BL158">SUM(D137:U137)</f>
        <v>111</v>
      </c>
    </row>
    <row r="138" spans="1:64" ht="12.75">
      <c r="A138" s="53" t="s">
        <v>75</v>
      </c>
      <c r="B138" s="53" t="s">
        <v>631</v>
      </c>
      <c r="C138" s="53" t="s">
        <v>632</v>
      </c>
      <c r="D138" s="54">
        <v>21</v>
      </c>
      <c r="E138" s="54">
        <v>26</v>
      </c>
      <c r="F138" s="54">
        <v>60</v>
      </c>
      <c r="G138" s="54">
        <v>49</v>
      </c>
      <c r="H138" s="54">
        <v>17</v>
      </c>
      <c r="I138" s="54">
        <v>24</v>
      </c>
      <c r="J138" s="54">
        <v>14</v>
      </c>
      <c r="K138" s="54">
        <v>13</v>
      </c>
      <c r="L138" s="54">
        <v>15</v>
      </c>
      <c r="M138" s="54">
        <v>17</v>
      </c>
      <c r="N138" s="54">
        <v>5</v>
      </c>
      <c r="O138" s="54">
        <v>5</v>
      </c>
      <c r="P138" s="54">
        <v>1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0</v>
      </c>
      <c r="AP138" s="54">
        <v>0</v>
      </c>
      <c r="AQ138" s="54">
        <v>0</v>
      </c>
      <c r="AR138" s="54">
        <v>0</v>
      </c>
      <c r="AS138" s="54">
        <v>0</v>
      </c>
      <c r="AT138" s="54">
        <v>0</v>
      </c>
      <c r="AU138" s="54">
        <v>0</v>
      </c>
      <c r="AV138" s="54">
        <v>0</v>
      </c>
      <c r="AW138" s="54">
        <v>0</v>
      </c>
      <c r="AX138" s="54">
        <v>0</v>
      </c>
      <c r="AY138" s="54">
        <v>0</v>
      </c>
      <c r="AZ138" s="54">
        <v>0</v>
      </c>
      <c r="BA138" s="54">
        <v>0</v>
      </c>
      <c r="BB138" s="54">
        <v>0</v>
      </c>
      <c r="BC138" s="54">
        <v>0</v>
      </c>
      <c r="BD138" s="54">
        <v>0</v>
      </c>
      <c r="BE138" s="54">
        <v>0</v>
      </c>
      <c r="BF138" s="54">
        <v>267</v>
      </c>
      <c r="BG138" s="54">
        <v>267</v>
      </c>
      <c r="BH138" s="80">
        <v>3.5510204081632653</v>
      </c>
      <c r="BI138" s="81">
        <v>9.86176470588235</v>
      </c>
      <c r="BJ138" s="56">
        <v>1</v>
      </c>
      <c r="BK138" s="31"/>
      <c r="BL138" s="57">
        <f t="shared" si="2"/>
        <v>267</v>
      </c>
    </row>
    <row r="139" spans="1:64" ht="12.75">
      <c r="A139" s="53" t="s">
        <v>60</v>
      </c>
      <c r="B139" s="53" t="s">
        <v>633</v>
      </c>
      <c r="C139" s="53" t="s">
        <v>634</v>
      </c>
      <c r="D139" s="54">
        <v>19</v>
      </c>
      <c r="E139" s="54">
        <v>16</v>
      </c>
      <c r="F139" s="54">
        <v>17</v>
      </c>
      <c r="G139" s="54">
        <v>27</v>
      </c>
      <c r="H139" s="54">
        <v>30</v>
      </c>
      <c r="I139" s="54">
        <v>54</v>
      </c>
      <c r="J139" s="54">
        <v>7</v>
      </c>
      <c r="K139" s="54">
        <v>17</v>
      </c>
      <c r="L139" s="54">
        <v>12</v>
      </c>
      <c r="M139" s="54">
        <v>16</v>
      </c>
      <c r="N139" s="54">
        <v>17</v>
      </c>
      <c r="O139" s="54">
        <v>2</v>
      </c>
      <c r="P139" s="54">
        <v>0</v>
      </c>
      <c r="Q139" s="54">
        <v>1</v>
      </c>
      <c r="R139" s="54">
        <v>1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  <c r="AO139" s="54">
        <v>0</v>
      </c>
      <c r="AP139" s="54">
        <v>0</v>
      </c>
      <c r="AQ139" s="54">
        <v>0</v>
      </c>
      <c r="AR139" s="54">
        <v>0</v>
      </c>
      <c r="AS139" s="54">
        <v>0</v>
      </c>
      <c r="AT139" s="54">
        <v>0</v>
      </c>
      <c r="AU139" s="54">
        <v>0</v>
      </c>
      <c r="AV139" s="54">
        <v>0</v>
      </c>
      <c r="AW139" s="54">
        <v>0</v>
      </c>
      <c r="AX139" s="54">
        <v>0</v>
      </c>
      <c r="AY139" s="54">
        <v>0</v>
      </c>
      <c r="AZ139" s="54">
        <v>0</v>
      </c>
      <c r="BA139" s="54">
        <v>0</v>
      </c>
      <c r="BB139" s="54">
        <v>0</v>
      </c>
      <c r="BC139" s="54">
        <v>0</v>
      </c>
      <c r="BD139" s="54">
        <v>0</v>
      </c>
      <c r="BE139" s="54">
        <v>0</v>
      </c>
      <c r="BF139" s="54">
        <v>236</v>
      </c>
      <c r="BG139" s="54">
        <v>236</v>
      </c>
      <c r="BH139" s="80">
        <v>5.175925925925926</v>
      </c>
      <c r="BI139" s="81">
        <v>10.541176470588235</v>
      </c>
      <c r="BJ139" s="56">
        <v>1</v>
      </c>
      <c r="BK139" s="31"/>
      <c r="BL139" s="57">
        <f t="shared" si="2"/>
        <v>236</v>
      </c>
    </row>
    <row r="140" spans="1:64" ht="12.75">
      <c r="A140" s="53" t="s">
        <v>64</v>
      </c>
      <c r="B140" s="53" t="s">
        <v>635</v>
      </c>
      <c r="C140" s="53" t="s">
        <v>636</v>
      </c>
      <c r="D140" s="54">
        <v>5</v>
      </c>
      <c r="E140" s="54">
        <v>1</v>
      </c>
      <c r="F140" s="54">
        <v>3</v>
      </c>
      <c r="G140" s="54">
        <v>2</v>
      </c>
      <c r="H140" s="54">
        <v>7</v>
      </c>
      <c r="I140" s="54">
        <v>18</v>
      </c>
      <c r="J140" s="54">
        <v>2</v>
      </c>
      <c r="K140" s="54">
        <v>1</v>
      </c>
      <c r="L140" s="54">
        <v>2</v>
      </c>
      <c r="M140" s="54">
        <v>5</v>
      </c>
      <c r="N140" s="54">
        <v>3</v>
      </c>
      <c r="O140" s="54">
        <v>6</v>
      </c>
      <c r="P140" s="54">
        <v>3</v>
      </c>
      <c r="Q140" s="54">
        <v>7</v>
      </c>
      <c r="R140" s="54">
        <v>11</v>
      </c>
      <c r="S140" s="54">
        <v>24</v>
      </c>
      <c r="T140" s="54">
        <v>13</v>
      </c>
      <c r="U140" s="54">
        <v>6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0</v>
      </c>
      <c r="AL140" s="54">
        <v>0</v>
      </c>
      <c r="AM140" s="54">
        <v>0</v>
      </c>
      <c r="AN140" s="54">
        <v>0</v>
      </c>
      <c r="AO140" s="54">
        <v>0</v>
      </c>
      <c r="AP140" s="54">
        <v>0</v>
      </c>
      <c r="AQ140" s="54">
        <v>0</v>
      </c>
      <c r="AR140" s="54">
        <v>0</v>
      </c>
      <c r="AS140" s="54">
        <v>0</v>
      </c>
      <c r="AT140" s="54">
        <v>0</v>
      </c>
      <c r="AU140" s="54">
        <v>0</v>
      </c>
      <c r="AV140" s="54">
        <v>0</v>
      </c>
      <c r="AW140" s="54">
        <v>0</v>
      </c>
      <c r="AX140" s="54">
        <v>0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54">
        <v>0</v>
      </c>
      <c r="BE140" s="54">
        <v>0</v>
      </c>
      <c r="BF140" s="54">
        <v>119</v>
      </c>
      <c r="BG140" s="54">
        <v>119</v>
      </c>
      <c r="BH140" s="80">
        <v>13.285714285714286</v>
      </c>
      <c r="BI140" s="81">
        <v>17.008333333333333</v>
      </c>
      <c r="BJ140" s="56">
        <v>1</v>
      </c>
      <c r="BK140" s="31"/>
      <c r="BL140" s="57">
        <f t="shared" si="2"/>
        <v>119</v>
      </c>
    </row>
    <row r="141" spans="1:64" ht="12.75">
      <c r="A141" s="53" t="s">
        <v>75</v>
      </c>
      <c r="B141" s="53" t="s">
        <v>637</v>
      </c>
      <c r="C141" s="53" t="s">
        <v>638</v>
      </c>
      <c r="D141" s="54">
        <v>30</v>
      </c>
      <c r="E141" s="54">
        <v>1</v>
      </c>
      <c r="F141" s="54">
        <v>7</v>
      </c>
      <c r="G141" s="54">
        <v>23</v>
      </c>
      <c r="H141" s="54">
        <v>13</v>
      </c>
      <c r="I141" s="54">
        <v>16</v>
      </c>
      <c r="J141" s="54">
        <v>8</v>
      </c>
      <c r="K141" s="54">
        <v>5</v>
      </c>
      <c r="L141" s="54">
        <v>11</v>
      </c>
      <c r="M141" s="54">
        <v>7</v>
      </c>
      <c r="N141" s="54">
        <v>4</v>
      </c>
      <c r="O141" s="54">
        <v>4</v>
      </c>
      <c r="P141" s="54">
        <v>5</v>
      </c>
      <c r="Q141" s="54">
        <v>4</v>
      </c>
      <c r="R141" s="54">
        <v>1</v>
      </c>
      <c r="S141" s="54">
        <v>2</v>
      </c>
      <c r="T141" s="54">
        <v>1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0</v>
      </c>
      <c r="BF141" s="54">
        <v>142</v>
      </c>
      <c r="BG141" s="54">
        <v>142</v>
      </c>
      <c r="BH141" s="80">
        <v>4.8076923076923075</v>
      </c>
      <c r="BI141" s="81">
        <v>13.225</v>
      </c>
      <c r="BJ141" s="56">
        <v>1</v>
      </c>
      <c r="BK141" s="31"/>
      <c r="BL141" s="57">
        <f t="shared" si="2"/>
        <v>142</v>
      </c>
    </row>
    <row r="142" spans="1:64" ht="12.75">
      <c r="A142" s="53" t="s">
        <v>68</v>
      </c>
      <c r="B142" s="53" t="s">
        <v>69</v>
      </c>
      <c r="C142" s="53" t="s">
        <v>70</v>
      </c>
      <c r="D142" s="54">
        <v>1</v>
      </c>
      <c r="E142" s="54">
        <v>2</v>
      </c>
      <c r="F142" s="54">
        <v>22</v>
      </c>
      <c r="G142" s="54">
        <v>71</v>
      </c>
      <c r="H142" s="54">
        <v>25</v>
      </c>
      <c r="I142" s="54">
        <v>40</v>
      </c>
      <c r="J142" s="54">
        <v>5</v>
      </c>
      <c r="K142" s="54">
        <v>2</v>
      </c>
      <c r="L142" s="54">
        <v>7</v>
      </c>
      <c r="M142" s="54">
        <v>3</v>
      </c>
      <c r="N142" s="54">
        <v>3</v>
      </c>
      <c r="O142" s="54">
        <v>3</v>
      </c>
      <c r="P142" s="54">
        <v>1</v>
      </c>
      <c r="Q142" s="54">
        <v>0</v>
      </c>
      <c r="R142" s="54">
        <v>0</v>
      </c>
      <c r="S142" s="54">
        <v>2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0</v>
      </c>
      <c r="AS142" s="54">
        <v>0</v>
      </c>
      <c r="AT142" s="54">
        <v>0</v>
      </c>
      <c r="AU142" s="54">
        <v>0</v>
      </c>
      <c r="AV142" s="54">
        <v>0</v>
      </c>
      <c r="AW142" s="54">
        <v>0</v>
      </c>
      <c r="AX142" s="54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54">
        <v>0</v>
      </c>
      <c r="BE142" s="54">
        <v>0</v>
      </c>
      <c r="BF142" s="54">
        <v>187</v>
      </c>
      <c r="BG142" s="54">
        <v>187</v>
      </c>
      <c r="BH142" s="80">
        <v>3.971830985915493</v>
      </c>
      <c r="BI142" s="81">
        <v>9.883333333333335</v>
      </c>
      <c r="BJ142" s="56">
        <v>1</v>
      </c>
      <c r="BK142" s="31"/>
      <c r="BL142" s="57">
        <f t="shared" si="2"/>
        <v>187</v>
      </c>
    </row>
    <row r="143" spans="1:64" ht="12.75">
      <c r="A143" s="53" t="s">
        <v>60</v>
      </c>
      <c r="B143" s="53" t="s">
        <v>639</v>
      </c>
      <c r="C143" s="53" t="s">
        <v>640</v>
      </c>
      <c r="D143" s="54">
        <v>17</v>
      </c>
      <c r="E143" s="54">
        <v>14</v>
      </c>
      <c r="F143" s="54">
        <v>11</v>
      </c>
      <c r="G143" s="54">
        <v>9</v>
      </c>
      <c r="H143" s="54">
        <v>13</v>
      </c>
      <c r="I143" s="54">
        <v>16</v>
      </c>
      <c r="J143" s="54">
        <v>14</v>
      </c>
      <c r="K143" s="54">
        <v>29</v>
      </c>
      <c r="L143" s="54">
        <v>21</v>
      </c>
      <c r="M143" s="54">
        <v>15</v>
      </c>
      <c r="N143" s="54">
        <v>19</v>
      </c>
      <c r="O143" s="54">
        <v>6</v>
      </c>
      <c r="P143" s="54">
        <v>5</v>
      </c>
      <c r="Q143" s="54">
        <v>1</v>
      </c>
      <c r="R143" s="54">
        <v>2</v>
      </c>
      <c r="S143" s="54">
        <v>2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54">
        <v>0</v>
      </c>
      <c r="AO143" s="54">
        <v>0</v>
      </c>
      <c r="AP143" s="54">
        <v>0</v>
      </c>
      <c r="AQ143" s="54">
        <v>0</v>
      </c>
      <c r="AR143" s="54">
        <v>0</v>
      </c>
      <c r="AS143" s="54">
        <v>0</v>
      </c>
      <c r="AT143" s="54">
        <v>0</v>
      </c>
      <c r="AU143" s="54">
        <v>0</v>
      </c>
      <c r="AV143" s="54">
        <v>0</v>
      </c>
      <c r="AW143" s="54">
        <v>0</v>
      </c>
      <c r="AX143" s="54">
        <v>0</v>
      </c>
      <c r="AY143" s="54">
        <v>0</v>
      </c>
      <c r="AZ143" s="54">
        <v>0</v>
      </c>
      <c r="BA143" s="54">
        <v>0</v>
      </c>
      <c r="BB143" s="54">
        <v>0</v>
      </c>
      <c r="BC143" s="54">
        <v>0</v>
      </c>
      <c r="BD143" s="54">
        <v>0</v>
      </c>
      <c r="BE143" s="54">
        <v>0</v>
      </c>
      <c r="BF143" s="54">
        <v>194</v>
      </c>
      <c r="BG143" s="54">
        <v>194</v>
      </c>
      <c r="BH143" s="80">
        <v>7.120689655172414</v>
      </c>
      <c r="BI143" s="81">
        <v>12.06</v>
      </c>
      <c r="BJ143" s="56">
        <v>1</v>
      </c>
      <c r="BK143" s="31"/>
      <c r="BL143" s="57">
        <f t="shared" si="2"/>
        <v>194</v>
      </c>
    </row>
    <row r="144" spans="1:64" ht="12.75">
      <c r="A144" s="53" t="s">
        <v>61</v>
      </c>
      <c r="B144" s="53" t="s">
        <v>641</v>
      </c>
      <c r="C144" s="53" t="s">
        <v>642</v>
      </c>
      <c r="D144" s="54">
        <v>8</v>
      </c>
      <c r="E144" s="54">
        <v>7</v>
      </c>
      <c r="F144" s="54">
        <v>16</v>
      </c>
      <c r="G144" s="54">
        <v>28</v>
      </c>
      <c r="H144" s="54">
        <v>24</v>
      </c>
      <c r="I144" s="54">
        <v>14</v>
      </c>
      <c r="J144" s="54">
        <v>11</v>
      </c>
      <c r="K144" s="54">
        <v>19</v>
      </c>
      <c r="L144" s="54">
        <v>16</v>
      </c>
      <c r="M144" s="54">
        <v>6</v>
      </c>
      <c r="N144" s="54">
        <v>13</v>
      </c>
      <c r="O144" s="54">
        <v>19</v>
      </c>
      <c r="P144" s="54">
        <v>11</v>
      </c>
      <c r="Q144" s="54">
        <v>5</v>
      </c>
      <c r="R144" s="54">
        <v>9</v>
      </c>
      <c r="S144" s="54">
        <v>4</v>
      </c>
      <c r="T144" s="54">
        <v>2</v>
      </c>
      <c r="U144" s="54">
        <v>2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  <c r="AO144" s="54">
        <v>0</v>
      </c>
      <c r="AP144" s="54">
        <v>0</v>
      </c>
      <c r="AQ144" s="54">
        <v>0</v>
      </c>
      <c r="AR144" s="54">
        <v>0</v>
      </c>
      <c r="AS144" s="54">
        <v>0</v>
      </c>
      <c r="AT144" s="54">
        <v>0</v>
      </c>
      <c r="AU144" s="54">
        <v>0</v>
      </c>
      <c r="AV144" s="54">
        <v>0</v>
      </c>
      <c r="AW144" s="54">
        <v>0</v>
      </c>
      <c r="AX144" s="54">
        <v>0</v>
      </c>
      <c r="AY144" s="54">
        <v>0</v>
      </c>
      <c r="AZ144" s="54">
        <v>0</v>
      </c>
      <c r="BA144" s="54">
        <v>0</v>
      </c>
      <c r="BB144" s="54">
        <v>0</v>
      </c>
      <c r="BC144" s="54">
        <v>0</v>
      </c>
      <c r="BD144" s="54">
        <v>0</v>
      </c>
      <c r="BE144" s="54">
        <v>0</v>
      </c>
      <c r="BF144" s="54">
        <v>214</v>
      </c>
      <c r="BG144" s="54">
        <v>214</v>
      </c>
      <c r="BH144" s="80">
        <v>6.954545454545455</v>
      </c>
      <c r="BI144" s="81">
        <v>14.7</v>
      </c>
      <c r="BJ144" s="56">
        <v>1</v>
      </c>
      <c r="BK144" s="31"/>
      <c r="BL144" s="57">
        <f t="shared" si="2"/>
        <v>214</v>
      </c>
    </row>
    <row r="145" spans="1:64" ht="12.75">
      <c r="A145" s="53" t="s">
        <v>64</v>
      </c>
      <c r="B145" s="53" t="s">
        <v>92</v>
      </c>
      <c r="C145" s="53" t="s">
        <v>93</v>
      </c>
      <c r="D145" s="54">
        <v>5</v>
      </c>
      <c r="E145" s="54">
        <v>14</v>
      </c>
      <c r="F145" s="54">
        <v>24</v>
      </c>
      <c r="G145" s="54">
        <v>14</v>
      </c>
      <c r="H145" s="54">
        <v>20</v>
      </c>
      <c r="I145" s="54">
        <v>12</v>
      </c>
      <c r="J145" s="54">
        <v>7</v>
      </c>
      <c r="K145" s="54">
        <v>7</v>
      </c>
      <c r="L145" s="54">
        <v>8</v>
      </c>
      <c r="M145" s="54">
        <v>8</v>
      </c>
      <c r="N145" s="54">
        <v>3</v>
      </c>
      <c r="O145" s="54">
        <v>3</v>
      </c>
      <c r="P145" s="54">
        <v>2</v>
      </c>
      <c r="Q145" s="54">
        <v>2</v>
      </c>
      <c r="R145" s="54">
        <v>1</v>
      </c>
      <c r="S145" s="54">
        <v>1</v>
      </c>
      <c r="T145" s="54">
        <v>1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1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1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4">
        <v>0</v>
      </c>
      <c r="AQ145" s="54">
        <v>0</v>
      </c>
      <c r="AR145" s="54">
        <v>0</v>
      </c>
      <c r="AS145" s="54">
        <v>0</v>
      </c>
      <c r="AT145" s="54">
        <v>0</v>
      </c>
      <c r="AU145" s="54">
        <v>0</v>
      </c>
      <c r="AV145" s="54">
        <v>0</v>
      </c>
      <c r="AW145" s="54">
        <v>0</v>
      </c>
      <c r="AX145" s="54">
        <v>0</v>
      </c>
      <c r="AY145" s="54">
        <v>0</v>
      </c>
      <c r="AZ145" s="54">
        <v>0</v>
      </c>
      <c r="BA145" s="54">
        <v>0</v>
      </c>
      <c r="BB145" s="54">
        <v>0</v>
      </c>
      <c r="BC145" s="54">
        <v>0</v>
      </c>
      <c r="BD145" s="54">
        <v>0</v>
      </c>
      <c r="BE145" s="54">
        <v>0</v>
      </c>
      <c r="BF145" s="54">
        <v>134</v>
      </c>
      <c r="BG145" s="54">
        <v>134</v>
      </c>
      <c r="BH145" s="80">
        <v>4.525</v>
      </c>
      <c r="BI145" s="81">
        <v>13.15</v>
      </c>
      <c r="BJ145" s="56">
        <v>0.9850746268656716</v>
      </c>
      <c r="BK145" s="31"/>
      <c r="BL145" s="57">
        <f t="shared" si="2"/>
        <v>132</v>
      </c>
    </row>
    <row r="146" spans="1:64" ht="12.75">
      <c r="A146" s="53" t="s">
        <v>68</v>
      </c>
      <c r="B146" s="53" t="s">
        <v>643</v>
      </c>
      <c r="C146" s="53" t="s">
        <v>644</v>
      </c>
      <c r="D146" s="54">
        <v>10</v>
      </c>
      <c r="E146" s="54">
        <v>1</v>
      </c>
      <c r="F146" s="54">
        <v>2</v>
      </c>
      <c r="G146" s="54">
        <v>9</v>
      </c>
      <c r="H146" s="54">
        <v>14</v>
      </c>
      <c r="I146" s="54">
        <v>10</v>
      </c>
      <c r="J146" s="54">
        <v>2</v>
      </c>
      <c r="K146" s="54">
        <v>5</v>
      </c>
      <c r="L146" s="54">
        <v>13</v>
      </c>
      <c r="M146" s="54">
        <v>0</v>
      </c>
      <c r="N146" s="54">
        <v>0</v>
      </c>
      <c r="O146" s="54">
        <v>3</v>
      </c>
      <c r="P146" s="54">
        <v>3</v>
      </c>
      <c r="Q146" s="54">
        <v>4</v>
      </c>
      <c r="R146" s="54">
        <v>3</v>
      </c>
      <c r="S146" s="54">
        <v>1</v>
      </c>
      <c r="T146" s="54">
        <v>1</v>
      </c>
      <c r="U146" s="54">
        <v>0</v>
      </c>
      <c r="V146" s="54">
        <v>0</v>
      </c>
      <c r="W146" s="54">
        <v>1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0</v>
      </c>
      <c r="AM146" s="54">
        <v>0</v>
      </c>
      <c r="AN146" s="54">
        <v>0</v>
      </c>
      <c r="AO146" s="54">
        <v>0</v>
      </c>
      <c r="AP146" s="54">
        <v>0</v>
      </c>
      <c r="AQ146" s="54">
        <v>0</v>
      </c>
      <c r="AR146" s="54">
        <v>0</v>
      </c>
      <c r="AS146" s="54">
        <v>0</v>
      </c>
      <c r="AT146" s="54">
        <v>0</v>
      </c>
      <c r="AU146" s="54">
        <v>0</v>
      </c>
      <c r="AV146" s="54">
        <v>0</v>
      </c>
      <c r="AW146" s="54">
        <v>0</v>
      </c>
      <c r="AX146" s="54">
        <v>0</v>
      </c>
      <c r="AY146" s="54">
        <v>0</v>
      </c>
      <c r="AZ146" s="54">
        <v>0</v>
      </c>
      <c r="BA146" s="54">
        <v>0</v>
      </c>
      <c r="BB146" s="54">
        <v>0</v>
      </c>
      <c r="BC146" s="54">
        <v>0</v>
      </c>
      <c r="BD146" s="54">
        <v>0</v>
      </c>
      <c r="BE146" s="54">
        <v>0</v>
      </c>
      <c r="BF146" s="54">
        <v>82</v>
      </c>
      <c r="BG146" s="54">
        <v>82</v>
      </c>
      <c r="BH146" s="80">
        <v>5.55</v>
      </c>
      <c r="BI146" s="81">
        <v>14.633333333333331</v>
      </c>
      <c r="BJ146" s="56">
        <v>0.9878048780487805</v>
      </c>
      <c r="BK146" s="31"/>
      <c r="BL146" s="57">
        <f t="shared" si="2"/>
        <v>81</v>
      </c>
    </row>
    <row r="147" spans="1:64" ht="12.75">
      <c r="A147" s="53" t="s">
        <v>68</v>
      </c>
      <c r="B147" s="53" t="s">
        <v>116</v>
      </c>
      <c r="C147" s="53" t="s">
        <v>117</v>
      </c>
      <c r="D147" s="54">
        <v>76</v>
      </c>
      <c r="E147" s="54">
        <v>1</v>
      </c>
      <c r="F147" s="54">
        <v>5</v>
      </c>
      <c r="G147" s="54">
        <v>6</v>
      </c>
      <c r="H147" s="54">
        <v>11</v>
      </c>
      <c r="I147" s="54">
        <v>7</v>
      </c>
      <c r="J147" s="54">
        <v>5</v>
      </c>
      <c r="K147" s="54">
        <v>5</v>
      </c>
      <c r="L147" s="54">
        <v>2</v>
      </c>
      <c r="M147" s="54">
        <v>2</v>
      </c>
      <c r="N147" s="54">
        <v>13</v>
      </c>
      <c r="O147" s="54">
        <v>2</v>
      </c>
      <c r="P147" s="54">
        <v>4</v>
      </c>
      <c r="Q147" s="54">
        <v>7</v>
      </c>
      <c r="R147" s="54">
        <v>4</v>
      </c>
      <c r="S147" s="54">
        <v>4</v>
      </c>
      <c r="T147" s="54">
        <v>2</v>
      </c>
      <c r="U147" s="54">
        <v>2</v>
      </c>
      <c r="V147" s="54">
        <v>1</v>
      </c>
      <c r="W147" s="54">
        <v>1</v>
      </c>
      <c r="X147" s="54">
        <v>1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4">
        <v>0</v>
      </c>
      <c r="AQ147" s="54">
        <v>0</v>
      </c>
      <c r="AR147" s="54">
        <v>0</v>
      </c>
      <c r="AS147" s="54">
        <v>0</v>
      </c>
      <c r="AT147" s="54">
        <v>0</v>
      </c>
      <c r="AU147" s="54">
        <v>0</v>
      </c>
      <c r="AV147" s="54">
        <v>0</v>
      </c>
      <c r="AW147" s="54">
        <v>0</v>
      </c>
      <c r="AX147" s="54">
        <v>0</v>
      </c>
      <c r="AY147" s="54">
        <v>0</v>
      </c>
      <c r="AZ147" s="54">
        <v>0</v>
      </c>
      <c r="BA147" s="54">
        <v>0</v>
      </c>
      <c r="BB147" s="54">
        <v>0</v>
      </c>
      <c r="BC147" s="54">
        <v>0</v>
      </c>
      <c r="BD147" s="54">
        <v>0</v>
      </c>
      <c r="BE147" s="54">
        <v>0</v>
      </c>
      <c r="BF147" s="54">
        <v>161</v>
      </c>
      <c r="BG147" s="54">
        <v>161</v>
      </c>
      <c r="BH147" s="80">
        <v>2.8</v>
      </c>
      <c r="BI147" s="81">
        <v>15.7375</v>
      </c>
      <c r="BJ147" s="56">
        <v>0.9813664596273292</v>
      </c>
      <c r="BK147" s="31"/>
      <c r="BL147" s="57">
        <f t="shared" si="2"/>
        <v>158</v>
      </c>
    </row>
    <row r="148" spans="1:64" ht="12.75">
      <c r="A148" s="53" t="s">
        <v>60</v>
      </c>
      <c r="B148" s="53" t="s">
        <v>645</v>
      </c>
      <c r="C148" s="53" t="s">
        <v>646</v>
      </c>
      <c r="D148" s="54">
        <v>13</v>
      </c>
      <c r="E148" s="54">
        <v>45</v>
      </c>
      <c r="F148" s="54">
        <v>23</v>
      </c>
      <c r="G148" s="54">
        <v>13</v>
      </c>
      <c r="H148" s="54">
        <v>42</v>
      </c>
      <c r="I148" s="54">
        <v>11</v>
      </c>
      <c r="J148" s="54">
        <v>0</v>
      </c>
      <c r="K148" s="54">
        <v>1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4">
        <v>0</v>
      </c>
      <c r="AQ148" s="54">
        <v>0</v>
      </c>
      <c r="AR148" s="54">
        <v>0</v>
      </c>
      <c r="AS148" s="54">
        <v>0</v>
      </c>
      <c r="AT148" s="54">
        <v>0</v>
      </c>
      <c r="AU148" s="54">
        <v>0</v>
      </c>
      <c r="AV148" s="54">
        <v>0</v>
      </c>
      <c r="AW148" s="54">
        <v>0</v>
      </c>
      <c r="AX148" s="54">
        <v>0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0</v>
      </c>
      <c r="BF148" s="54">
        <v>148</v>
      </c>
      <c r="BG148" s="54">
        <v>148</v>
      </c>
      <c r="BH148" s="80">
        <v>2.717391304347826</v>
      </c>
      <c r="BI148" s="81">
        <v>5.418181818181818</v>
      </c>
      <c r="BJ148" s="56">
        <v>1</v>
      </c>
      <c r="BK148" s="31"/>
      <c r="BL148" s="57">
        <f t="shared" si="2"/>
        <v>148</v>
      </c>
    </row>
    <row r="149" spans="1:64" ht="12.75">
      <c r="A149" s="53" t="s">
        <v>64</v>
      </c>
      <c r="B149" s="53" t="s">
        <v>647</v>
      </c>
      <c r="C149" s="53" t="s">
        <v>648</v>
      </c>
      <c r="D149" s="54">
        <v>24</v>
      </c>
      <c r="E149" s="54">
        <v>24</v>
      </c>
      <c r="F149" s="54">
        <v>12</v>
      </c>
      <c r="G149" s="54">
        <v>23</v>
      </c>
      <c r="H149" s="54">
        <v>47</v>
      </c>
      <c r="I149" s="54">
        <v>100</v>
      </c>
      <c r="J149" s="54">
        <v>8</v>
      </c>
      <c r="K149" s="54">
        <v>5</v>
      </c>
      <c r="L149" s="54">
        <v>20</v>
      </c>
      <c r="M149" s="54">
        <v>15</v>
      </c>
      <c r="N149" s="54">
        <v>27</v>
      </c>
      <c r="O149" s="54">
        <v>28</v>
      </c>
      <c r="P149" s="54">
        <v>22</v>
      </c>
      <c r="Q149" s="54">
        <v>16</v>
      </c>
      <c r="R149" s="54">
        <v>18</v>
      </c>
      <c r="S149" s="54">
        <v>7</v>
      </c>
      <c r="T149" s="54">
        <v>8</v>
      </c>
      <c r="U149" s="54">
        <v>19</v>
      </c>
      <c r="V149" s="54">
        <v>0</v>
      </c>
      <c r="W149" s="54">
        <v>2</v>
      </c>
      <c r="X149" s="54">
        <v>2</v>
      </c>
      <c r="Y149" s="54">
        <v>1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0</v>
      </c>
      <c r="AO149" s="54">
        <v>0</v>
      </c>
      <c r="AP149" s="54">
        <v>0</v>
      </c>
      <c r="AQ149" s="54">
        <v>0</v>
      </c>
      <c r="AR149" s="54">
        <v>0</v>
      </c>
      <c r="AS149" s="54">
        <v>0</v>
      </c>
      <c r="AT149" s="54">
        <v>0</v>
      </c>
      <c r="AU149" s="54">
        <v>0</v>
      </c>
      <c r="AV149" s="54">
        <v>0</v>
      </c>
      <c r="AW149" s="54">
        <v>0</v>
      </c>
      <c r="AX149" s="54">
        <v>0</v>
      </c>
      <c r="AY149" s="54">
        <v>0</v>
      </c>
      <c r="AZ149" s="54">
        <v>0</v>
      </c>
      <c r="BA149" s="54">
        <v>0</v>
      </c>
      <c r="BB149" s="54">
        <v>0</v>
      </c>
      <c r="BC149" s="54">
        <v>0</v>
      </c>
      <c r="BD149" s="54">
        <v>0</v>
      </c>
      <c r="BE149" s="54">
        <v>0</v>
      </c>
      <c r="BF149" s="54">
        <v>428</v>
      </c>
      <c r="BG149" s="54">
        <v>428</v>
      </c>
      <c r="BH149" s="80">
        <v>5.845</v>
      </c>
      <c r="BI149" s="81">
        <v>17.136842105263156</v>
      </c>
      <c r="BJ149" s="56">
        <v>0.9883177570093458</v>
      </c>
      <c r="BK149" s="31"/>
      <c r="BL149" s="57">
        <f t="shared" si="2"/>
        <v>423</v>
      </c>
    </row>
    <row r="150" spans="1:64" ht="12.75">
      <c r="A150" s="53" t="s">
        <v>67</v>
      </c>
      <c r="B150" s="53" t="s">
        <v>649</v>
      </c>
      <c r="C150" s="53" t="s">
        <v>650</v>
      </c>
      <c r="D150" s="54">
        <v>4</v>
      </c>
      <c r="E150" s="54">
        <v>3</v>
      </c>
      <c r="F150" s="54">
        <v>8</v>
      </c>
      <c r="G150" s="54">
        <v>12</v>
      </c>
      <c r="H150" s="54">
        <v>24</v>
      </c>
      <c r="I150" s="54">
        <v>23</v>
      </c>
      <c r="J150" s="54">
        <v>2</v>
      </c>
      <c r="K150" s="54">
        <v>3</v>
      </c>
      <c r="L150" s="54">
        <v>5</v>
      </c>
      <c r="M150" s="54">
        <v>5</v>
      </c>
      <c r="N150" s="54">
        <v>4</v>
      </c>
      <c r="O150" s="54">
        <v>5</v>
      </c>
      <c r="P150" s="54">
        <v>11</v>
      </c>
      <c r="Q150" s="54">
        <v>9</v>
      </c>
      <c r="R150" s="54">
        <v>4</v>
      </c>
      <c r="S150" s="54">
        <v>4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0</v>
      </c>
      <c r="AR150" s="54">
        <v>0</v>
      </c>
      <c r="AS150" s="54">
        <v>0</v>
      </c>
      <c r="AT150" s="54">
        <v>0</v>
      </c>
      <c r="AU150" s="54">
        <v>0</v>
      </c>
      <c r="AV150" s="54">
        <v>0</v>
      </c>
      <c r="AW150" s="54">
        <v>0</v>
      </c>
      <c r="AX150" s="54">
        <v>0</v>
      </c>
      <c r="AY150" s="54">
        <v>0</v>
      </c>
      <c r="AZ150" s="54">
        <v>0</v>
      </c>
      <c r="BA150" s="54">
        <v>0</v>
      </c>
      <c r="BB150" s="54">
        <v>0</v>
      </c>
      <c r="BC150" s="54">
        <v>0</v>
      </c>
      <c r="BD150" s="54">
        <v>0</v>
      </c>
      <c r="BE150" s="54">
        <v>0</v>
      </c>
      <c r="BF150" s="54">
        <v>126</v>
      </c>
      <c r="BG150" s="54">
        <v>126</v>
      </c>
      <c r="BH150" s="80">
        <v>5.543478260869565</v>
      </c>
      <c r="BI150" s="81">
        <v>14.425</v>
      </c>
      <c r="BJ150" s="56">
        <v>1</v>
      </c>
      <c r="BK150" s="31"/>
      <c r="BL150" s="57">
        <f t="shared" si="2"/>
        <v>126</v>
      </c>
    </row>
    <row r="151" spans="1:64" ht="12.75">
      <c r="A151" s="53" t="s">
        <v>71</v>
      </c>
      <c r="B151" s="53" t="s">
        <v>651</v>
      </c>
      <c r="C151" s="53" t="s">
        <v>652</v>
      </c>
      <c r="D151" s="54">
        <v>194</v>
      </c>
      <c r="E151" s="54">
        <v>106</v>
      </c>
      <c r="F151" s="54">
        <v>95</v>
      </c>
      <c r="G151" s="54">
        <v>79</v>
      </c>
      <c r="H151" s="54">
        <v>40</v>
      </c>
      <c r="I151" s="54">
        <v>28</v>
      </c>
      <c r="J151" s="54">
        <v>10</v>
      </c>
      <c r="K151" s="54">
        <v>13</v>
      </c>
      <c r="L151" s="54">
        <v>11</v>
      </c>
      <c r="M151" s="54">
        <v>11</v>
      </c>
      <c r="N151" s="54">
        <v>13</v>
      </c>
      <c r="O151" s="54">
        <v>7</v>
      </c>
      <c r="P151" s="54">
        <v>9</v>
      </c>
      <c r="Q151" s="54">
        <v>5</v>
      </c>
      <c r="R151" s="54">
        <v>17</v>
      </c>
      <c r="S151" s="54">
        <v>6</v>
      </c>
      <c r="T151" s="54">
        <v>7</v>
      </c>
      <c r="U151" s="54">
        <v>7</v>
      </c>
      <c r="V151" s="54">
        <v>0</v>
      </c>
      <c r="W151" s="54">
        <v>0</v>
      </c>
      <c r="X151" s="54">
        <v>0</v>
      </c>
      <c r="Y151" s="54">
        <v>1</v>
      </c>
      <c r="Z151" s="54">
        <v>0</v>
      </c>
      <c r="AA151" s="54">
        <v>0</v>
      </c>
      <c r="AB151" s="54">
        <v>0</v>
      </c>
      <c r="AC151" s="54">
        <v>0</v>
      </c>
      <c r="AD151" s="54">
        <v>1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4">
        <v>0</v>
      </c>
      <c r="AQ151" s="54">
        <v>0</v>
      </c>
      <c r="AR151" s="54">
        <v>0</v>
      </c>
      <c r="AS151" s="54">
        <v>0</v>
      </c>
      <c r="AT151" s="54">
        <v>0</v>
      </c>
      <c r="AU151" s="54">
        <v>0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54">
        <v>0</v>
      </c>
      <c r="BD151" s="54">
        <v>0</v>
      </c>
      <c r="BE151" s="54">
        <v>0</v>
      </c>
      <c r="BF151" s="54">
        <v>660</v>
      </c>
      <c r="BG151" s="54">
        <v>660</v>
      </c>
      <c r="BH151" s="80">
        <v>2.3210526315789473</v>
      </c>
      <c r="BI151" s="81">
        <v>14.352941176470589</v>
      </c>
      <c r="BJ151" s="56">
        <v>0.996969696969697</v>
      </c>
      <c r="BK151" s="31"/>
      <c r="BL151" s="57">
        <f t="shared" si="2"/>
        <v>658</v>
      </c>
    </row>
    <row r="152" spans="1:64" ht="12.75">
      <c r="A152" s="53" t="s">
        <v>71</v>
      </c>
      <c r="B152" s="53" t="s">
        <v>72</v>
      </c>
      <c r="C152" s="53" t="s">
        <v>73</v>
      </c>
      <c r="D152" s="54">
        <v>49</v>
      </c>
      <c r="E152" s="54">
        <v>34</v>
      </c>
      <c r="F152" s="54">
        <v>39</v>
      </c>
      <c r="G152" s="54">
        <v>68</v>
      </c>
      <c r="H152" s="54">
        <v>95</v>
      </c>
      <c r="I152" s="54">
        <v>123</v>
      </c>
      <c r="J152" s="54">
        <v>75</v>
      </c>
      <c r="K152" s="54">
        <v>86</v>
      </c>
      <c r="L152" s="54">
        <v>100</v>
      </c>
      <c r="M152" s="54">
        <v>92</v>
      </c>
      <c r="N152" s="54">
        <v>82</v>
      </c>
      <c r="O152" s="54">
        <v>48</v>
      </c>
      <c r="P152" s="54">
        <v>27</v>
      </c>
      <c r="Q152" s="54">
        <v>43</v>
      </c>
      <c r="R152" s="54">
        <v>20</v>
      </c>
      <c r="S152" s="54">
        <v>16</v>
      </c>
      <c r="T152" s="54">
        <v>6</v>
      </c>
      <c r="U152" s="54">
        <v>4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4">
        <v>0</v>
      </c>
      <c r="AQ152" s="54">
        <v>0</v>
      </c>
      <c r="AR152" s="54">
        <v>0</v>
      </c>
      <c r="AS152" s="54">
        <v>0</v>
      </c>
      <c r="AT152" s="54">
        <v>0</v>
      </c>
      <c r="AU152" s="54">
        <v>0</v>
      </c>
      <c r="AV152" s="54">
        <v>0</v>
      </c>
      <c r="AW152" s="54">
        <v>0</v>
      </c>
      <c r="AX152" s="54">
        <v>0</v>
      </c>
      <c r="AY152" s="54">
        <v>0</v>
      </c>
      <c r="AZ152" s="54">
        <v>0</v>
      </c>
      <c r="BA152" s="54">
        <v>0</v>
      </c>
      <c r="BB152" s="54">
        <v>0</v>
      </c>
      <c r="BC152" s="54">
        <v>0</v>
      </c>
      <c r="BD152" s="54">
        <v>0</v>
      </c>
      <c r="BE152" s="54">
        <v>0</v>
      </c>
      <c r="BF152" s="54">
        <v>1007</v>
      </c>
      <c r="BG152" s="54">
        <v>1007</v>
      </c>
      <c r="BH152" s="80">
        <v>7.2441860465116275</v>
      </c>
      <c r="BI152" s="81">
        <v>13.898837209302325</v>
      </c>
      <c r="BJ152" s="56">
        <v>1</v>
      </c>
      <c r="BK152" s="31"/>
      <c r="BL152" s="57">
        <f t="shared" si="2"/>
        <v>1007</v>
      </c>
    </row>
    <row r="153" spans="1:64" ht="12.75">
      <c r="A153" s="53" t="s">
        <v>60</v>
      </c>
      <c r="B153" s="53" t="s">
        <v>653</v>
      </c>
      <c r="C153" s="53" t="s">
        <v>654</v>
      </c>
      <c r="D153" s="54">
        <v>0</v>
      </c>
      <c r="E153" s="54">
        <v>1</v>
      </c>
      <c r="F153" s="54">
        <v>0</v>
      </c>
      <c r="G153" s="54">
        <v>9</v>
      </c>
      <c r="H153" s="54">
        <v>9</v>
      </c>
      <c r="I153" s="54">
        <v>6</v>
      </c>
      <c r="J153" s="54">
        <v>5</v>
      </c>
      <c r="K153" s="54">
        <v>7</v>
      </c>
      <c r="L153" s="54">
        <v>6</v>
      </c>
      <c r="M153" s="54">
        <v>11</v>
      </c>
      <c r="N153" s="54">
        <v>17</v>
      </c>
      <c r="O153" s="54">
        <v>10</v>
      </c>
      <c r="P153" s="54">
        <v>4</v>
      </c>
      <c r="Q153" s="54">
        <v>6</v>
      </c>
      <c r="R153" s="54">
        <v>6</v>
      </c>
      <c r="S153" s="54">
        <v>2</v>
      </c>
      <c r="T153" s="54">
        <v>7</v>
      </c>
      <c r="U153" s="54">
        <v>1</v>
      </c>
      <c r="V153" s="54">
        <v>0</v>
      </c>
      <c r="W153" s="54">
        <v>0</v>
      </c>
      <c r="X153" s="54">
        <v>1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0</v>
      </c>
      <c r="AG153" s="54">
        <v>0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1</v>
      </c>
      <c r="AO153" s="54">
        <v>0</v>
      </c>
      <c r="AP153" s="54">
        <v>0</v>
      </c>
      <c r="AQ153" s="54">
        <v>0</v>
      </c>
      <c r="AR153" s="54">
        <v>0</v>
      </c>
      <c r="AS153" s="54">
        <v>0</v>
      </c>
      <c r="AT153" s="54">
        <v>0</v>
      </c>
      <c r="AU153" s="54">
        <v>0</v>
      </c>
      <c r="AV153" s="54">
        <v>0</v>
      </c>
      <c r="AW153" s="54">
        <v>0</v>
      </c>
      <c r="AX153" s="54">
        <v>0</v>
      </c>
      <c r="AY153" s="54">
        <v>0</v>
      </c>
      <c r="AZ153" s="54">
        <v>0</v>
      </c>
      <c r="BA153" s="54">
        <v>0</v>
      </c>
      <c r="BB153" s="54">
        <v>0</v>
      </c>
      <c r="BC153" s="54">
        <v>0</v>
      </c>
      <c r="BD153" s="54">
        <v>0</v>
      </c>
      <c r="BE153" s="54">
        <v>0</v>
      </c>
      <c r="BF153" s="54">
        <v>109</v>
      </c>
      <c r="BG153" s="54">
        <v>109</v>
      </c>
      <c r="BH153" s="80">
        <v>10.058823529411764</v>
      </c>
      <c r="BI153" s="81">
        <v>16.65</v>
      </c>
      <c r="BJ153" s="56">
        <v>0.981651376146789</v>
      </c>
      <c r="BK153" s="31"/>
      <c r="BL153" s="57">
        <f t="shared" si="2"/>
        <v>107</v>
      </c>
    </row>
    <row r="154" spans="1:64" ht="12.75">
      <c r="A154" s="53" t="s">
        <v>68</v>
      </c>
      <c r="B154" s="53" t="s">
        <v>655</v>
      </c>
      <c r="C154" s="53" t="s">
        <v>656</v>
      </c>
      <c r="D154" s="54">
        <v>1</v>
      </c>
      <c r="E154" s="54">
        <v>2</v>
      </c>
      <c r="F154" s="54">
        <v>5</v>
      </c>
      <c r="G154" s="54">
        <v>2</v>
      </c>
      <c r="H154" s="54">
        <v>8</v>
      </c>
      <c r="I154" s="54">
        <v>2</v>
      </c>
      <c r="J154" s="54">
        <v>1</v>
      </c>
      <c r="K154" s="54">
        <v>1</v>
      </c>
      <c r="L154" s="54">
        <v>2</v>
      </c>
      <c r="M154" s="54">
        <v>2</v>
      </c>
      <c r="N154" s="54">
        <v>0</v>
      </c>
      <c r="O154" s="54">
        <v>0</v>
      </c>
      <c r="P154" s="54">
        <v>1</v>
      </c>
      <c r="Q154" s="54">
        <v>0</v>
      </c>
      <c r="R154" s="54">
        <v>1</v>
      </c>
      <c r="S154" s="54">
        <v>0</v>
      </c>
      <c r="T154" s="54">
        <v>2</v>
      </c>
      <c r="U154" s="54">
        <v>5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  <c r="AV154" s="54">
        <v>0</v>
      </c>
      <c r="AW154" s="54">
        <v>0</v>
      </c>
      <c r="AX154" s="54">
        <v>0</v>
      </c>
      <c r="AY154" s="54">
        <v>0</v>
      </c>
      <c r="AZ154" s="54">
        <v>0</v>
      </c>
      <c r="BA154" s="54">
        <v>0</v>
      </c>
      <c r="BB154" s="54">
        <v>0</v>
      </c>
      <c r="BC154" s="54">
        <v>0</v>
      </c>
      <c r="BD154" s="54">
        <v>0</v>
      </c>
      <c r="BE154" s="54">
        <v>0</v>
      </c>
      <c r="BF154" s="54">
        <v>35</v>
      </c>
      <c r="BG154" s="54">
        <v>35</v>
      </c>
      <c r="BH154" s="80" t="s">
        <v>143</v>
      </c>
      <c r="BI154" s="81" t="s">
        <v>143</v>
      </c>
      <c r="BJ154" s="56">
        <v>1</v>
      </c>
      <c r="BK154" s="31"/>
      <c r="BL154" s="57">
        <f t="shared" si="2"/>
        <v>35</v>
      </c>
    </row>
    <row r="155" spans="1:64" ht="12.75">
      <c r="A155" s="53" t="s">
        <v>75</v>
      </c>
      <c r="B155" s="53" t="s">
        <v>657</v>
      </c>
      <c r="C155" s="53" t="s">
        <v>658</v>
      </c>
      <c r="D155" s="54">
        <v>12</v>
      </c>
      <c r="E155" s="54">
        <v>21</v>
      </c>
      <c r="F155" s="54">
        <v>37</v>
      </c>
      <c r="G155" s="54">
        <v>46</v>
      </c>
      <c r="H155" s="54">
        <v>52</v>
      </c>
      <c r="I155" s="54">
        <v>92</v>
      </c>
      <c r="J155" s="54">
        <v>33</v>
      </c>
      <c r="K155" s="54">
        <v>25</v>
      </c>
      <c r="L155" s="54">
        <v>19</v>
      </c>
      <c r="M155" s="54">
        <v>23</v>
      </c>
      <c r="N155" s="54">
        <v>8</v>
      </c>
      <c r="O155" s="54">
        <v>14</v>
      </c>
      <c r="P155" s="54">
        <v>10</v>
      </c>
      <c r="Q155" s="54">
        <v>7</v>
      </c>
      <c r="R155" s="54">
        <v>9</v>
      </c>
      <c r="S155" s="54">
        <v>12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54">
        <v>0</v>
      </c>
      <c r="AU155" s="54">
        <v>0</v>
      </c>
      <c r="AV155" s="54">
        <v>0</v>
      </c>
      <c r="AW155" s="54">
        <v>0</v>
      </c>
      <c r="AX155" s="54">
        <v>0</v>
      </c>
      <c r="AY155" s="54">
        <v>0</v>
      </c>
      <c r="AZ155" s="54">
        <v>0</v>
      </c>
      <c r="BA155" s="54">
        <v>0</v>
      </c>
      <c r="BB155" s="54">
        <v>0</v>
      </c>
      <c r="BC155" s="54">
        <v>0</v>
      </c>
      <c r="BD155" s="54">
        <v>0</v>
      </c>
      <c r="BE155" s="54">
        <v>0</v>
      </c>
      <c r="BF155" s="54">
        <v>420</v>
      </c>
      <c r="BG155" s="54">
        <v>420</v>
      </c>
      <c r="BH155" s="80">
        <v>5.461956521739131</v>
      </c>
      <c r="BI155" s="81">
        <v>14</v>
      </c>
      <c r="BJ155" s="56">
        <v>1</v>
      </c>
      <c r="BK155" s="31"/>
      <c r="BL155" s="57">
        <f t="shared" si="2"/>
        <v>420</v>
      </c>
    </row>
    <row r="156" spans="1:64" ht="12.75">
      <c r="A156" s="53" t="s">
        <v>60</v>
      </c>
      <c r="B156" s="53" t="s">
        <v>659</v>
      </c>
      <c r="C156" s="53" t="s">
        <v>660</v>
      </c>
      <c r="D156" s="54">
        <v>15</v>
      </c>
      <c r="E156" s="54">
        <v>23</v>
      </c>
      <c r="F156" s="54">
        <v>16</v>
      </c>
      <c r="G156" s="54">
        <v>32</v>
      </c>
      <c r="H156" s="54">
        <v>38</v>
      </c>
      <c r="I156" s="54">
        <v>39</v>
      </c>
      <c r="J156" s="54">
        <v>38</v>
      </c>
      <c r="K156" s="54">
        <v>17</v>
      </c>
      <c r="L156" s="54">
        <v>10</v>
      </c>
      <c r="M156" s="54">
        <v>11</v>
      </c>
      <c r="N156" s="54">
        <v>15</v>
      </c>
      <c r="O156" s="54">
        <v>12</v>
      </c>
      <c r="P156" s="54">
        <v>11</v>
      </c>
      <c r="Q156" s="54">
        <v>23</v>
      </c>
      <c r="R156" s="54">
        <v>33</v>
      </c>
      <c r="S156" s="54">
        <v>8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0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54">
        <v>0</v>
      </c>
      <c r="AU156" s="54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54">
        <v>0</v>
      </c>
      <c r="BD156" s="54">
        <v>0</v>
      </c>
      <c r="BE156" s="54">
        <v>0</v>
      </c>
      <c r="BF156" s="54">
        <v>341</v>
      </c>
      <c r="BG156" s="54">
        <v>341</v>
      </c>
      <c r="BH156" s="80">
        <v>6.2105263157894735</v>
      </c>
      <c r="BI156" s="81">
        <v>14.725757575757575</v>
      </c>
      <c r="BJ156" s="56">
        <v>1</v>
      </c>
      <c r="BK156" s="31"/>
      <c r="BL156" s="57">
        <f t="shared" si="2"/>
        <v>341</v>
      </c>
    </row>
    <row r="157" spans="1:64" ht="12.75">
      <c r="A157" s="53" t="s">
        <v>64</v>
      </c>
      <c r="B157" s="53" t="s">
        <v>96</v>
      </c>
      <c r="C157" s="53" t="s">
        <v>97</v>
      </c>
      <c r="D157" s="54">
        <v>12</v>
      </c>
      <c r="E157" s="54">
        <v>18</v>
      </c>
      <c r="F157" s="54">
        <v>34</v>
      </c>
      <c r="G157" s="54">
        <v>34</v>
      </c>
      <c r="H157" s="54">
        <v>13</v>
      </c>
      <c r="I157" s="54">
        <v>25</v>
      </c>
      <c r="J157" s="54">
        <v>19</v>
      </c>
      <c r="K157" s="54">
        <v>12</v>
      </c>
      <c r="L157" s="54">
        <v>10</v>
      </c>
      <c r="M157" s="54">
        <v>5</v>
      </c>
      <c r="N157" s="54">
        <v>3</v>
      </c>
      <c r="O157" s="54">
        <v>7</v>
      </c>
      <c r="P157" s="54">
        <v>5</v>
      </c>
      <c r="Q157" s="54">
        <v>2</v>
      </c>
      <c r="R157" s="54">
        <v>3</v>
      </c>
      <c r="S157" s="54">
        <v>2</v>
      </c>
      <c r="T157" s="54">
        <v>3</v>
      </c>
      <c r="U157" s="54">
        <v>2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1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4">
        <v>0</v>
      </c>
      <c r="AQ157" s="54">
        <v>0</v>
      </c>
      <c r="AR157" s="54">
        <v>0</v>
      </c>
      <c r="AS157" s="54">
        <v>0</v>
      </c>
      <c r="AT157" s="54">
        <v>0</v>
      </c>
      <c r="AU157" s="54">
        <v>0</v>
      </c>
      <c r="AV157" s="54">
        <v>0</v>
      </c>
      <c r="AW157" s="54">
        <v>0</v>
      </c>
      <c r="AX157" s="54">
        <v>0</v>
      </c>
      <c r="AY157" s="54">
        <v>0</v>
      </c>
      <c r="AZ157" s="54">
        <v>0</v>
      </c>
      <c r="BA157" s="54">
        <v>0</v>
      </c>
      <c r="BB157" s="54">
        <v>0</v>
      </c>
      <c r="BC157" s="54">
        <v>0</v>
      </c>
      <c r="BD157" s="54">
        <v>0</v>
      </c>
      <c r="BE157" s="54">
        <v>0</v>
      </c>
      <c r="BF157" s="54">
        <v>210</v>
      </c>
      <c r="BG157" s="54">
        <v>210</v>
      </c>
      <c r="BH157" s="80">
        <v>4.576923076923077</v>
      </c>
      <c r="BI157" s="81">
        <v>14.166666666666666</v>
      </c>
      <c r="BJ157" s="56">
        <v>0.9952380952380953</v>
      </c>
      <c r="BK157" s="31"/>
      <c r="BL157" s="57">
        <f t="shared" si="2"/>
        <v>209</v>
      </c>
    </row>
    <row r="158" spans="1:64" ht="12.75">
      <c r="A158" s="53" t="s">
        <v>64</v>
      </c>
      <c r="B158" s="53" t="s">
        <v>661</v>
      </c>
      <c r="C158" s="53" t="s">
        <v>662</v>
      </c>
      <c r="D158" s="54">
        <v>60</v>
      </c>
      <c r="E158" s="54">
        <v>96</v>
      </c>
      <c r="F158" s="54">
        <v>87</v>
      </c>
      <c r="G158" s="54">
        <v>88</v>
      </c>
      <c r="H158" s="54">
        <v>84</v>
      </c>
      <c r="I158" s="54">
        <v>60</v>
      </c>
      <c r="J158" s="54">
        <v>44</v>
      </c>
      <c r="K158" s="54">
        <v>39</v>
      </c>
      <c r="L158" s="54">
        <v>21</v>
      </c>
      <c r="M158" s="54">
        <v>13</v>
      </c>
      <c r="N158" s="54">
        <v>10</v>
      </c>
      <c r="O158" s="54">
        <v>4</v>
      </c>
      <c r="P158" s="54">
        <v>0</v>
      </c>
      <c r="Q158" s="54">
        <v>3</v>
      </c>
      <c r="R158" s="54">
        <v>0</v>
      </c>
      <c r="S158" s="54">
        <v>1</v>
      </c>
      <c r="T158" s="54">
        <v>0</v>
      </c>
      <c r="U158" s="54">
        <v>1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4">
        <v>0</v>
      </c>
      <c r="AQ158" s="54">
        <v>0</v>
      </c>
      <c r="AR158" s="54">
        <v>0</v>
      </c>
      <c r="AS158" s="54">
        <v>0</v>
      </c>
      <c r="AT158" s="54">
        <v>0</v>
      </c>
      <c r="AU158" s="54">
        <v>0</v>
      </c>
      <c r="AV158" s="54">
        <v>0</v>
      </c>
      <c r="AW158" s="54">
        <v>0</v>
      </c>
      <c r="AX158" s="54">
        <v>0</v>
      </c>
      <c r="AY158" s="54">
        <v>0</v>
      </c>
      <c r="AZ158" s="54">
        <v>0</v>
      </c>
      <c r="BA158" s="54">
        <v>0</v>
      </c>
      <c r="BB158" s="54">
        <v>0</v>
      </c>
      <c r="BC158" s="54">
        <v>0</v>
      </c>
      <c r="BD158" s="54">
        <v>1</v>
      </c>
      <c r="BE158" s="54">
        <v>0</v>
      </c>
      <c r="BF158" s="54">
        <v>612</v>
      </c>
      <c r="BG158" s="54">
        <v>612</v>
      </c>
      <c r="BH158" s="80">
        <v>3.721590909090909</v>
      </c>
      <c r="BI158" s="81">
        <v>9.184615384615382</v>
      </c>
      <c r="BJ158" s="56">
        <v>0.9983660130718954</v>
      </c>
      <c r="BK158" s="31"/>
      <c r="BL158" s="57">
        <f t="shared" si="2"/>
        <v>611</v>
      </c>
    </row>
    <row r="159" ht="12.75">
      <c r="BJ159" s="51"/>
    </row>
  </sheetData>
  <mergeCells count="1">
    <mergeCell ref="D6:BE6"/>
  </mergeCells>
  <conditionalFormatting sqref="C8:C122">
    <cfRule type="cellIs" priority="1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5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0" customWidth="1"/>
    <col min="3" max="3" width="9.140625" style="0" hidden="1" customWidth="1"/>
    <col min="4" max="4" width="55.28125" style="0" bestFit="1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0" customWidth="1"/>
  </cols>
  <sheetData>
    <row r="1" ht="15.75">
      <c r="A1" s="5" t="s">
        <v>144</v>
      </c>
    </row>
    <row r="2" spans="1:5" ht="12.75">
      <c r="A2" s="44" t="str">
        <f>PCT!A2</f>
        <v>June 2010</v>
      </c>
      <c r="B2" s="4" t="s">
        <v>421</v>
      </c>
      <c r="E2" t="s">
        <v>140</v>
      </c>
    </row>
    <row r="3" spans="1:6" ht="12.75">
      <c r="A3" s="4"/>
      <c r="F3" t="s">
        <v>140</v>
      </c>
    </row>
    <row r="4" spans="1:9" s="9" customFormat="1" ht="12.75">
      <c r="A4" s="7" t="s">
        <v>146</v>
      </c>
      <c r="I4" s="21"/>
    </row>
    <row r="5" spans="1:9" s="9" customFormat="1" ht="12.75">
      <c r="A5" s="7" t="s">
        <v>147</v>
      </c>
      <c r="I5" s="21"/>
    </row>
    <row r="6" spans="1:9" s="9" customFormat="1" ht="12.75">
      <c r="A6" s="7" t="s">
        <v>668</v>
      </c>
      <c r="E6" s="9" t="s">
        <v>140</v>
      </c>
      <c r="I6" s="21"/>
    </row>
    <row r="7" spans="1:9" s="9" customFormat="1" ht="12.75">
      <c r="A7" s="7"/>
      <c r="I7" s="21"/>
    </row>
    <row r="8" spans="1:9" s="9" customFormat="1" ht="12.75">
      <c r="A8" s="22" t="s">
        <v>149</v>
      </c>
      <c r="I8" s="21"/>
    </row>
    <row r="10" spans="1:7" ht="51.75" customHeight="1">
      <c r="A10" s="11" t="s">
        <v>0</v>
      </c>
      <c r="B10" s="11" t="s">
        <v>1</v>
      </c>
      <c r="C10" s="11"/>
      <c r="D10" s="11" t="s">
        <v>150</v>
      </c>
      <c r="E10" s="23" t="s">
        <v>154</v>
      </c>
      <c r="F10" s="24" t="s">
        <v>151</v>
      </c>
      <c r="G10" s="24" t="s">
        <v>673</v>
      </c>
    </row>
    <row r="11" spans="1:7" ht="12.75">
      <c r="A11" s="19" t="s">
        <v>60</v>
      </c>
      <c r="B11" s="19" t="s">
        <v>82</v>
      </c>
      <c r="C11" s="19" t="s">
        <v>727</v>
      </c>
      <c r="D11" s="19" t="s">
        <v>83</v>
      </c>
      <c r="E11" s="6">
        <v>300.0439143090552</v>
      </c>
      <c r="F11" s="6">
        <v>270</v>
      </c>
      <c r="G11" s="25">
        <v>0.8998682763546774</v>
      </c>
    </row>
    <row r="12" spans="1:7" ht="12.75">
      <c r="A12" s="19" t="s">
        <v>68</v>
      </c>
      <c r="B12" s="19" t="s">
        <v>423</v>
      </c>
      <c r="C12" s="19" t="s">
        <v>704</v>
      </c>
      <c r="D12" s="19" t="s">
        <v>424</v>
      </c>
      <c r="E12" s="6">
        <v>16.793842305193877</v>
      </c>
      <c r="F12" s="6">
        <v>15</v>
      </c>
      <c r="G12" s="25">
        <v>0.8931845212909323</v>
      </c>
    </row>
    <row r="13" spans="1:7" ht="12.75" customHeight="1">
      <c r="A13" s="19" t="s">
        <v>68</v>
      </c>
      <c r="B13" s="19" t="s">
        <v>425</v>
      </c>
      <c r="C13" s="19" t="s">
        <v>701</v>
      </c>
      <c r="D13" s="19" t="s">
        <v>426</v>
      </c>
      <c r="E13" s="6">
        <v>102.17924142122777</v>
      </c>
      <c r="F13" s="6">
        <v>157</v>
      </c>
      <c r="G13" s="25">
        <v>1.5365156152684374</v>
      </c>
    </row>
    <row r="14" spans="1:7" ht="12.75">
      <c r="A14" s="19" t="s">
        <v>61</v>
      </c>
      <c r="B14" s="19" t="s">
        <v>90</v>
      </c>
      <c r="C14" s="19" t="s">
        <v>737</v>
      </c>
      <c r="D14" s="19" t="s">
        <v>91</v>
      </c>
      <c r="E14" s="6">
        <v>176.76231681627712</v>
      </c>
      <c r="F14" s="6">
        <v>192</v>
      </c>
      <c r="G14" s="25">
        <v>1.0862043644718722</v>
      </c>
    </row>
    <row r="15" spans="1:7" ht="12.75">
      <c r="A15" s="19" t="s">
        <v>62</v>
      </c>
      <c r="B15" s="19" t="s">
        <v>427</v>
      </c>
      <c r="C15" s="19" t="s">
        <v>718</v>
      </c>
      <c r="D15" s="19" t="s">
        <v>428</v>
      </c>
      <c r="E15" s="6">
        <v>122.9509522949972</v>
      </c>
      <c r="F15" s="6">
        <v>130</v>
      </c>
      <c r="G15" s="25">
        <v>1.0573321928250703</v>
      </c>
    </row>
    <row r="16" spans="1:7" ht="12.75">
      <c r="A16" s="19" t="s">
        <v>75</v>
      </c>
      <c r="B16" s="19" t="s">
        <v>429</v>
      </c>
      <c r="C16" s="19" t="s">
        <v>723</v>
      </c>
      <c r="D16" s="19" t="s">
        <v>430</v>
      </c>
      <c r="E16" s="6">
        <v>233.03450957421353</v>
      </c>
      <c r="F16" s="6">
        <v>175</v>
      </c>
      <c r="G16" s="25">
        <v>0.7509617366103817</v>
      </c>
    </row>
    <row r="17" spans="1:7" ht="12.75">
      <c r="A17" s="19" t="s">
        <v>67</v>
      </c>
      <c r="B17" s="19" t="s">
        <v>431</v>
      </c>
      <c r="C17" s="19" t="s">
        <v>809</v>
      </c>
      <c r="D17" s="19" t="s">
        <v>432</v>
      </c>
      <c r="E17" s="6">
        <v>253.80302310971493</v>
      </c>
      <c r="F17" s="6">
        <v>217</v>
      </c>
      <c r="G17" s="25">
        <v>0.8549937559498432</v>
      </c>
    </row>
    <row r="18" spans="1:7" ht="12.75" customHeight="1">
      <c r="A18" s="19" t="s">
        <v>74</v>
      </c>
      <c r="B18" s="19" t="s">
        <v>124</v>
      </c>
      <c r="C18" s="19" t="s">
        <v>847</v>
      </c>
      <c r="D18" s="19" t="s">
        <v>125</v>
      </c>
      <c r="E18" s="6">
        <v>564.4301370937603</v>
      </c>
      <c r="F18" s="6">
        <v>501</v>
      </c>
      <c r="G18" s="25">
        <v>0.8876209243178246</v>
      </c>
    </row>
    <row r="19" spans="1:7" ht="12.75">
      <c r="A19" s="19" t="s">
        <v>74</v>
      </c>
      <c r="B19" s="19" t="s">
        <v>433</v>
      </c>
      <c r="C19" s="19" t="s">
        <v>846</v>
      </c>
      <c r="D19" s="19" t="s">
        <v>434</v>
      </c>
      <c r="E19" s="6">
        <v>594.0943252318428</v>
      </c>
      <c r="F19" s="6">
        <v>566</v>
      </c>
      <c r="G19" s="25">
        <v>0.9527106655649688</v>
      </c>
    </row>
    <row r="20" spans="1:7" ht="12.75">
      <c r="A20" s="19" t="s">
        <v>68</v>
      </c>
      <c r="B20" s="19" t="s">
        <v>435</v>
      </c>
      <c r="C20" s="19" t="s">
        <v>860</v>
      </c>
      <c r="D20" s="19" t="s">
        <v>436</v>
      </c>
      <c r="E20" s="6">
        <v>58.54106988062899</v>
      </c>
      <c r="F20" s="6">
        <v>51</v>
      </c>
      <c r="G20" s="25">
        <v>0.871183258249192</v>
      </c>
    </row>
    <row r="21" spans="1:7" ht="12.75">
      <c r="A21" s="19" t="s">
        <v>64</v>
      </c>
      <c r="B21" s="19" t="s">
        <v>437</v>
      </c>
      <c r="C21" s="19" t="s">
        <v>823</v>
      </c>
      <c r="D21" s="19" t="s">
        <v>438</v>
      </c>
      <c r="E21" s="6">
        <v>203.1700704231591</v>
      </c>
      <c r="F21" s="6">
        <v>160</v>
      </c>
      <c r="G21" s="25">
        <v>0.787517569230324</v>
      </c>
    </row>
    <row r="22" spans="1:7" ht="12.75">
      <c r="A22" s="19" t="s">
        <v>60</v>
      </c>
      <c r="B22" s="19" t="s">
        <v>663</v>
      </c>
      <c r="C22" s="19" t="s">
        <v>864</v>
      </c>
      <c r="D22" s="19" t="s">
        <v>664</v>
      </c>
      <c r="E22" s="6">
        <v>183.10387019431104</v>
      </c>
      <c r="F22" s="6">
        <v>209</v>
      </c>
      <c r="G22" s="25">
        <v>1.1414286316188065</v>
      </c>
    </row>
    <row r="23" spans="1:7" ht="12.75">
      <c r="A23" s="19" t="s">
        <v>60</v>
      </c>
      <c r="B23" s="19" t="s">
        <v>439</v>
      </c>
      <c r="C23" s="19" t="s">
        <v>728</v>
      </c>
      <c r="D23" s="19" t="s">
        <v>440</v>
      </c>
      <c r="E23" s="6">
        <v>40.363253752378654</v>
      </c>
      <c r="F23" s="6">
        <v>32</v>
      </c>
      <c r="G23" s="25">
        <v>0.7928003078323239</v>
      </c>
    </row>
    <row r="24" spans="1:7" ht="12.75" customHeight="1">
      <c r="A24" s="19" t="s">
        <v>60</v>
      </c>
      <c r="B24" s="19" t="s">
        <v>441</v>
      </c>
      <c r="C24" s="19" t="s">
        <v>729</v>
      </c>
      <c r="D24" s="19" t="s">
        <v>442</v>
      </c>
      <c r="E24" s="6">
        <v>257.71589191826877</v>
      </c>
      <c r="F24" s="6">
        <v>243</v>
      </c>
      <c r="G24" s="25">
        <v>0.9428987797037534</v>
      </c>
    </row>
    <row r="25" spans="1:7" ht="12.75">
      <c r="A25" s="19" t="s">
        <v>75</v>
      </c>
      <c r="B25" s="19" t="s">
        <v>126</v>
      </c>
      <c r="C25" s="19" t="s">
        <v>853</v>
      </c>
      <c r="D25" s="19" t="s">
        <v>142</v>
      </c>
      <c r="E25" s="6">
        <v>381.7601478821811</v>
      </c>
      <c r="F25" s="6">
        <v>422</v>
      </c>
      <c r="G25" s="25">
        <v>1.1054061099385306</v>
      </c>
    </row>
    <row r="26" spans="1:7" ht="12.75">
      <c r="A26" s="19" t="s">
        <v>61</v>
      </c>
      <c r="B26" s="19" t="s">
        <v>443</v>
      </c>
      <c r="C26" s="19" t="s">
        <v>807</v>
      </c>
      <c r="D26" s="19" t="s">
        <v>444</v>
      </c>
      <c r="E26" s="6">
        <v>306.71560880295016</v>
      </c>
      <c r="F26" s="6">
        <v>368</v>
      </c>
      <c r="G26" s="25">
        <v>1.199808517852191</v>
      </c>
    </row>
    <row r="27" spans="1:7" ht="12.75">
      <c r="A27" s="19" t="s">
        <v>68</v>
      </c>
      <c r="B27" s="19" t="s">
        <v>445</v>
      </c>
      <c r="C27" s="19" t="s">
        <v>740</v>
      </c>
      <c r="D27" s="19" t="s">
        <v>446</v>
      </c>
      <c r="E27" s="6">
        <v>64.9223684167641</v>
      </c>
      <c r="F27" s="6">
        <v>63</v>
      </c>
      <c r="G27" s="25">
        <v>0.9703897367942032</v>
      </c>
    </row>
    <row r="28" spans="1:7" ht="12.75">
      <c r="A28" s="19" t="s">
        <v>71</v>
      </c>
      <c r="B28" s="19" t="s">
        <v>447</v>
      </c>
      <c r="C28" s="19" t="s">
        <v>763</v>
      </c>
      <c r="D28" s="19" t="s">
        <v>448</v>
      </c>
      <c r="E28" s="6">
        <v>116.77854942698545</v>
      </c>
      <c r="F28" s="6">
        <v>106</v>
      </c>
      <c r="G28" s="25">
        <v>0.9077009478206901</v>
      </c>
    </row>
    <row r="29" spans="1:7" ht="12.75">
      <c r="A29" s="19" t="s">
        <v>75</v>
      </c>
      <c r="B29" s="19" t="s">
        <v>449</v>
      </c>
      <c r="C29" s="19" t="s">
        <v>849</v>
      </c>
      <c r="D29" s="19" t="s">
        <v>450</v>
      </c>
      <c r="E29" s="6">
        <v>403.5183712092022</v>
      </c>
      <c r="F29" s="6">
        <v>391</v>
      </c>
      <c r="G29" s="25">
        <v>0.9689769485049985</v>
      </c>
    </row>
    <row r="30" spans="1:7" ht="12.75" customHeight="1">
      <c r="A30" s="19" t="s">
        <v>68</v>
      </c>
      <c r="B30" s="19" t="s">
        <v>451</v>
      </c>
      <c r="C30" s="19" t="s">
        <v>699</v>
      </c>
      <c r="D30" s="19" t="s">
        <v>452</v>
      </c>
      <c r="E30" s="6">
        <v>175.60223404561424</v>
      </c>
      <c r="F30" s="6">
        <v>179</v>
      </c>
      <c r="G30" s="25">
        <v>1.0193492182650885</v>
      </c>
    </row>
    <row r="31" spans="1:7" ht="12.75">
      <c r="A31" s="19" t="s">
        <v>74</v>
      </c>
      <c r="B31" s="19" t="s">
        <v>453</v>
      </c>
      <c r="C31" s="19" t="s">
        <v>844</v>
      </c>
      <c r="D31" s="19" t="s">
        <v>454</v>
      </c>
      <c r="E31" s="6">
        <v>404.47646583054575</v>
      </c>
      <c r="F31" s="6">
        <v>410</v>
      </c>
      <c r="G31" s="25">
        <v>1.013656008781901</v>
      </c>
    </row>
    <row r="32" spans="1:7" ht="12.75">
      <c r="A32" s="19" t="s">
        <v>60</v>
      </c>
      <c r="B32" s="19" t="s">
        <v>86</v>
      </c>
      <c r="C32" s="19" t="s">
        <v>738</v>
      </c>
      <c r="D32" s="19" t="s">
        <v>87</v>
      </c>
      <c r="E32" s="6">
        <v>189.96869011579034</v>
      </c>
      <c r="F32" s="6">
        <v>326</v>
      </c>
      <c r="G32" s="25">
        <v>1.7160722632834675</v>
      </c>
    </row>
    <row r="33" spans="1:7" ht="12.75">
      <c r="A33" s="19" t="s">
        <v>61</v>
      </c>
      <c r="B33" s="19" t="s">
        <v>455</v>
      </c>
      <c r="C33" s="19" t="s">
        <v>735</v>
      </c>
      <c r="D33" s="19" t="s">
        <v>456</v>
      </c>
      <c r="E33" s="6">
        <v>155.38412258629103</v>
      </c>
      <c r="F33" s="6">
        <v>160</v>
      </c>
      <c r="G33" s="25">
        <v>1.0297062359839602</v>
      </c>
    </row>
    <row r="34" spans="1:7" ht="12.75">
      <c r="A34" s="19" t="s">
        <v>67</v>
      </c>
      <c r="B34" s="19" t="s">
        <v>104</v>
      </c>
      <c r="C34" s="19" t="s">
        <v>833</v>
      </c>
      <c r="D34" s="19" t="s">
        <v>105</v>
      </c>
      <c r="E34" s="6">
        <v>441.90778951820187</v>
      </c>
      <c r="F34" s="6">
        <v>492</v>
      </c>
      <c r="G34" s="25">
        <v>1.1133544410620417</v>
      </c>
    </row>
    <row r="35" spans="1:7" ht="12.75">
      <c r="A35" s="19" t="s">
        <v>68</v>
      </c>
      <c r="B35" s="19" t="s">
        <v>457</v>
      </c>
      <c r="C35" s="19" t="s">
        <v>742</v>
      </c>
      <c r="D35" s="19" t="s">
        <v>458</v>
      </c>
      <c r="E35" s="6">
        <v>61.423417674375834</v>
      </c>
      <c r="F35" s="6">
        <v>81</v>
      </c>
      <c r="G35" s="25">
        <v>1.3187152891655356</v>
      </c>
    </row>
    <row r="36" spans="1:7" ht="12.75" customHeight="1">
      <c r="A36" s="19" t="s">
        <v>60</v>
      </c>
      <c r="B36" s="19" t="s">
        <v>459</v>
      </c>
      <c r="C36" s="19" t="s">
        <v>800</v>
      </c>
      <c r="D36" s="19" t="s">
        <v>460</v>
      </c>
      <c r="E36" s="6">
        <v>381.65046906585</v>
      </c>
      <c r="F36" s="6">
        <v>372</v>
      </c>
      <c r="G36" s="25">
        <v>0.9747138550897866</v>
      </c>
    </row>
    <row r="37" spans="1:7" ht="12.75">
      <c r="A37" s="19" t="s">
        <v>60</v>
      </c>
      <c r="B37" s="19" t="s">
        <v>461</v>
      </c>
      <c r="C37" s="19" t="s">
        <v>788</v>
      </c>
      <c r="D37" s="19" t="s">
        <v>462</v>
      </c>
      <c r="E37" s="6">
        <v>270.30856214536857</v>
      </c>
      <c r="F37" s="6">
        <v>259</v>
      </c>
      <c r="G37" s="25">
        <v>0.9581642473489723</v>
      </c>
    </row>
    <row r="38" spans="1:7" ht="12.75">
      <c r="A38" s="19" t="s">
        <v>68</v>
      </c>
      <c r="B38" s="19" t="s">
        <v>463</v>
      </c>
      <c r="C38" s="19" t="s">
        <v>705</v>
      </c>
      <c r="D38" s="19" t="s">
        <v>464</v>
      </c>
      <c r="E38" s="6">
        <v>19.732260391782127</v>
      </c>
      <c r="F38" s="6">
        <v>19</v>
      </c>
      <c r="G38" s="25">
        <v>0.96289019214002</v>
      </c>
    </row>
    <row r="39" spans="1:7" ht="12.75">
      <c r="A39" s="19" t="s">
        <v>75</v>
      </c>
      <c r="B39" s="19" t="s">
        <v>465</v>
      </c>
      <c r="C39" s="19" t="s">
        <v>854</v>
      </c>
      <c r="D39" s="19" t="s">
        <v>466</v>
      </c>
      <c r="E39" s="6">
        <v>455.1485664515618</v>
      </c>
      <c r="F39" s="6">
        <v>596</v>
      </c>
      <c r="G39" s="25">
        <v>1.309462544607241</v>
      </c>
    </row>
    <row r="40" spans="1:7" ht="12.75">
      <c r="A40" s="19" t="s">
        <v>58</v>
      </c>
      <c r="B40" s="19" t="s">
        <v>467</v>
      </c>
      <c r="C40" s="19" t="s">
        <v>785</v>
      </c>
      <c r="D40" s="19" t="s">
        <v>468</v>
      </c>
      <c r="E40" s="6">
        <v>410.72746093245723</v>
      </c>
      <c r="F40" s="6">
        <v>477</v>
      </c>
      <c r="G40" s="25">
        <v>1.1613540495127523</v>
      </c>
    </row>
    <row r="41" spans="1:7" ht="12.75">
      <c r="A41" s="19" t="s">
        <v>64</v>
      </c>
      <c r="B41" s="19" t="s">
        <v>94</v>
      </c>
      <c r="C41" s="19" t="s">
        <v>770</v>
      </c>
      <c r="D41" s="19" t="s">
        <v>95</v>
      </c>
      <c r="E41" s="6">
        <v>321.9532679378213</v>
      </c>
      <c r="F41" s="6">
        <v>323</v>
      </c>
      <c r="G41" s="25">
        <v>1.0032511925376104</v>
      </c>
    </row>
    <row r="42" spans="1:7" ht="12.75" customHeight="1">
      <c r="A42" s="19" t="s">
        <v>68</v>
      </c>
      <c r="B42" s="19" t="s">
        <v>469</v>
      </c>
      <c r="C42" s="19" t="s">
        <v>744</v>
      </c>
      <c r="D42" s="19" t="s">
        <v>470</v>
      </c>
      <c r="E42" s="6">
        <v>126.93160346546932</v>
      </c>
      <c r="F42" s="6">
        <v>141</v>
      </c>
      <c r="G42" s="25">
        <v>1.1108344663617038</v>
      </c>
    </row>
    <row r="43" spans="1:7" ht="12.75">
      <c r="A43" s="19" t="s">
        <v>60</v>
      </c>
      <c r="B43" s="19" t="s">
        <v>471</v>
      </c>
      <c r="C43" s="19" t="s">
        <v>786</v>
      </c>
      <c r="D43" s="19" t="s">
        <v>472</v>
      </c>
      <c r="E43" s="6">
        <v>429.18836654870546</v>
      </c>
      <c r="F43" s="6">
        <v>455</v>
      </c>
      <c r="G43" s="25">
        <v>1.06014057104776</v>
      </c>
    </row>
    <row r="44" spans="1:7" ht="12.75">
      <c r="A44" s="19" t="s">
        <v>58</v>
      </c>
      <c r="B44" s="19" t="s">
        <v>473</v>
      </c>
      <c r="C44" s="19" t="s">
        <v>736</v>
      </c>
      <c r="D44" s="19" t="s">
        <v>474</v>
      </c>
      <c r="E44" s="6">
        <v>59.81433948269442</v>
      </c>
      <c r="F44" s="6">
        <v>70</v>
      </c>
      <c r="G44" s="25">
        <v>1.1702879377319297</v>
      </c>
    </row>
    <row r="45" spans="1:7" ht="12.75">
      <c r="A45" s="19" t="s">
        <v>62</v>
      </c>
      <c r="B45" s="19" t="s">
        <v>475</v>
      </c>
      <c r="C45" s="19" t="s">
        <v>780</v>
      </c>
      <c r="D45" s="19" t="s">
        <v>476</v>
      </c>
      <c r="E45" s="6">
        <v>109.67794207851448</v>
      </c>
      <c r="F45" s="6">
        <v>198</v>
      </c>
      <c r="G45" s="25">
        <v>1.8052855136382753</v>
      </c>
    </row>
    <row r="46" spans="1:7" ht="12.75">
      <c r="A46" s="19" t="s">
        <v>62</v>
      </c>
      <c r="B46" s="19" t="s">
        <v>477</v>
      </c>
      <c r="C46" s="19" t="s">
        <v>779</v>
      </c>
      <c r="D46" s="19" t="s">
        <v>478</v>
      </c>
      <c r="E46" s="6">
        <v>725.7684134307834</v>
      </c>
      <c r="F46" s="6">
        <v>747</v>
      </c>
      <c r="G46" s="25">
        <v>1.0292539413073278</v>
      </c>
    </row>
    <row r="47" spans="1:7" ht="12.75">
      <c r="A47" s="19" t="s">
        <v>75</v>
      </c>
      <c r="B47" s="19" t="s">
        <v>78</v>
      </c>
      <c r="C47" s="19" t="s">
        <v>855</v>
      </c>
      <c r="D47" s="19" t="s">
        <v>79</v>
      </c>
      <c r="E47" s="6">
        <v>1000.6938754610013</v>
      </c>
      <c r="F47" s="6">
        <v>1200</v>
      </c>
      <c r="G47" s="25">
        <v>1.1991679268019724</v>
      </c>
    </row>
    <row r="48" spans="1:7" ht="12.75">
      <c r="A48" s="19" t="s">
        <v>61</v>
      </c>
      <c r="B48" s="19" t="s">
        <v>479</v>
      </c>
      <c r="C48" s="19" t="s">
        <v>778</v>
      </c>
      <c r="D48" s="19" t="s">
        <v>480</v>
      </c>
      <c r="E48" s="6">
        <v>351.24933759372107</v>
      </c>
      <c r="F48" s="6">
        <v>371</v>
      </c>
      <c r="G48" s="25">
        <v>1.056229749902401</v>
      </c>
    </row>
    <row r="49" spans="1:7" ht="12.75">
      <c r="A49" s="19" t="s">
        <v>75</v>
      </c>
      <c r="B49" s="19" t="s">
        <v>481</v>
      </c>
      <c r="C49" s="19" t="s">
        <v>852</v>
      </c>
      <c r="D49" s="19" t="s">
        <v>482</v>
      </c>
      <c r="E49" s="6">
        <v>431.0055455748445</v>
      </c>
      <c r="F49" s="6">
        <v>470</v>
      </c>
      <c r="G49" s="25">
        <v>1.090473208118813</v>
      </c>
    </row>
    <row r="50" spans="1:7" ht="12.75">
      <c r="A50" s="19" t="s">
        <v>64</v>
      </c>
      <c r="B50" s="19" t="s">
        <v>98</v>
      </c>
      <c r="C50" s="19" t="s">
        <v>821</v>
      </c>
      <c r="D50" s="19" t="s">
        <v>99</v>
      </c>
      <c r="E50" s="6">
        <v>108.86766946374246</v>
      </c>
      <c r="F50" s="6">
        <v>118</v>
      </c>
      <c r="G50" s="25">
        <v>1.0838846884593134</v>
      </c>
    </row>
    <row r="51" spans="1:7" ht="12.75">
      <c r="A51" s="19" t="s">
        <v>68</v>
      </c>
      <c r="B51" s="19" t="s">
        <v>112</v>
      </c>
      <c r="C51" s="19" t="s">
        <v>730</v>
      </c>
      <c r="D51" s="19" t="s">
        <v>113</v>
      </c>
      <c r="E51" s="6">
        <v>124.22914240580235</v>
      </c>
      <c r="F51" s="6">
        <v>164</v>
      </c>
      <c r="G51" s="25">
        <v>1.320141126502215</v>
      </c>
    </row>
    <row r="52" spans="1:7" ht="12.75" customHeight="1">
      <c r="A52" s="19" t="s">
        <v>60</v>
      </c>
      <c r="B52" s="19" t="s">
        <v>483</v>
      </c>
      <c r="C52" s="19" t="s">
        <v>790</v>
      </c>
      <c r="D52" s="19" t="s">
        <v>484</v>
      </c>
      <c r="E52" s="6">
        <v>389.4613795545233</v>
      </c>
      <c r="F52" s="6">
        <v>448</v>
      </c>
      <c r="G52" s="25">
        <v>1.1503066119481085</v>
      </c>
    </row>
    <row r="53" spans="1:7" ht="12.75">
      <c r="A53" s="19" t="s">
        <v>61</v>
      </c>
      <c r="B53" s="19" t="s">
        <v>485</v>
      </c>
      <c r="C53" s="19" t="s">
        <v>805</v>
      </c>
      <c r="D53" s="19" t="s">
        <v>486</v>
      </c>
      <c r="E53" s="6">
        <v>416.58396004924276</v>
      </c>
      <c r="F53" s="6">
        <v>364</v>
      </c>
      <c r="G53" s="25">
        <v>0.8737734404295666</v>
      </c>
    </row>
    <row r="54" spans="1:7" ht="12.75">
      <c r="A54" s="19" t="s">
        <v>71</v>
      </c>
      <c r="B54" s="19" t="s">
        <v>487</v>
      </c>
      <c r="C54" s="19" t="s">
        <v>815</v>
      </c>
      <c r="D54" s="19" t="s">
        <v>488</v>
      </c>
      <c r="E54" s="6">
        <v>224.77287790655976</v>
      </c>
      <c r="F54" s="6">
        <v>261</v>
      </c>
      <c r="G54" s="25">
        <v>1.1611721237492907</v>
      </c>
    </row>
    <row r="55" spans="1:7" ht="12.75">
      <c r="A55" s="19" t="s">
        <v>71</v>
      </c>
      <c r="B55" s="19" t="s">
        <v>489</v>
      </c>
      <c r="C55" s="19" t="s">
        <v>842</v>
      </c>
      <c r="D55" s="19" t="s">
        <v>490</v>
      </c>
      <c r="E55" s="6">
        <v>127.09914472660807</v>
      </c>
      <c r="F55" s="6">
        <v>125</v>
      </c>
      <c r="G55" s="25">
        <v>0.9834841947117475</v>
      </c>
    </row>
    <row r="56" spans="1:7" ht="12.75">
      <c r="A56" s="19" t="s">
        <v>68</v>
      </c>
      <c r="B56" s="19" t="s">
        <v>491</v>
      </c>
      <c r="C56" s="19" t="s">
        <v>703</v>
      </c>
      <c r="D56" s="19" t="s">
        <v>492</v>
      </c>
      <c r="E56" s="6">
        <v>116.3179163742017</v>
      </c>
      <c r="F56" s="6">
        <v>97</v>
      </c>
      <c r="G56" s="25">
        <v>0.8339214028554741</v>
      </c>
    </row>
    <row r="57" spans="1:7" ht="12.75">
      <c r="A57" s="19" t="s">
        <v>58</v>
      </c>
      <c r="B57" s="19" t="s">
        <v>493</v>
      </c>
      <c r="C57" s="19" t="s">
        <v>745</v>
      </c>
      <c r="D57" s="19" t="s">
        <v>494</v>
      </c>
      <c r="E57" s="6">
        <v>96.6582823984526</v>
      </c>
      <c r="F57" s="6">
        <v>87</v>
      </c>
      <c r="G57" s="25">
        <v>0.9000780671992655</v>
      </c>
    </row>
    <row r="58" spans="1:7" ht="12.75" customHeight="1">
      <c r="A58" s="19" t="s">
        <v>75</v>
      </c>
      <c r="B58" s="19" t="s">
        <v>495</v>
      </c>
      <c r="C58" s="19" t="s">
        <v>848</v>
      </c>
      <c r="D58" s="19" t="s">
        <v>496</v>
      </c>
      <c r="E58" s="6">
        <v>291.76026350674823</v>
      </c>
      <c r="F58" s="6">
        <v>349</v>
      </c>
      <c r="G58" s="25">
        <v>1.1961875678520144</v>
      </c>
    </row>
    <row r="59" spans="1:7" ht="12.75">
      <c r="A59" s="19" t="s">
        <v>67</v>
      </c>
      <c r="B59" s="19" t="s">
        <v>497</v>
      </c>
      <c r="C59" s="19" t="s">
        <v>835</v>
      </c>
      <c r="D59" s="19" t="s">
        <v>498</v>
      </c>
      <c r="E59" s="6">
        <v>109.43970459991507</v>
      </c>
      <c r="F59" s="6">
        <v>124</v>
      </c>
      <c r="G59" s="25">
        <v>1.1330439939811041</v>
      </c>
    </row>
    <row r="60" spans="1:7" ht="12.75">
      <c r="A60" s="19" t="s">
        <v>68</v>
      </c>
      <c r="B60" s="19" t="s">
        <v>499</v>
      </c>
      <c r="C60" s="19" t="s">
        <v>700</v>
      </c>
      <c r="D60" s="19" t="s">
        <v>500</v>
      </c>
      <c r="E60" s="6">
        <v>30.018363252409063</v>
      </c>
      <c r="F60" s="6">
        <v>31</v>
      </c>
      <c r="G60" s="25">
        <v>1.0327012082350011</v>
      </c>
    </row>
    <row r="61" spans="1:7" ht="12.75">
      <c r="A61" s="19" t="s">
        <v>60</v>
      </c>
      <c r="B61" s="19" t="s">
        <v>501</v>
      </c>
      <c r="C61" s="19" t="s">
        <v>796</v>
      </c>
      <c r="D61" s="19" t="s">
        <v>502</v>
      </c>
      <c r="E61" s="6">
        <v>243.5258206378987</v>
      </c>
      <c r="F61" s="6">
        <v>222</v>
      </c>
      <c r="G61" s="25">
        <v>0.9116076456224915</v>
      </c>
    </row>
    <row r="62" spans="1:7" ht="12.75">
      <c r="A62" s="19" t="s">
        <v>68</v>
      </c>
      <c r="B62" s="19" t="s">
        <v>503</v>
      </c>
      <c r="C62" s="19" t="s">
        <v>725</v>
      </c>
      <c r="D62" s="19" t="s">
        <v>504</v>
      </c>
      <c r="E62" s="6">
        <v>69.359896510035</v>
      </c>
      <c r="F62" s="6">
        <v>80</v>
      </c>
      <c r="G62" s="25">
        <v>1.1534042584453048</v>
      </c>
    </row>
    <row r="63" spans="1:7" ht="12.75">
      <c r="A63" s="19" t="s">
        <v>74</v>
      </c>
      <c r="B63" s="19" t="s">
        <v>505</v>
      </c>
      <c r="C63" s="19" t="s">
        <v>843</v>
      </c>
      <c r="D63" s="19" t="s">
        <v>506</v>
      </c>
      <c r="E63" s="6">
        <v>1176.493931926706</v>
      </c>
      <c r="F63" s="6">
        <v>1324</v>
      </c>
      <c r="G63" s="25">
        <v>1.1253776701013052</v>
      </c>
    </row>
    <row r="64" spans="1:7" ht="12.75">
      <c r="A64" s="19" t="s">
        <v>68</v>
      </c>
      <c r="B64" s="19" t="s">
        <v>110</v>
      </c>
      <c r="C64" s="19" t="s">
        <v>708</v>
      </c>
      <c r="D64" s="19" t="s">
        <v>111</v>
      </c>
      <c r="E64" s="6">
        <v>16.265585790791487</v>
      </c>
      <c r="F64" s="6">
        <v>18</v>
      </c>
      <c r="G64" s="25">
        <v>1.1066309096712905</v>
      </c>
    </row>
    <row r="65" spans="1:7" ht="12.75">
      <c r="A65" s="19" t="s">
        <v>68</v>
      </c>
      <c r="B65" s="19" t="s">
        <v>507</v>
      </c>
      <c r="C65" s="19" t="s">
        <v>741</v>
      </c>
      <c r="D65" s="19" t="s">
        <v>508</v>
      </c>
      <c r="E65" s="6">
        <v>95.93527872444012</v>
      </c>
      <c r="F65" s="6">
        <v>90</v>
      </c>
      <c r="G65" s="25">
        <v>0.9381324701053058</v>
      </c>
    </row>
    <row r="66" spans="1:7" ht="12.75">
      <c r="A66" s="19" t="s">
        <v>58</v>
      </c>
      <c r="B66" s="19" t="s">
        <v>509</v>
      </c>
      <c r="C66" s="19" t="s">
        <v>714</v>
      </c>
      <c r="D66" s="19" t="s">
        <v>510</v>
      </c>
      <c r="E66" s="6">
        <v>187.5989492889758</v>
      </c>
      <c r="F66" s="6">
        <v>166</v>
      </c>
      <c r="G66" s="25">
        <v>0.8848663632134476</v>
      </c>
    </row>
    <row r="67" spans="1:7" ht="12.75" customHeight="1">
      <c r="A67" s="19" t="s">
        <v>71</v>
      </c>
      <c r="B67" s="19" t="s">
        <v>511</v>
      </c>
      <c r="C67" s="19" t="s">
        <v>816</v>
      </c>
      <c r="D67" s="19" t="s">
        <v>512</v>
      </c>
      <c r="E67" s="6">
        <v>77.12349333769359</v>
      </c>
      <c r="F67" s="6">
        <v>80</v>
      </c>
      <c r="G67" s="25">
        <v>1.0372974114348181</v>
      </c>
    </row>
    <row r="68" spans="1:7" ht="12.75">
      <c r="A68" s="19" t="s">
        <v>68</v>
      </c>
      <c r="B68" s="19" t="s">
        <v>513</v>
      </c>
      <c r="C68" s="19" t="s">
        <v>695</v>
      </c>
      <c r="D68" s="19" t="s">
        <v>514</v>
      </c>
      <c r="E68" s="6">
        <v>31.304373610250693</v>
      </c>
      <c r="F68" s="6">
        <v>34</v>
      </c>
      <c r="G68" s="25">
        <v>1.0861102165247165</v>
      </c>
    </row>
    <row r="69" spans="1:7" ht="12.75">
      <c r="A69" s="19" t="s">
        <v>64</v>
      </c>
      <c r="B69" s="19" t="s">
        <v>515</v>
      </c>
      <c r="C69" s="19" t="s">
        <v>773</v>
      </c>
      <c r="D69" s="19" t="s">
        <v>516</v>
      </c>
      <c r="E69" s="6">
        <v>80.15221135772121</v>
      </c>
      <c r="F69" s="6">
        <v>82</v>
      </c>
      <c r="G69" s="25">
        <v>1.0230534954803936</v>
      </c>
    </row>
    <row r="70" spans="1:7" ht="12.75">
      <c r="A70" s="19" t="s">
        <v>64</v>
      </c>
      <c r="B70" s="19" t="s">
        <v>65</v>
      </c>
      <c r="C70" s="19" t="s">
        <v>709</v>
      </c>
      <c r="D70" s="19" t="s">
        <v>66</v>
      </c>
      <c r="E70" s="6">
        <v>210.0806837270063</v>
      </c>
      <c r="F70" s="6">
        <v>204</v>
      </c>
      <c r="G70" s="25">
        <v>0.9710554839258427</v>
      </c>
    </row>
    <row r="71" spans="1:7" ht="12.75" customHeight="1">
      <c r="A71" s="19" t="s">
        <v>67</v>
      </c>
      <c r="B71" s="19" t="s">
        <v>665</v>
      </c>
      <c r="C71" s="19" t="s">
        <v>858</v>
      </c>
      <c r="D71" s="19" t="s">
        <v>666</v>
      </c>
      <c r="E71" s="6">
        <v>270.7044657337766</v>
      </c>
      <c r="F71" s="6">
        <v>300</v>
      </c>
      <c r="G71" s="25">
        <v>1.1082196194540581</v>
      </c>
    </row>
    <row r="72" spans="1:7" ht="12.75">
      <c r="A72" s="19" t="s">
        <v>60</v>
      </c>
      <c r="B72" s="19" t="s">
        <v>88</v>
      </c>
      <c r="C72" s="19" t="s">
        <v>801</v>
      </c>
      <c r="D72" s="19" t="s">
        <v>89</v>
      </c>
      <c r="E72" s="6">
        <v>498.8352618702053</v>
      </c>
      <c r="F72" s="6">
        <v>498</v>
      </c>
      <c r="G72" s="25">
        <v>0.9983255757279994</v>
      </c>
    </row>
    <row r="73" spans="1:7" ht="12.75">
      <c r="A73" s="19" t="s">
        <v>68</v>
      </c>
      <c r="B73" s="19" t="s">
        <v>517</v>
      </c>
      <c r="C73" s="19" t="s">
        <v>702</v>
      </c>
      <c r="D73" s="19" t="s">
        <v>518</v>
      </c>
      <c r="E73" s="6">
        <v>209.89133366495912</v>
      </c>
      <c r="F73" s="6">
        <v>140</v>
      </c>
      <c r="G73" s="25">
        <v>0.6670118177603094</v>
      </c>
    </row>
    <row r="74" spans="1:7" ht="12.75">
      <c r="A74" s="19" t="s">
        <v>68</v>
      </c>
      <c r="B74" s="19" t="s">
        <v>519</v>
      </c>
      <c r="C74" s="19" t="s">
        <v>731</v>
      </c>
      <c r="D74" s="19" t="s">
        <v>520</v>
      </c>
      <c r="E74" s="6">
        <v>111.55440676892893</v>
      </c>
      <c r="F74" s="6">
        <v>75</v>
      </c>
      <c r="G74" s="25">
        <v>0.6723176804243437</v>
      </c>
    </row>
    <row r="75" spans="1:7" ht="12.75">
      <c r="A75" s="19" t="s">
        <v>61</v>
      </c>
      <c r="B75" s="19" t="s">
        <v>521</v>
      </c>
      <c r="C75" s="19" t="s">
        <v>806</v>
      </c>
      <c r="D75" s="19" t="s">
        <v>522</v>
      </c>
      <c r="E75" s="6">
        <v>178.13619489559161</v>
      </c>
      <c r="F75" s="6">
        <v>169</v>
      </c>
      <c r="G75" s="25">
        <v>0.9487123046445082</v>
      </c>
    </row>
    <row r="76" spans="1:7" ht="12.75">
      <c r="A76" s="19" t="s">
        <v>74</v>
      </c>
      <c r="B76" s="19" t="s">
        <v>523</v>
      </c>
      <c r="C76" s="19" t="s">
        <v>857</v>
      </c>
      <c r="D76" s="19" t="s">
        <v>524</v>
      </c>
      <c r="E76" s="6">
        <v>194.38283943645226</v>
      </c>
      <c r="F76" s="6">
        <v>215</v>
      </c>
      <c r="G76" s="25">
        <v>1.1060647155032834</v>
      </c>
    </row>
    <row r="77" spans="1:7" ht="12.75" customHeight="1">
      <c r="A77" s="19" t="s">
        <v>68</v>
      </c>
      <c r="B77" s="19" t="s">
        <v>525</v>
      </c>
      <c r="C77" s="19" t="s">
        <v>743</v>
      </c>
      <c r="D77" s="19" t="s">
        <v>526</v>
      </c>
      <c r="E77" s="6">
        <v>51.203150213802935</v>
      </c>
      <c r="F77" s="6">
        <v>56</v>
      </c>
      <c r="G77" s="25">
        <v>1.093682708313208</v>
      </c>
    </row>
    <row r="78" spans="1:7" ht="12.75">
      <c r="A78" s="19" t="s">
        <v>68</v>
      </c>
      <c r="B78" s="19" t="s">
        <v>527</v>
      </c>
      <c r="C78" s="19" t="s">
        <v>753</v>
      </c>
      <c r="D78" s="19" t="s">
        <v>528</v>
      </c>
      <c r="E78" s="6">
        <v>55.42661731573867</v>
      </c>
      <c r="F78" s="6">
        <v>63</v>
      </c>
      <c r="G78" s="25">
        <v>1.1366380098774462</v>
      </c>
    </row>
    <row r="79" spans="1:7" ht="12.75">
      <c r="A79" s="19" t="s">
        <v>68</v>
      </c>
      <c r="B79" s="19" t="s">
        <v>529</v>
      </c>
      <c r="C79" s="19" t="s">
        <v>696</v>
      </c>
      <c r="D79" s="19" t="s">
        <v>530</v>
      </c>
      <c r="E79" s="6">
        <v>50.6122351319918</v>
      </c>
      <c r="F79" s="6">
        <v>116</v>
      </c>
      <c r="G79" s="25">
        <v>2.2919359261151624</v>
      </c>
    </row>
    <row r="80" spans="1:7" ht="12.75">
      <c r="A80" s="19" t="s">
        <v>61</v>
      </c>
      <c r="B80" s="19" t="s">
        <v>531</v>
      </c>
      <c r="C80" s="19" t="s">
        <v>775</v>
      </c>
      <c r="D80" s="19" t="s">
        <v>532</v>
      </c>
      <c r="E80" s="6">
        <v>381.8069022596585</v>
      </c>
      <c r="F80" s="6">
        <v>361</v>
      </c>
      <c r="G80" s="25">
        <v>0.9455041222761652</v>
      </c>
    </row>
    <row r="81" spans="1:7" ht="12.75">
      <c r="A81" s="19" t="s">
        <v>60</v>
      </c>
      <c r="B81" s="19" t="s">
        <v>533</v>
      </c>
      <c r="C81" s="19" t="s">
        <v>733</v>
      </c>
      <c r="D81" s="19" t="s">
        <v>534</v>
      </c>
      <c r="E81" s="6">
        <v>78.52817124213662</v>
      </c>
      <c r="F81" s="6">
        <v>72</v>
      </c>
      <c r="G81" s="25">
        <v>0.916868416278186</v>
      </c>
    </row>
    <row r="82" spans="1:7" ht="12.75">
      <c r="A82" s="19" t="s">
        <v>68</v>
      </c>
      <c r="B82" s="19" t="s">
        <v>535</v>
      </c>
      <c r="C82" s="19" t="s">
        <v>755</v>
      </c>
      <c r="D82" s="19" t="s">
        <v>536</v>
      </c>
      <c r="E82" s="6">
        <v>57.63568175245806</v>
      </c>
      <c r="F82" s="6">
        <v>59</v>
      </c>
      <c r="G82" s="25">
        <v>1.0236714168386454</v>
      </c>
    </row>
    <row r="83" spans="1:7" ht="12.75" customHeight="1">
      <c r="A83" s="19" t="s">
        <v>61</v>
      </c>
      <c r="B83" s="19" t="s">
        <v>537</v>
      </c>
      <c r="C83" s="19" t="s">
        <v>774</v>
      </c>
      <c r="D83" s="19" t="s">
        <v>538</v>
      </c>
      <c r="E83" s="6">
        <v>381.77517981985136</v>
      </c>
      <c r="F83" s="6">
        <v>439</v>
      </c>
      <c r="G83" s="25">
        <v>1.1498914104556284</v>
      </c>
    </row>
    <row r="84" spans="1:7" ht="12.75">
      <c r="A84" s="19" t="s">
        <v>62</v>
      </c>
      <c r="B84" s="19" t="s">
        <v>539</v>
      </c>
      <c r="C84" s="19" t="s">
        <v>819</v>
      </c>
      <c r="D84" s="19" t="s">
        <v>540</v>
      </c>
      <c r="E84" s="6">
        <v>158.78751899513338</v>
      </c>
      <c r="F84" s="6">
        <v>132</v>
      </c>
      <c r="G84" s="25">
        <v>0.8312995935407594</v>
      </c>
    </row>
    <row r="85" spans="1:7" ht="12.75">
      <c r="A85" s="19" t="s">
        <v>62</v>
      </c>
      <c r="B85" s="19" t="s">
        <v>541</v>
      </c>
      <c r="C85" s="19" t="s">
        <v>818</v>
      </c>
      <c r="D85" s="19" t="s">
        <v>542</v>
      </c>
      <c r="E85" s="6">
        <v>398.434969615376</v>
      </c>
      <c r="F85" s="6">
        <v>332</v>
      </c>
      <c r="G85" s="25">
        <v>0.8332601938040023</v>
      </c>
    </row>
    <row r="86" spans="1:7" ht="12.75">
      <c r="A86" s="19" t="s">
        <v>68</v>
      </c>
      <c r="B86" s="19" t="s">
        <v>543</v>
      </c>
      <c r="C86" s="19" t="s">
        <v>758</v>
      </c>
      <c r="D86" s="19" t="s">
        <v>544</v>
      </c>
      <c r="E86" s="6">
        <v>153.302998035379</v>
      </c>
      <c r="F86" s="6">
        <v>145</v>
      </c>
      <c r="G86" s="25">
        <v>0.9458392977189992</v>
      </c>
    </row>
    <row r="87" spans="1:7" ht="12.75">
      <c r="A87" s="19" t="s">
        <v>62</v>
      </c>
      <c r="B87" s="19" t="s">
        <v>545</v>
      </c>
      <c r="C87" s="19" t="s">
        <v>782</v>
      </c>
      <c r="D87" s="19" t="s">
        <v>546</v>
      </c>
      <c r="E87" s="6">
        <v>577.559425107135</v>
      </c>
      <c r="F87" s="6">
        <v>441</v>
      </c>
      <c r="G87" s="25">
        <v>0.763557793067261</v>
      </c>
    </row>
    <row r="88" spans="1:7" ht="12.75">
      <c r="A88" s="19" t="s">
        <v>60</v>
      </c>
      <c r="B88" s="19" t="s">
        <v>547</v>
      </c>
      <c r="C88" s="19" t="s">
        <v>795</v>
      </c>
      <c r="D88" s="19" t="s">
        <v>548</v>
      </c>
      <c r="E88" s="6">
        <v>154.96952097174704</v>
      </c>
      <c r="F88" s="6">
        <v>153</v>
      </c>
      <c r="G88" s="25">
        <v>0.9872909139849112</v>
      </c>
    </row>
    <row r="89" spans="1:7" ht="12.75">
      <c r="A89" s="19" t="s">
        <v>67</v>
      </c>
      <c r="B89" s="19" t="s">
        <v>100</v>
      </c>
      <c r="C89" s="19" t="s">
        <v>724</v>
      </c>
      <c r="D89" s="19" t="s">
        <v>101</v>
      </c>
      <c r="E89" s="6">
        <v>39.44423076923077</v>
      </c>
      <c r="F89" s="6">
        <v>53</v>
      </c>
      <c r="G89" s="25">
        <v>1.3436692506459949</v>
      </c>
    </row>
    <row r="90" spans="1:7" ht="12.75">
      <c r="A90" s="19" t="s">
        <v>60</v>
      </c>
      <c r="B90" s="19" t="s">
        <v>549</v>
      </c>
      <c r="C90" s="19" t="s">
        <v>803</v>
      </c>
      <c r="D90" s="19" t="s">
        <v>550</v>
      </c>
      <c r="E90" s="6">
        <v>472.01830067510406</v>
      </c>
      <c r="F90" s="6">
        <v>444</v>
      </c>
      <c r="G90" s="25">
        <v>0.9406414949695152</v>
      </c>
    </row>
    <row r="91" spans="1:7" ht="12.75">
      <c r="A91" s="19" t="s">
        <v>71</v>
      </c>
      <c r="B91" s="19" t="s">
        <v>551</v>
      </c>
      <c r="C91" s="19" t="s">
        <v>752</v>
      </c>
      <c r="D91" s="19" t="s">
        <v>552</v>
      </c>
      <c r="E91" s="6">
        <v>149.36171283153146</v>
      </c>
      <c r="F91" s="6">
        <v>176</v>
      </c>
      <c r="G91" s="25">
        <v>1.1783474939023661</v>
      </c>
    </row>
    <row r="92" spans="1:7" ht="12.75" customHeight="1">
      <c r="A92" s="19" t="s">
        <v>67</v>
      </c>
      <c r="B92" s="19" t="s">
        <v>106</v>
      </c>
      <c r="C92" s="19" t="s">
        <v>839</v>
      </c>
      <c r="D92" s="19" t="s">
        <v>107</v>
      </c>
      <c r="E92" s="6">
        <v>336.37768904009533</v>
      </c>
      <c r="F92" s="6">
        <v>312</v>
      </c>
      <c r="G92" s="25">
        <v>0.9275288170578115</v>
      </c>
    </row>
    <row r="93" spans="1:7" ht="12.75">
      <c r="A93" s="19" t="s">
        <v>58</v>
      </c>
      <c r="B93" s="19" t="s">
        <v>553</v>
      </c>
      <c r="C93" s="19" t="s">
        <v>748</v>
      </c>
      <c r="D93" s="19" t="s">
        <v>554</v>
      </c>
      <c r="E93" s="6">
        <v>135.2449335103357</v>
      </c>
      <c r="F93" s="6">
        <v>120</v>
      </c>
      <c r="G93" s="25">
        <v>0.8872790786712121</v>
      </c>
    </row>
    <row r="94" spans="1:7" ht="12.75">
      <c r="A94" s="19" t="s">
        <v>74</v>
      </c>
      <c r="B94" s="19" t="s">
        <v>122</v>
      </c>
      <c r="C94" s="19" t="s">
        <v>710</v>
      </c>
      <c r="D94" s="19" t="s">
        <v>123</v>
      </c>
      <c r="E94" s="6">
        <v>300.3104267719735</v>
      </c>
      <c r="F94" s="6">
        <v>330</v>
      </c>
      <c r="G94" s="25">
        <v>1.0988629450770615</v>
      </c>
    </row>
    <row r="95" spans="1:7" ht="12.75">
      <c r="A95" s="19" t="s">
        <v>58</v>
      </c>
      <c r="B95" s="19" t="s">
        <v>555</v>
      </c>
      <c r="C95" s="19" t="s">
        <v>712</v>
      </c>
      <c r="D95" s="19" t="s">
        <v>556</v>
      </c>
      <c r="E95" s="6">
        <v>119.37565524310205</v>
      </c>
      <c r="F95" s="6">
        <v>118</v>
      </c>
      <c r="G95" s="25">
        <v>0.9884762496984784</v>
      </c>
    </row>
    <row r="96" spans="1:7" ht="12.75">
      <c r="A96" s="19" t="s">
        <v>68</v>
      </c>
      <c r="B96" s="19" t="s">
        <v>108</v>
      </c>
      <c r="C96" s="19" t="s">
        <v>707</v>
      </c>
      <c r="D96" s="19" t="s">
        <v>109</v>
      </c>
      <c r="E96" s="6">
        <v>75.66285349069324</v>
      </c>
      <c r="F96" s="6">
        <v>71</v>
      </c>
      <c r="G96" s="25">
        <v>0.9383732799442096</v>
      </c>
    </row>
    <row r="97" spans="1:7" ht="12.75">
      <c r="A97" s="19" t="s">
        <v>67</v>
      </c>
      <c r="B97" s="19" t="s">
        <v>557</v>
      </c>
      <c r="C97" s="19" t="s">
        <v>834</v>
      </c>
      <c r="D97" s="19" t="s">
        <v>558</v>
      </c>
      <c r="E97" s="6">
        <v>821.1325121318897</v>
      </c>
      <c r="F97" s="6">
        <v>856</v>
      </c>
      <c r="G97" s="25">
        <v>1.0424626809351203</v>
      </c>
    </row>
    <row r="98" spans="1:7" ht="12.75" customHeight="1">
      <c r="A98" s="19" t="s">
        <v>67</v>
      </c>
      <c r="B98" s="19" t="s">
        <v>559</v>
      </c>
      <c r="C98" s="19" t="s">
        <v>838</v>
      </c>
      <c r="D98" s="19" t="s">
        <v>560</v>
      </c>
      <c r="E98" s="6">
        <v>283.1899108138239</v>
      </c>
      <c r="F98" s="6">
        <v>242</v>
      </c>
      <c r="G98" s="25">
        <v>0.8545502179245956</v>
      </c>
    </row>
    <row r="99" spans="1:7" ht="12.75">
      <c r="A99" s="19" t="s">
        <v>61</v>
      </c>
      <c r="B99" s="19" t="s">
        <v>561</v>
      </c>
      <c r="C99" s="19" t="s">
        <v>863</v>
      </c>
      <c r="D99" s="19" t="s">
        <v>562</v>
      </c>
      <c r="E99" s="6">
        <v>104.75363680673821</v>
      </c>
      <c r="F99" s="6">
        <v>114</v>
      </c>
      <c r="G99" s="25">
        <v>1.0882677057820966</v>
      </c>
    </row>
    <row r="100" spans="1:7" ht="12.75">
      <c r="A100" s="19" t="s">
        <v>60</v>
      </c>
      <c r="B100" s="19" t="s">
        <v>563</v>
      </c>
      <c r="C100" s="19" t="s">
        <v>787</v>
      </c>
      <c r="D100" s="19" t="s">
        <v>564</v>
      </c>
      <c r="E100" s="6">
        <v>242.35530187762967</v>
      </c>
      <c r="F100" s="6">
        <v>224</v>
      </c>
      <c r="G100" s="25">
        <v>0.9242628416402557</v>
      </c>
    </row>
    <row r="101" spans="1:7" ht="12.75">
      <c r="A101" s="19" t="s">
        <v>61</v>
      </c>
      <c r="B101" s="19" t="s">
        <v>565</v>
      </c>
      <c r="C101" s="19" t="s">
        <v>716</v>
      </c>
      <c r="D101" s="19" t="s">
        <v>566</v>
      </c>
      <c r="E101" s="6">
        <v>92.82957865221749</v>
      </c>
      <c r="F101" s="6">
        <v>101</v>
      </c>
      <c r="G101" s="25">
        <v>1.08801527989686</v>
      </c>
    </row>
    <row r="102" spans="1:7" ht="12.75">
      <c r="A102" s="19" t="s">
        <v>75</v>
      </c>
      <c r="B102" s="19" t="s">
        <v>567</v>
      </c>
      <c r="C102" s="19" t="s">
        <v>769</v>
      </c>
      <c r="D102" s="19" t="s">
        <v>568</v>
      </c>
      <c r="E102" s="6">
        <v>195.59483417346897</v>
      </c>
      <c r="F102" s="6">
        <v>208</v>
      </c>
      <c r="G102" s="25">
        <v>1.0634227681878814</v>
      </c>
    </row>
    <row r="103" spans="1:7" ht="12.75">
      <c r="A103" s="19" t="s">
        <v>64</v>
      </c>
      <c r="B103" s="19" t="s">
        <v>569</v>
      </c>
      <c r="C103" s="19" t="s">
        <v>824</v>
      </c>
      <c r="D103" s="19" t="s">
        <v>570</v>
      </c>
      <c r="E103" s="6">
        <v>152.57023770063034</v>
      </c>
      <c r="F103" s="6">
        <v>207</v>
      </c>
      <c r="G103" s="25">
        <v>1.3567521629360664</v>
      </c>
    </row>
    <row r="104" spans="1:7" ht="12.75" customHeight="1">
      <c r="A104" s="19" t="s">
        <v>58</v>
      </c>
      <c r="B104" s="19" t="s">
        <v>571</v>
      </c>
      <c r="C104" s="19" t="s">
        <v>713</v>
      </c>
      <c r="D104" s="19" t="s">
        <v>572</v>
      </c>
      <c r="E104" s="6">
        <v>102.02083899551984</v>
      </c>
      <c r="F104" s="6">
        <v>101</v>
      </c>
      <c r="G104" s="25">
        <v>0.9899938188553353</v>
      </c>
    </row>
    <row r="105" spans="1:7" ht="12.75">
      <c r="A105" s="19" t="s">
        <v>61</v>
      </c>
      <c r="B105" s="19" t="s">
        <v>573</v>
      </c>
      <c r="C105" s="19" t="s">
        <v>804</v>
      </c>
      <c r="D105" s="19" t="s">
        <v>574</v>
      </c>
      <c r="E105" s="6">
        <v>788.2995906373258</v>
      </c>
      <c r="F105" s="6">
        <v>705</v>
      </c>
      <c r="G105" s="25">
        <v>0.8943300343845421</v>
      </c>
    </row>
    <row r="106" spans="1:7" ht="12.75">
      <c r="A106" s="19" t="s">
        <v>62</v>
      </c>
      <c r="B106" s="19" t="s">
        <v>575</v>
      </c>
      <c r="C106" s="19" t="s">
        <v>820</v>
      </c>
      <c r="D106" s="19" t="s">
        <v>576</v>
      </c>
      <c r="E106" s="6">
        <v>526.2981821278466</v>
      </c>
      <c r="F106" s="6">
        <v>502</v>
      </c>
      <c r="G106" s="25">
        <v>0.9538319094517712</v>
      </c>
    </row>
    <row r="107" spans="1:7" ht="12.75">
      <c r="A107" s="19" t="s">
        <v>58</v>
      </c>
      <c r="B107" s="19" t="s">
        <v>577</v>
      </c>
      <c r="C107" s="19" t="s">
        <v>859</v>
      </c>
      <c r="D107" s="19" t="s">
        <v>578</v>
      </c>
      <c r="E107" s="6">
        <v>168.74895071831241</v>
      </c>
      <c r="F107" s="6">
        <v>167</v>
      </c>
      <c r="G107" s="25">
        <v>0.9896357831508423</v>
      </c>
    </row>
    <row r="108" spans="1:7" ht="12.75" customHeight="1">
      <c r="A108" s="19" t="s">
        <v>62</v>
      </c>
      <c r="B108" s="19" t="s">
        <v>579</v>
      </c>
      <c r="C108" s="19" t="s">
        <v>717</v>
      </c>
      <c r="D108" s="19" t="s">
        <v>580</v>
      </c>
      <c r="E108" s="6">
        <v>382.1438673010838</v>
      </c>
      <c r="F108" s="6">
        <v>428</v>
      </c>
      <c r="G108" s="25">
        <v>1.1199970393945562</v>
      </c>
    </row>
    <row r="109" spans="1:7" ht="12.75">
      <c r="A109" s="19" t="s">
        <v>62</v>
      </c>
      <c r="B109" s="19" t="s">
        <v>63</v>
      </c>
      <c r="C109" s="19" t="s">
        <v>781</v>
      </c>
      <c r="D109" s="19" t="s">
        <v>141</v>
      </c>
      <c r="E109" s="6">
        <v>626.954333626646</v>
      </c>
      <c r="F109" s="6">
        <v>688</v>
      </c>
      <c r="G109" s="25">
        <v>1.0973686010274983</v>
      </c>
    </row>
    <row r="110" spans="1:7" ht="12.75">
      <c r="A110" s="19" t="s">
        <v>60</v>
      </c>
      <c r="B110" s="19" t="s">
        <v>84</v>
      </c>
      <c r="C110" s="19" t="s">
        <v>734</v>
      </c>
      <c r="D110" s="19" t="s">
        <v>85</v>
      </c>
      <c r="E110" s="6">
        <v>336.81936178615985</v>
      </c>
      <c r="F110" s="6">
        <v>203</v>
      </c>
      <c r="G110" s="25">
        <v>0.6026969439152396</v>
      </c>
    </row>
    <row r="111" spans="1:7" ht="12.75">
      <c r="A111" s="19" t="s">
        <v>74</v>
      </c>
      <c r="B111" s="19" t="s">
        <v>581</v>
      </c>
      <c r="C111" s="19" t="s">
        <v>845</v>
      </c>
      <c r="D111" s="19" t="s">
        <v>582</v>
      </c>
      <c r="E111" s="6">
        <v>339.03885266005784</v>
      </c>
      <c r="F111" s="6">
        <v>379</v>
      </c>
      <c r="G111" s="25">
        <v>1.117865982103266</v>
      </c>
    </row>
    <row r="112" spans="1:7" ht="12.75">
      <c r="A112" s="19" t="s">
        <v>67</v>
      </c>
      <c r="B112" s="19" t="s">
        <v>583</v>
      </c>
      <c r="C112" s="19" t="s">
        <v>830</v>
      </c>
      <c r="D112" s="19" t="s">
        <v>584</v>
      </c>
      <c r="E112" s="6">
        <v>344.2223234624146</v>
      </c>
      <c r="F112" s="6">
        <v>278</v>
      </c>
      <c r="G112" s="25">
        <v>0.8076175804163226</v>
      </c>
    </row>
    <row r="113" spans="1:7" ht="12.75">
      <c r="A113" s="19" t="s">
        <v>75</v>
      </c>
      <c r="B113" s="19" t="s">
        <v>585</v>
      </c>
      <c r="C113" s="19" t="s">
        <v>719</v>
      </c>
      <c r="D113" s="19" t="s">
        <v>586</v>
      </c>
      <c r="E113" s="6">
        <v>327.138126483317</v>
      </c>
      <c r="F113" s="6">
        <v>482</v>
      </c>
      <c r="G113" s="25">
        <v>1.473383751326767</v>
      </c>
    </row>
    <row r="114" spans="1:7" ht="12.75" customHeight="1">
      <c r="A114" s="19" t="s">
        <v>74</v>
      </c>
      <c r="B114" s="19" t="s">
        <v>587</v>
      </c>
      <c r="C114" s="19" t="s">
        <v>722</v>
      </c>
      <c r="D114" s="19" t="s">
        <v>588</v>
      </c>
      <c r="E114" s="6">
        <v>229.64298240399478</v>
      </c>
      <c r="F114" s="6">
        <v>254</v>
      </c>
      <c r="G114" s="25">
        <v>1.1060647155032834</v>
      </c>
    </row>
    <row r="115" spans="1:7" ht="12.75">
      <c r="A115" s="19" t="s">
        <v>68</v>
      </c>
      <c r="B115" s="19" t="s">
        <v>589</v>
      </c>
      <c r="C115" s="19" t="s">
        <v>783</v>
      </c>
      <c r="D115" s="19" t="s">
        <v>590</v>
      </c>
      <c r="E115" s="6">
        <v>120.870433933142</v>
      </c>
      <c r="F115" s="6">
        <v>91</v>
      </c>
      <c r="G115" s="25">
        <v>0.7528722867854974</v>
      </c>
    </row>
    <row r="116" spans="1:7" ht="12.75">
      <c r="A116" s="19" t="s">
        <v>58</v>
      </c>
      <c r="B116" s="19" t="s">
        <v>591</v>
      </c>
      <c r="C116" s="19" t="s">
        <v>856</v>
      </c>
      <c r="D116" s="19" t="s">
        <v>592</v>
      </c>
      <c r="E116" s="6">
        <v>165.46164814655296</v>
      </c>
      <c r="F116" s="6">
        <v>142</v>
      </c>
      <c r="G116" s="25">
        <v>0.8582049169136012</v>
      </c>
    </row>
    <row r="117" spans="1:7" ht="12.75">
      <c r="A117" s="19" t="s">
        <v>68</v>
      </c>
      <c r="B117" s="19" t="s">
        <v>118</v>
      </c>
      <c r="C117" s="19" t="s">
        <v>767</v>
      </c>
      <c r="D117" s="19" t="s">
        <v>119</v>
      </c>
      <c r="E117" s="6">
        <v>172.50145919080117</v>
      </c>
      <c r="F117" s="6">
        <v>188</v>
      </c>
      <c r="G117" s="25">
        <v>1.0898458533736584</v>
      </c>
    </row>
    <row r="118" spans="1:7" ht="12.75">
      <c r="A118" s="19" t="s">
        <v>61</v>
      </c>
      <c r="B118" s="19" t="s">
        <v>593</v>
      </c>
      <c r="C118" s="19" t="s">
        <v>726</v>
      </c>
      <c r="D118" s="19" t="s">
        <v>594</v>
      </c>
      <c r="E118" s="6">
        <v>284.3942723794107</v>
      </c>
      <c r="F118" s="6">
        <v>371</v>
      </c>
      <c r="G118" s="25">
        <v>1.3045269755118292</v>
      </c>
    </row>
    <row r="119" spans="1:7" ht="12.75">
      <c r="A119" s="19" t="s">
        <v>60</v>
      </c>
      <c r="B119" s="19" t="s">
        <v>80</v>
      </c>
      <c r="C119" s="19" t="s">
        <v>720</v>
      </c>
      <c r="D119" s="19" t="s">
        <v>81</v>
      </c>
      <c r="E119" s="6">
        <v>219.04865299495106</v>
      </c>
      <c r="F119" s="6">
        <v>228</v>
      </c>
      <c r="G119" s="25">
        <v>1.0408646521339497</v>
      </c>
    </row>
    <row r="120" spans="1:7" ht="12.75" customHeight="1">
      <c r="A120" s="19" t="s">
        <v>64</v>
      </c>
      <c r="B120" s="19" t="s">
        <v>595</v>
      </c>
      <c r="C120" s="19" t="s">
        <v>822</v>
      </c>
      <c r="D120" s="19" t="s">
        <v>596</v>
      </c>
      <c r="E120" s="6">
        <v>232.34088628492893</v>
      </c>
      <c r="F120" s="6">
        <v>252</v>
      </c>
      <c r="G120" s="25">
        <v>1.084613233724874</v>
      </c>
    </row>
    <row r="121" spans="1:7" ht="12.75">
      <c r="A121" s="19" t="s">
        <v>60</v>
      </c>
      <c r="B121" s="19" t="s">
        <v>597</v>
      </c>
      <c r="C121" s="19" t="s">
        <v>791</v>
      </c>
      <c r="D121" s="19" t="s">
        <v>598</v>
      </c>
      <c r="E121" s="6">
        <v>238.07670802558098</v>
      </c>
      <c r="F121" s="6">
        <v>246</v>
      </c>
      <c r="G121" s="25">
        <v>1.033280416383982</v>
      </c>
    </row>
    <row r="122" spans="1:7" ht="12.75">
      <c r="A122" s="19" t="s">
        <v>61</v>
      </c>
      <c r="B122" s="19" t="s">
        <v>599</v>
      </c>
      <c r="C122" s="19" t="s">
        <v>777</v>
      </c>
      <c r="D122" s="19" t="s">
        <v>600</v>
      </c>
      <c r="E122" s="6">
        <v>325.95159141745467</v>
      </c>
      <c r="F122" s="6">
        <v>329</v>
      </c>
      <c r="G122" s="25">
        <v>1.0093523353246683</v>
      </c>
    </row>
    <row r="123" spans="1:7" ht="12.75">
      <c r="A123" s="19" t="s">
        <v>64</v>
      </c>
      <c r="B123" s="19" t="s">
        <v>601</v>
      </c>
      <c r="C123" s="19" t="s">
        <v>765</v>
      </c>
      <c r="D123" s="19" t="s">
        <v>602</v>
      </c>
      <c r="E123" s="6">
        <v>257.8246731421302</v>
      </c>
      <c r="F123" s="6">
        <v>271</v>
      </c>
      <c r="G123" s="25">
        <v>1.0511018852358116</v>
      </c>
    </row>
    <row r="124" spans="1:7" ht="12.75">
      <c r="A124" s="19" t="s">
        <v>64</v>
      </c>
      <c r="B124" s="19" t="s">
        <v>603</v>
      </c>
      <c r="C124" s="19" t="s">
        <v>862</v>
      </c>
      <c r="D124" s="19" t="s">
        <v>604</v>
      </c>
      <c r="E124" s="6">
        <v>123.38677015445509</v>
      </c>
      <c r="F124" s="6">
        <v>174</v>
      </c>
      <c r="G124" s="25">
        <v>1.4101998113913465</v>
      </c>
    </row>
    <row r="125" spans="1:7" ht="12.75">
      <c r="A125" s="19" t="s">
        <v>75</v>
      </c>
      <c r="B125" s="19" t="s">
        <v>76</v>
      </c>
      <c r="C125" s="19" t="s">
        <v>851</v>
      </c>
      <c r="D125" s="19" t="s">
        <v>77</v>
      </c>
      <c r="E125" s="6">
        <v>532.8673038822219</v>
      </c>
      <c r="F125" s="6">
        <v>607</v>
      </c>
      <c r="G125" s="25">
        <v>1.1391203693258751</v>
      </c>
    </row>
    <row r="126" spans="1:7" ht="12.75" customHeight="1">
      <c r="A126" s="19" t="s">
        <v>64</v>
      </c>
      <c r="B126" s="19" t="s">
        <v>605</v>
      </c>
      <c r="C126" s="19" t="s">
        <v>764</v>
      </c>
      <c r="D126" s="19" t="s">
        <v>606</v>
      </c>
      <c r="E126" s="6">
        <v>92.22093951826683</v>
      </c>
      <c r="F126" s="6">
        <v>192</v>
      </c>
      <c r="G126" s="25">
        <v>2.0819566684415447</v>
      </c>
    </row>
    <row r="127" spans="1:7" ht="12.75">
      <c r="A127" s="19" t="s">
        <v>67</v>
      </c>
      <c r="B127" s="19" t="s">
        <v>607</v>
      </c>
      <c r="C127" s="19" t="s">
        <v>808</v>
      </c>
      <c r="D127" s="19" t="s">
        <v>608</v>
      </c>
      <c r="E127" s="6">
        <v>256.57797358170006</v>
      </c>
      <c r="F127" s="6">
        <v>271</v>
      </c>
      <c r="G127" s="25">
        <v>1.056209136805376</v>
      </c>
    </row>
    <row r="128" spans="1:7" ht="12.75">
      <c r="A128" s="19" t="s">
        <v>75</v>
      </c>
      <c r="B128" s="19" t="s">
        <v>609</v>
      </c>
      <c r="C128" s="19" t="s">
        <v>694</v>
      </c>
      <c r="D128" s="19" t="s">
        <v>610</v>
      </c>
      <c r="E128" s="6">
        <v>150.96751245099034</v>
      </c>
      <c r="F128" s="6">
        <v>148</v>
      </c>
      <c r="G128" s="25">
        <v>0.9803433705516363</v>
      </c>
    </row>
    <row r="129" spans="1:7" ht="12.75">
      <c r="A129" s="19" t="s">
        <v>64</v>
      </c>
      <c r="B129" s="19" t="s">
        <v>611</v>
      </c>
      <c r="C129" s="19" t="s">
        <v>826</v>
      </c>
      <c r="D129" s="19" t="s">
        <v>612</v>
      </c>
      <c r="E129" s="6">
        <v>362.55399240953375</v>
      </c>
      <c r="F129" s="6">
        <v>305</v>
      </c>
      <c r="G129" s="25">
        <v>0.841254010121279</v>
      </c>
    </row>
    <row r="130" spans="1:7" ht="12.75">
      <c r="A130" s="19" t="s">
        <v>58</v>
      </c>
      <c r="B130" s="19" t="s">
        <v>613</v>
      </c>
      <c r="C130" s="19" t="s">
        <v>746</v>
      </c>
      <c r="D130" s="19" t="s">
        <v>614</v>
      </c>
      <c r="E130" s="6">
        <v>22.5</v>
      </c>
      <c r="F130" s="6">
        <v>16</v>
      </c>
      <c r="G130" s="25">
        <v>0.7111111111111111</v>
      </c>
    </row>
    <row r="131" spans="1:7" ht="12.75">
      <c r="A131" s="19" t="s">
        <v>67</v>
      </c>
      <c r="B131" s="19" t="s">
        <v>615</v>
      </c>
      <c r="C131" s="19" t="s">
        <v>840</v>
      </c>
      <c r="D131" s="19" t="s">
        <v>616</v>
      </c>
      <c r="E131" s="6">
        <v>319.45981742376296</v>
      </c>
      <c r="F131" s="6">
        <v>358</v>
      </c>
      <c r="G131" s="25">
        <v>1.1206417222893281</v>
      </c>
    </row>
    <row r="132" spans="1:7" ht="12.75" customHeight="1">
      <c r="A132" s="19" t="s">
        <v>74</v>
      </c>
      <c r="B132" s="19" t="s">
        <v>617</v>
      </c>
      <c r="C132" s="19" t="s">
        <v>751</v>
      </c>
      <c r="D132" s="19" t="s">
        <v>618</v>
      </c>
      <c r="E132" s="6">
        <v>503.9008797109934</v>
      </c>
      <c r="F132" s="6">
        <v>419</v>
      </c>
      <c r="G132" s="25">
        <v>0.8315127376644245</v>
      </c>
    </row>
    <row r="133" spans="1:7" ht="12.75">
      <c r="A133" s="19" t="s">
        <v>68</v>
      </c>
      <c r="B133" s="19" t="s">
        <v>114</v>
      </c>
      <c r="C133" s="19" t="s">
        <v>756</v>
      </c>
      <c r="D133" s="19" t="s">
        <v>115</v>
      </c>
      <c r="E133" s="6">
        <v>117.59712129535295</v>
      </c>
      <c r="F133" s="6">
        <v>118</v>
      </c>
      <c r="G133" s="25">
        <v>1.0034259231876534</v>
      </c>
    </row>
    <row r="134" spans="1:7" ht="12.75">
      <c r="A134" s="19" t="s">
        <v>60</v>
      </c>
      <c r="B134" s="19" t="s">
        <v>619</v>
      </c>
      <c r="C134" s="19" t="s">
        <v>721</v>
      </c>
      <c r="D134" s="19" t="s">
        <v>620</v>
      </c>
      <c r="E134" s="6">
        <v>235.00383617896975</v>
      </c>
      <c r="F134" s="6">
        <v>218</v>
      </c>
      <c r="G134" s="25">
        <v>0.9276444314465561</v>
      </c>
    </row>
    <row r="135" spans="1:7" ht="12.75">
      <c r="A135" s="19" t="s">
        <v>58</v>
      </c>
      <c r="B135" s="19" t="s">
        <v>621</v>
      </c>
      <c r="C135" s="19" t="s">
        <v>715</v>
      </c>
      <c r="D135" s="19" t="s">
        <v>622</v>
      </c>
      <c r="E135" s="6">
        <v>111.13571244487294</v>
      </c>
      <c r="F135" s="6">
        <v>111</v>
      </c>
      <c r="G135" s="25">
        <v>0.9987788583715586</v>
      </c>
    </row>
    <row r="136" spans="1:7" ht="12.75">
      <c r="A136" s="19" t="s">
        <v>64</v>
      </c>
      <c r="B136" s="19" t="s">
        <v>623</v>
      </c>
      <c r="C136" s="19" t="s">
        <v>825</v>
      </c>
      <c r="D136" s="19" t="s">
        <v>624</v>
      </c>
      <c r="E136" s="6">
        <v>238.95399444629857</v>
      </c>
      <c r="F136" s="6">
        <v>199</v>
      </c>
      <c r="G136" s="25">
        <v>0.8327962897674948</v>
      </c>
    </row>
    <row r="137" spans="1:7" ht="12.75" customHeight="1">
      <c r="A137" s="19" t="s">
        <v>67</v>
      </c>
      <c r="B137" s="19" t="s">
        <v>625</v>
      </c>
      <c r="C137" s="19" t="s">
        <v>836</v>
      </c>
      <c r="D137" s="19" t="s">
        <v>626</v>
      </c>
      <c r="E137" s="6">
        <v>430.60210779954156</v>
      </c>
      <c r="F137" s="6">
        <v>396</v>
      </c>
      <c r="G137" s="25">
        <v>0.9196425025033786</v>
      </c>
    </row>
    <row r="138" spans="1:7" ht="12.75">
      <c r="A138" s="19" t="s">
        <v>58</v>
      </c>
      <c r="B138" s="19" t="s">
        <v>627</v>
      </c>
      <c r="C138" s="19" t="s">
        <v>747</v>
      </c>
      <c r="D138" s="19" t="s">
        <v>628</v>
      </c>
      <c r="E138" s="6">
        <v>55.7529969126618</v>
      </c>
      <c r="F138" s="6">
        <v>21</v>
      </c>
      <c r="G138" s="25">
        <v>0.37666136643554654</v>
      </c>
    </row>
    <row r="139" spans="1:7" ht="12.75">
      <c r="A139" s="19" t="s">
        <v>71</v>
      </c>
      <c r="B139" s="19" t="s">
        <v>120</v>
      </c>
      <c r="C139" s="19" t="s">
        <v>813</v>
      </c>
      <c r="D139" s="19" t="s">
        <v>121</v>
      </c>
      <c r="E139" s="6">
        <v>484.20521150900873</v>
      </c>
      <c r="F139" s="6">
        <v>569</v>
      </c>
      <c r="G139" s="25">
        <v>1.1751215940587076</v>
      </c>
    </row>
    <row r="140" spans="1:7" ht="12.75">
      <c r="A140" s="19" t="s">
        <v>68</v>
      </c>
      <c r="B140" s="19" t="s">
        <v>629</v>
      </c>
      <c r="C140" s="19" t="s">
        <v>768</v>
      </c>
      <c r="D140" s="19" t="s">
        <v>630</v>
      </c>
      <c r="E140" s="6">
        <v>96.41013804622716</v>
      </c>
      <c r="F140" s="6">
        <v>111</v>
      </c>
      <c r="G140" s="25">
        <v>1.15133120073718</v>
      </c>
    </row>
    <row r="141" spans="1:7" ht="12.75">
      <c r="A141" s="19" t="s">
        <v>75</v>
      </c>
      <c r="B141" s="19" t="s">
        <v>631</v>
      </c>
      <c r="C141" s="19" t="s">
        <v>739</v>
      </c>
      <c r="D141" s="19" t="s">
        <v>632</v>
      </c>
      <c r="E141" s="6">
        <v>278.91430933211404</v>
      </c>
      <c r="F141" s="6">
        <v>267</v>
      </c>
      <c r="G141" s="25">
        <v>0.957283262516563</v>
      </c>
    </row>
    <row r="142" spans="1:7" ht="12.75" customHeight="1">
      <c r="A142" s="19" t="s">
        <v>60</v>
      </c>
      <c r="B142" s="19" t="s">
        <v>633</v>
      </c>
      <c r="C142" s="19" t="s">
        <v>760</v>
      </c>
      <c r="D142" s="19" t="s">
        <v>634</v>
      </c>
      <c r="E142" s="6">
        <v>183.7983747230557</v>
      </c>
      <c r="F142" s="6">
        <v>236</v>
      </c>
      <c r="G142" s="25">
        <v>1.2840157066437656</v>
      </c>
    </row>
    <row r="143" spans="1:7" ht="12.75">
      <c r="A143" s="19" t="s">
        <v>64</v>
      </c>
      <c r="B143" s="19" t="s">
        <v>635</v>
      </c>
      <c r="C143" s="19" t="s">
        <v>771</v>
      </c>
      <c r="D143" s="19" t="s">
        <v>636</v>
      </c>
      <c r="E143" s="6">
        <v>112.72452583722348</v>
      </c>
      <c r="F143" s="6">
        <v>119</v>
      </c>
      <c r="G143" s="25">
        <v>1.0556708854277057</v>
      </c>
    </row>
    <row r="144" spans="1:7" ht="12.75">
      <c r="A144" s="19" t="s">
        <v>75</v>
      </c>
      <c r="B144" s="19" t="s">
        <v>637</v>
      </c>
      <c r="C144" s="19" t="s">
        <v>861</v>
      </c>
      <c r="D144" s="19" t="s">
        <v>638</v>
      </c>
      <c r="E144" s="6">
        <v>152.5192307692308</v>
      </c>
      <c r="F144" s="6">
        <v>142</v>
      </c>
      <c r="G144" s="25">
        <v>0.9310301349136298</v>
      </c>
    </row>
    <row r="145" spans="1:7" ht="12.75">
      <c r="A145" s="19" t="s">
        <v>68</v>
      </c>
      <c r="B145" s="19" t="s">
        <v>69</v>
      </c>
      <c r="C145" s="19" t="s">
        <v>706</v>
      </c>
      <c r="D145" s="19" t="s">
        <v>70</v>
      </c>
      <c r="E145" s="6">
        <v>195.38060200668895</v>
      </c>
      <c r="F145" s="6">
        <v>187</v>
      </c>
      <c r="G145" s="25">
        <v>0.9571062740076826</v>
      </c>
    </row>
    <row r="146" spans="1:7" ht="12.75">
      <c r="A146" s="19" t="s">
        <v>60</v>
      </c>
      <c r="B146" s="19" t="s">
        <v>639</v>
      </c>
      <c r="C146" s="19" t="s">
        <v>802</v>
      </c>
      <c r="D146" s="19" t="s">
        <v>640</v>
      </c>
      <c r="E146" s="6">
        <v>213.96208074187442</v>
      </c>
      <c r="F146" s="6">
        <v>194</v>
      </c>
      <c r="G146" s="25">
        <v>0.9067027172634536</v>
      </c>
    </row>
    <row r="147" spans="1:7" ht="12.75">
      <c r="A147" s="19" t="s">
        <v>61</v>
      </c>
      <c r="B147" s="19" t="s">
        <v>641</v>
      </c>
      <c r="C147" s="19" t="s">
        <v>776</v>
      </c>
      <c r="D147" s="19" t="s">
        <v>642</v>
      </c>
      <c r="E147" s="6">
        <v>256.08066030198773</v>
      </c>
      <c r="F147" s="6">
        <v>214</v>
      </c>
      <c r="G147" s="25">
        <v>0.8356741963553072</v>
      </c>
    </row>
    <row r="148" spans="1:7" ht="12.75" customHeight="1">
      <c r="A148" s="19" t="s">
        <v>64</v>
      </c>
      <c r="B148" s="19" t="s">
        <v>92</v>
      </c>
      <c r="C148" s="26" t="s">
        <v>766</v>
      </c>
      <c r="D148" s="19" t="s">
        <v>93</v>
      </c>
      <c r="E148" s="6">
        <v>133.05612954274827</v>
      </c>
      <c r="F148" s="6">
        <v>134</v>
      </c>
      <c r="G148" s="27">
        <v>1.0070937765925958</v>
      </c>
    </row>
    <row r="149" spans="1:7" ht="12.75">
      <c r="A149" s="19" t="s">
        <v>68</v>
      </c>
      <c r="B149" s="19" t="s">
        <v>643</v>
      </c>
      <c r="C149" s="28" t="s">
        <v>784</v>
      </c>
      <c r="D149" s="19" t="s">
        <v>644</v>
      </c>
      <c r="E149" s="6">
        <v>108.31608059641167</v>
      </c>
      <c r="F149" s="6">
        <v>82</v>
      </c>
      <c r="G149" s="25">
        <v>0.7570436406901943</v>
      </c>
    </row>
    <row r="150" spans="1:7" ht="12.75">
      <c r="A150" s="19" t="s">
        <v>68</v>
      </c>
      <c r="B150" s="19" t="s">
        <v>116</v>
      </c>
      <c r="C150" s="28" t="s">
        <v>759</v>
      </c>
      <c r="D150" s="19" t="s">
        <v>117</v>
      </c>
      <c r="E150" s="6">
        <v>102.45788809172286</v>
      </c>
      <c r="F150" s="6">
        <v>161</v>
      </c>
      <c r="G150" s="25">
        <v>1.5713773043600974</v>
      </c>
    </row>
    <row r="151" spans="1:7" ht="12.75">
      <c r="A151" s="19" t="s">
        <v>60</v>
      </c>
      <c r="B151" s="19" t="s">
        <v>645</v>
      </c>
      <c r="C151" s="28" t="s">
        <v>732</v>
      </c>
      <c r="D151" s="19" t="s">
        <v>646</v>
      </c>
      <c r="E151" s="6">
        <v>158.30741994609167</v>
      </c>
      <c r="F151" s="6">
        <v>148</v>
      </c>
      <c r="G151" s="25">
        <v>0.934889849448613</v>
      </c>
    </row>
    <row r="152" spans="1:7" ht="12.75" customHeight="1">
      <c r="A152" s="19" t="s">
        <v>64</v>
      </c>
      <c r="B152" s="19" t="s">
        <v>647</v>
      </c>
      <c r="C152" s="28" t="s">
        <v>829</v>
      </c>
      <c r="D152" s="19" t="s">
        <v>648</v>
      </c>
      <c r="E152" s="6">
        <v>357.9112596002731</v>
      </c>
      <c r="F152" s="6">
        <v>428</v>
      </c>
      <c r="G152" s="25">
        <v>1.1958271457511682</v>
      </c>
    </row>
    <row r="153" spans="1:7" ht="12.75">
      <c r="A153" s="19" t="s">
        <v>67</v>
      </c>
      <c r="B153" s="19" t="s">
        <v>649</v>
      </c>
      <c r="C153" s="28" t="s">
        <v>837</v>
      </c>
      <c r="D153" s="19" t="s">
        <v>650</v>
      </c>
      <c r="E153" s="6">
        <v>210.01471125469084</v>
      </c>
      <c r="F153" s="6">
        <v>126</v>
      </c>
      <c r="G153" s="25">
        <v>0.5999579707880378</v>
      </c>
    </row>
    <row r="154" spans="1:7" ht="12.75">
      <c r="A154" s="19" t="s">
        <v>71</v>
      </c>
      <c r="B154" s="19" t="s">
        <v>651</v>
      </c>
      <c r="C154" s="28" t="s">
        <v>817</v>
      </c>
      <c r="D154" s="19" t="s">
        <v>652</v>
      </c>
      <c r="E154" s="6">
        <v>551.1599026766803</v>
      </c>
      <c r="F154" s="6">
        <v>660</v>
      </c>
      <c r="G154" s="25">
        <v>1.197474629040943</v>
      </c>
    </row>
    <row r="155" spans="1:7" ht="12.75">
      <c r="A155" s="19" t="s">
        <v>71</v>
      </c>
      <c r="B155" s="19" t="s">
        <v>72</v>
      </c>
      <c r="C155" s="28" t="s">
        <v>814</v>
      </c>
      <c r="D155" s="19" t="s">
        <v>73</v>
      </c>
      <c r="E155" s="6">
        <v>865.0347396819349</v>
      </c>
      <c r="F155" s="6">
        <v>1007</v>
      </c>
      <c r="G155" s="25">
        <v>1.164115097123457</v>
      </c>
    </row>
    <row r="156" spans="1:7" ht="12.75">
      <c r="A156" s="19" t="s">
        <v>60</v>
      </c>
      <c r="B156" s="19" t="s">
        <v>653</v>
      </c>
      <c r="C156" s="28" t="s">
        <v>797</v>
      </c>
      <c r="D156" s="19" t="s">
        <v>654</v>
      </c>
      <c r="E156" s="6">
        <v>118.7800080017277</v>
      </c>
      <c r="F156" s="6">
        <v>109</v>
      </c>
      <c r="G156" s="25">
        <v>0.9176628443939367</v>
      </c>
    </row>
    <row r="157" spans="1:7" ht="12.75">
      <c r="A157" s="19" t="s">
        <v>68</v>
      </c>
      <c r="B157" s="19" t="s">
        <v>655</v>
      </c>
      <c r="C157" s="28" t="s">
        <v>754</v>
      </c>
      <c r="D157" s="19" t="s">
        <v>656</v>
      </c>
      <c r="E157" s="6">
        <v>30.101101682836</v>
      </c>
      <c r="F157" s="6">
        <v>35</v>
      </c>
      <c r="G157" s="25">
        <v>1.1627481402103435</v>
      </c>
    </row>
    <row r="158" spans="1:7" ht="12.75">
      <c r="A158" s="19" t="s">
        <v>75</v>
      </c>
      <c r="B158" s="19" t="s">
        <v>657</v>
      </c>
      <c r="C158" s="28" t="s">
        <v>850</v>
      </c>
      <c r="D158" s="19" t="s">
        <v>658</v>
      </c>
      <c r="E158" s="6">
        <v>514.4322711573476</v>
      </c>
      <c r="F158" s="6">
        <v>420</v>
      </c>
      <c r="G158" s="25">
        <v>0.8164340060842258</v>
      </c>
    </row>
    <row r="159" spans="1:7" ht="12.75">
      <c r="A159" s="19" t="s">
        <v>60</v>
      </c>
      <c r="B159" s="19" t="s">
        <v>659</v>
      </c>
      <c r="C159" s="28" t="s">
        <v>794</v>
      </c>
      <c r="D159" s="19" t="s">
        <v>660</v>
      </c>
      <c r="E159" s="6">
        <v>341.4571079097581</v>
      </c>
      <c r="F159" s="6">
        <v>341</v>
      </c>
      <c r="G159" s="25">
        <v>0.9986613021103695</v>
      </c>
    </row>
    <row r="160" spans="1:7" ht="12.75">
      <c r="A160" s="19" t="s">
        <v>64</v>
      </c>
      <c r="B160" s="19" t="s">
        <v>96</v>
      </c>
      <c r="C160" s="28" t="s">
        <v>772</v>
      </c>
      <c r="D160" s="19" t="s">
        <v>97</v>
      </c>
      <c r="E160" s="6">
        <v>238.288538301282</v>
      </c>
      <c r="F160" s="6">
        <v>210</v>
      </c>
      <c r="G160" s="25">
        <v>0.881284519587278</v>
      </c>
    </row>
    <row r="161" spans="1:7" ht="12.75">
      <c r="A161" s="19" t="s">
        <v>64</v>
      </c>
      <c r="B161" s="19" t="s">
        <v>661</v>
      </c>
      <c r="C161" s="28" t="s">
        <v>827</v>
      </c>
      <c r="D161" s="19" t="s">
        <v>662</v>
      </c>
      <c r="E161" s="6">
        <v>635.5511728692702</v>
      </c>
      <c r="F161" s="6">
        <v>612</v>
      </c>
      <c r="G161" s="25">
        <v>0.9629437032380167</v>
      </c>
    </row>
    <row r="162" spans="1:11" ht="12.75">
      <c r="A162" s="29"/>
      <c r="B162" s="29"/>
      <c r="C162" s="29"/>
      <c r="D162" s="29"/>
      <c r="E162" s="30"/>
      <c r="F162" s="30"/>
      <c r="G162" s="43"/>
      <c r="H162" s="31"/>
      <c r="I162" s="32"/>
      <c r="J162" s="31"/>
      <c r="K162" s="31"/>
    </row>
    <row r="163" ht="14.25">
      <c r="A163" s="33" t="s">
        <v>422</v>
      </c>
    </row>
    <row r="164" ht="12.75">
      <c r="A164" s="10" t="s">
        <v>153</v>
      </c>
    </row>
    <row r="165" spans="5:7" ht="12.75">
      <c r="E165" s="8"/>
      <c r="F165" s="8"/>
      <c r="G165" s="49"/>
    </row>
  </sheetData>
  <sheetProtection/>
  <conditionalFormatting sqref="D11:D162">
    <cfRule type="cellIs" priority="1" dxfId="0" operator="equal" stopIfTrue="1">
      <formula>"No"</formula>
    </cfRule>
  </conditionalFormatting>
  <conditionalFormatting sqref="I11:I162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88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3.57421875" style="0" bestFit="1" customWidth="1"/>
    <col min="2" max="2" width="18.421875" style="0" bestFit="1" customWidth="1"/>
    <col min="3" max="3" width="31.57421875" style="0" bestFit="1" customWidth="1"/>
    <col min="4" max="4" width="51.57421875" style="0" bestFit="1" customWidth="1"/>
    <col min="5" max="5" width="25.28125" style="0" bestFit="1" customWidth="1"/>
    <col min="6" max="6" width="82.7109375" style="0" bestFit="1" customWidth="1"/>
    <col min="7" max="7" width="15.57421875" style="0" bestFit="1" customWidth="1"/>
    <col min="8" max="8" width="7.421875" style="0" customWidth="1"/>
    <col min="9" max="9" width="16.7109375" style="79" customWidth="1"/>
    <col min="10" max="10" width="13.28125" style="79" customWidth="1"/>
    <col min="11" max="16384" width="9.140625" style="75" customWidth="1"/>
  </cols>
  <sheetData>
    <row r="1" spans="1:10" s="59" customFormat="1" ht="14.25">
      <c r="A1" s="4" t="s">
        <v>674</v>
      </c>
      <c r="B1"/>
      <c r="C1"/>
      <c r="D1"/>
      <c r="E1"/>
      <c r="F1"/>
      <c r="G1"/>
      <c r="H1"/>
      <c r="I1" s="58"/>
      <c r="J1" s="58"/>
    </row>
    <row r="2" spans="1:10" s="59" customFormat="1" ht="14.25">
      <c r="A2"/>
      <c r="B2"/>
      <c r="C2"/>
      <c r="D2"/>
      <c r="E2"/>
      <c r="F2"/>
      <c r="G2"/>
      <c r="H2"/>
      <c r="I2" s="58"/>
      <c r="J2" s="58"/>
    </row>
    <row r="3" spans="1:10" s="59" customFormat="1" ht="14.25">
      <c r="A3" s="60" t="s">
        <v>675</v>
      </c>
      <c r="B3" s="60" t="s">
        <v>676</v>
      </c>
      <c r="C3" s="60" t="s">
        <v>677</v>
      </c>
      <c r="D3" s="60" t="s">
        <v>678</v>
      </c>
      <c r="E3" s="60" t="s">
        <v>679</v>
      </c>
      <c r="F3" s="60" t="s">
        <v>680</v>
      </c>
      <c r="G3"/>
      <c r="H3"/>
      <c r="I3" s="61"/>
      <c r="J3" s="61"/>
    </row>
    <row r="4" spans="1:10" s="59" customFormat="1" ht="14.25">
      <c r="A4"/>
      <c r="B4"/>
      <c r="C4"/>
      <c r="D4"/>
      <c r="E4"/>
      <c r="F4"/>
      <c r="G4"/>
      <c r="H4"/>
      <c r="I4" s="62"/>
      <c r="J4" s="63"/>
    </row>
    <row r="5" spans="1:10" s="59" customFormat="1" ht="42.75">
      <c r="A5" s="60" t="s">
        <v>681</v>
      </c>
      <c r="B5" s="60" t="s">
        <v>682</v>
      </c>
      <c r="C5" s="60" t="s">
        <v>683</v>
      </c>
      <c r="D5" s="60" t="s">
        <v>684</v>
      </c>
      <c r="E5" s="60" t="s">
        <v>685</v>
      </c>
      <c r="F5" s="60" t="s">
        <v>686</v>
      </c>
      <c r="G5" s="60" t="s">
        <v>687</v>
      </c>
      <c r="H5" s="64" t="s">
        <v>688</v>
      </c>
      <c r="I5" s="65" t="s">
        <v>689</v>
      </c>
      <c r="J5" s="66" t="s">
        <v>690</v>
      </c>
    </row>
    <row r="6" spans="1:10" s="59" customFormat="1" ht="14.25" outlineLevel="2">
      <c r="A6" s="67" t="s">
        <v>691</v>
      </c>
      <c r="B6" s="67" t="s">
        <v>692</v>
      </c>
      <c r="C6" s="67" t="s">
        <v>609</v>
      </c>
      <c r="D6" s="67" t="s">
        <v>610</v>
      </c>
      <c r="E6" s="67" t="s">
        <v>273</v>
      </c>
      <c r="F6" s="67" t="s">
        <v>274</v>
      </c>
      <c r="G6" s="67" t="s">
        <v>693</v>
      </c>
      <c r="H6" s="68">
        <v>77</v>
      </c>
      <c r="I6" s="69">
        <v>0.9604277415158244</v>
      </c>
      <c r="J6" s="70">
        <v>80.17261129762079</v>
      </c>
    </row>
    <row r="7" spans="1:10" s="59" customFormat="1" ht="14.25" outlineLevel="2">
      <c r="A7" s="67" t="s">
        <v>691</v>
      </c>
      <c r="B7" s="67" t="s">
        <v>692</v>
      </c>
      <c r="C7" s="67" t="s">
        <v>609</v>
      </c>
      <c r="D7" s="67" t="s">
        <v>610</v>
      </c>
      <c r="E7" s="67" t="s">
        <v>395</v>
      </c>
      <c r="F7" s="67" t="s">
        <v>396</v>
      </c>
      <c r="G7" s="67" t="s">
        <v>693</v>
      </c>
      <c r="H7" s="68">
        <v>4</v>
      </c>
      <c r="I7" s="69">
        <v>0.6822083495903238</v>
      </c>
      <c r="J7" s="70">
        <v>5.863311409779811</v>
      </c>
    </row>
    <row r="8" spans="1:10" s="59" customFormat="1" ht="14.25" outlineLevel="2">
      <c r="A8" s="67" t="s">
        <v>691</v>
      </c>
      <c r="B8" s="67" t="s">
        <v>692</v>
      </c>
      <c r="C8" s="67" t="s">
        <v>609</v>
      </c>
      <c r="D8" s="67" t="s">
        <v>610</v>
      </c>
      <c r="E8" s="67" t="s">
        <v>397</v>
      </c>
      <c r="F8" s="67" t="s">
        <v>398</v>
      </c>
      <c r="G8" s="67" t="s">
        <v>693</v>
      </c>
      <c r="H8" s="68">
        <v>67</v>
      </c>
      <c r="I8" s="69">
        <v>1.0318552227748967</v>
      </c>
      <c r="J8" s="70">
        <v>64.93158974358975</v>
      </c>
    </row>
    <row r="9" spans="1:10" s="59" customFormat="1" ht="15" outlineLevel="1">
      <c r="A9" s="67"/>
      <c r="B9" s="67"/>
      <c r="C9" s="71" t="s">
        <v>694</v>
      </c>
      <c r="D9" s="67"/>
      <c r="E9" s="67"/>
      <c r="F9" s="67"/>
      <c r="G9" s="67"/>
      <c r="H9" s="68">
        <f>SUBTOTAL(9,H6:H8)</f>
        <v>148</v>
      </c>
      <c r="I9" s="69"/>
      <c r="J9" s="70">
        <v>150.96751245099034</v>
      </c>
    </row>
    <row r="10" spans="1:12" s="59" customFormat="1" ht="14.25" outlineLevel="2">
      <c r="A10" s="67" t="s">
        <v>691</v>
      </c>
      <c r="B10" s="67" t="s">
        <v>692</v>
      </c>
      <c r="C10" s="67" t="s">
        <v>513</v>
      </c>
      <c r="D10" s="67" t="s">
        <v>514</v>
      </c>
      <c r="E10" s="67" t="s">
        <v>69</v>
      </c>
      <c r="F10" s="67" t="s">
        <v>70</v>
      </c>
      <c r="G10" s="67" t="s">
        <v>693</v>
      </c>
      <c r="H10" s="68">
        <v>0</v>
      </c>
      <c r="I10" s="69">
        <v>0.9571062740076826</v>
      </c>
      <c r="J10" s="70">
        <v>0</v>
      </c>
      <c r="K10" s="72"/>
      <c r="L10" s="73"/>
    </row>
    <row r="11" spans="1:12" s="59" customFormat="1" ht="14.25" outlineLevel="2">
      <c r="A11" s="67" t="s">
        <v>691</v>
      </c>
      <c r="B11" s="67" t="s">
        <v>692</v>
      </c>
      <c r="C11" s="67" t="s">
        <v>513</v>
      </c>
      <c r="D11" s="67" t="s">
        <v>514</v>
      </c>
      <c r="E11" s="67" t="s">
        <v>347</v>
      </c>
      <c r="F11" s="67" t="s">
        <v>348</v>
      </c>
      <c r="G11" s="67" t="s">
        <v>693</v>
      </c>
      <c r="H11" s="68">
        <v>32</v>
      </c>
      <c r="I11" s="69">
        <v>1.1002769271102661</v>
      </c>
      <c r="J11" s="70">
        <v>29.083587242026265</v>
      </c>
      <c r="K11" s="72"/>
      <c r="L11" s="73"/>
    </row>
    <row r="12" spans="1:12" s="59" customFormat="1" ht="14.25" outlineLevel="2">
      <c r="A12" s="67" t="s">
        <v>691</v>
      </c>
      <c r="B12" s="67" t="s">
        <v>692</v>
      </c>
      <c r="C12" s="67" t="s">
        <v>513</v>
      </c>
      <c r="D12" s="67" t="s">
        <v>514</v>
      </c>
      <c r="E12" s="67" t="s">
        <v>351</v>
      </c>
      <c r="F12" s="67" t="s">
        <v>352</v>
      </c>
      <c r="G12" s="67" t="s">
        <v>693</v>
      </c>
      <c r="H12" s="68">
        <v>1</v>
      </c>
      <c r="I12" s="69">
        <v>1.1366380098774462</v>
      </c>
      <c r="J12" s="70">
        <v>0.8797875764402963</v>
      </c>
      <c r="K12" s="72"/>
      <c r="L12" s="73"/>
    </row>
    <row r="13" spans="1:12" s="59" customFormat="1" ht="14.25" outlineLevel="2">
      <c r="A13" s="67" t="s">
        <v>691</v>
      </c>
      <c r="B13" s="67" t="s">
        <v>692</v>
      </c>
      <c r="C13" s="67" t="s">
        <v>513</v>
      </c>
      <c r="D13" s="67" t="s">
        <v>514</v>
      </c>
      <c r="E13" s="67" t="s">
        <v>345</v>
      </c>
      <c r="F13" s="67" t="s">
        <v>346</v>
      </c>
      <c r="G13" s="67" t="s">
        <v>693</v>
      </c>
      <c r="H13" s="68">
        <v>1</v>
      </c>
      <c r="I13" s="69">
        <v>0.7457128269814096</v>
      </c>
      <c r="J13" s="70">
        <v>1.3409987917841324</v>
      </c>
      <c r="K13" s="72"/>
      <c r="L13" s="73"/>
    </row>
    <row r="14" spans="1:12" s="59" customFormat="1" ht="15" outlineLevel="1">
      <c r="A14" s="67"/>
      <c r="B14" s="67"/>
      <c r="C14" s="74" t="s">
        <v>695</v>
      </c>
      <c r="D14" s="67"/>
      <c r="E14" s="67"/>
      <c r="F14" s="67"/>
      <c r="G14" s="67"/>
      <c r="H14" s="68">
        <f>SUBTOTAL(9,H10:H13)</f>
        <v>34</v>
      </c>
      <c r="I14" s="69"/>
      <c r="J14" s="70">
        <v>31.304373610250693</v>
      </c>
      <c r="K14" s="72"/>
      <c r="L14" s="73"/>
    </row>
    <row r="15" spans="1:12" s="59" customFormat="1" ht="14.25" outlineLevel="2">
      <c r="A15" s="67" t="s">
        <v>691</v>
      </c>
      <c r="B15" s="67" t="s">
        <v>692</v>
      </c>
      <c r="C15" s="67" t="s">
        <v>529</v>
      </c>
      <c r="D15" s="67" t="s">
        <v>530</v>
      </c>
      <c r="E15" s="67" t="s">
        <v>116</v>
      </c>
      <c r="F15" s="67" t="s">
        <v>117</v>
      </c>
      <c r="G15" s="67" t="s">
        <v>693</v>
      </c>
      <c r="H15" s="68">
        <v>45</v>
      </c>
      <c r="I15" s="69">
        <v>1.8561449040420506</v>
      </c>
      <c r="J15" s="70">
        <v>24.243796861982783</v>
      </c>
      <c r="K15" s="72"/>
      <c r="L15" s="73"/>
    </row>
    <row r="16" spans="1:12" s="59" customFormat="1" ht="14.25" outlineLevel="2">
      <c r="A16" s="67" t="s">
        <v>691</v>
      </c>
      <c r="B16" s="67" t="s">
        <v>692</v>
      </c>
      <c r="C16" s="67" t="s">
        <v>529</v>
      </c>
      <c r="D16" s="67" t="s">
        <v>530</v>
      </c>
      <c r="E16" s="67" t="s">
        <v>353</v>
      </c>
      <c r="F16" s="67" t="s">
        <v>354</v>
      </c>
      <c r="G16" s="67" t="s">
        <v>693</v>
      </c>
      <c r="H16" s="68">
        <v>70</v>
      </c>
      <c r="I16" s="69">
        <v>2.7463203463203465</v>
      </c>
      <c r="J16" s="70">
        <v>25.488650693568726</v>
      </c>
      <c r="K16" s="72"/>
      <c r="L16" s="73"/>
    </row>
    <row r="17" spans="1:12" s="59" customFormat="1" ht="14.25" outlineLevel="2">
      <c r="A17" s="67" t="s">
        <v>691</v>
      </c>
      <c r="B17" s="67" t="s">
        <v>692</v>
      </c>
      <c r="C17" s="67" t="s">
        <v>529</v>
      </c>
      <c r="D17" s="67" t="s">
        <v>530</v>
      </c>
      <c r="E17" s="67" t="s">
        <v>363</v>
      </c>
      <c r="F17" s="67" t="s">
        <v>364</v>
      </c>
      <c r="G17" s="67" t="s">
        <v>693</v>
      </c>
      <c r="H17" s="68">
        <v>0</v>
      </c>
      <c r="I17" s="69">
        <v>0.5601801841107583</v>
      </c>
      <c r="J17" s="70">
        <v>0</v>
      </c>
      <c r="K17" s="72"/>
      <c r="L17" s="73"/>
    </row>
    <row r="18" spans="1:12" s="59" customFormat="1" ht="14.25" outlineLevel="2">
      <c r="A18" s="67" t="s">
        <v>691</v>
      </c>
      <c r="B18" s="67" t="s">
        <v>692</v>
      </c>
      <c r="C18" s="67" t="s">
        <v>529</v>
      </c>
      <c r="D18" s="67" t="s">
        <v>530</v>
      </c>
      <c r="E18" s="67" t="s">
        <v>351</v>
      </c>
      <c r="F18" s="67" t="s">
        <v>352</v>
      </c>
      <c r="G18" s="67" t="s">
        <v>693</v>
      </c>
      <c r="H18" s="68">
        <v>1</v>
      </c>
      <c r="I18" s="69">
        <v>1.1366380098774462</v>
      </c>
      <c r="J18" s="70">
        <v>0.8797875764402963</v>
      </c>
      <c r="K18" s="72"/>
      <c r="L18" s="73"/>
    </row>
    <row r="19" spans="1:12" s="59" customFormat="1" ht="14.25" outlineLevel="2">
      <c r="A19" s="67" t="s">
        <v>691</v>
      </c>
      <c r="B19" s="67" t="s">
        <v>692</v>
      </c>
      <c r="C19" s="67" t="s">
        <v>529</v>
      </c>
      <c r="D19" s="67" t="s">
        <v>530</v>
      </c>
      <c r="E19" s="67" t="s">
        <v>357</v>
      </c>
      <c r="F19" s="67" t="s">
        <v>358</v>
      </c>
      <c r="G19" s="67" t="s">
        <v>693</v>
      </c>
      <c r="H19" s="68">
        <v>0</v>
      </c>
      <c r="I19" s="69">
        <v>0.9909061729762498</v>
      </c>
      <c r="J19" s="70">
        <v>0</v>
      </c>
      <c r="K19" s="72"/>
      <c r="L19" s="73"/>
    </row>
    <row r="20" spans="1:12" s="59" customFormat="1" ht="15" outlineLevel="1">
      <c r="A20" s="67"/>
      <c r="B20" s="67"/>
      <c r="C20" s="74" t="s">
        <v>696</v>
      </c>
      <c r="D20" s="67"/>
      <c r="E20" s="67"/>
      <c r="F20" s="67"/>
      <c r="G20" s="67"/>
      <c r="H20" s="68">
        <f>SUBTOTAL(9,H15:H19)</f>
        <v>116</v>
      </c>
      <c r="I20" s="69"/>
      <c r="J20" s="70">
        <v>50.6122351319918</v>
      </c>
      <c r="K20" s="72"/>
      <c r="L20" s="73"/>
    </row>
    <row r="21" spans="1:12" s="59" customFormat="1" ht="14.25" outlineLevel="2">
      <c r="A21" s="67" t="s">
        <v>691</v>
      </c>
      <c r="B21" s="67" t="s">
        <v>692</v>
      </c>
      <c r="C21" s="67" t="s">
        <v>451</v>
      </c>
      <c r="D21" s="67" t="s">
        <v>452</v>
      </c>
      <c r="E21" s="67" t="s">
        <v>114</v>
      </c>
      <c r="F21" s="67" t="s">
        <v>115</v>
      </c>
      <c r="G21" s="67" t="s">
        <v>693</v>
      </c>
      <c r="H21" s="68">
        <v>2</v>
      </c>
      <c r="I21" s="69">
        <v>0.9906890130353817</v>
      </c>
      <c r="J21" s="70">
        <v>2.018796992481203</v>
      </c>
      <c r="K21" s="72"/>
      <c r="L21" s="73"/>
    </row>
    <row r="22" spans="1:12" s="59" customFormat="1" ht="14.25" outlineLevel="2">
      <c r="A22" s="67" t="s">
        <v>691</v>
      </c>
      <c r="B22" s="67" t="s">
        <v>692</v>
      </c>
      <c r="C22" s="67" t="s">
        <v>451</v>
      </c>
      <c r="D22" s="67" t="s">
        <v>452</v>
      </c>
      <c r="E22" s="67" t="s">
        <v>259</v>
      </c>
      <c r="F22" s="67" t="s">
        <v>260</v>
      </c>
      <c r="G22" s="67" t="s">
        <v>693</v>
      </c>
      <c r="H22" s="68">
        <v>3</v>
      </c>
      <c r="I22" s="69">
        <v>1.0349803453251731</v>
      </c>
      <c r="J22" s="70">
        <v>2.8986057692307687</v>
      </c>
      <c r="K22" s="72"/>
      <c r="L22" s="73"/>
    </row>
    <row r="23" spans="1:12" s="59" customFormat="1" ht="14.25" outlineLevel="2">
      <c r="A23" s="67" t="s">
        <v>691</v>
      </c>
      <c r="B23" s="67" t="s">
        <v>692</v>
      </c>
      <c r="C23" s="67" t="s">
        <v>451</v>
      </c>
      <c r="D23" s="67" t="s">
        <v>452</v>
      </c>
      <c r="E23" s="67" t="s">
        <v>697</v>
      </c>
      <c r="F23" s="67" t="s">
        <v>698</v>
      </c>
      <c r="G23" s="67" t="s">
        <v>693</v>
      </c>
      <c r="H23" s="68">
        <v>172</v>
      </c>
      <c r="I23" s="69">
        <v>1.0191369775064487</v>
      </c>
      <c r="J23" s="70">
        <v>168.7702475685234</v>
      </c>
      <c r="K23" s="72"/>
      <c r="L23" s="73"/>
    </row>
    <row r="24" spans="1:12" s="59" customFormat="1" ht="14.25" outlineLevel="2">
      <c r="A24" s="67" t="s">
        <v>691</v>
      </c>
      <c r="B24" s="67" t="s">
        <v>692</v>
      </c>
      <c r="C24" s="67" t="s">
        <v>451</v>
      </c>
      <c r="D24" s="67" t="s">
        <v>452</v>
      </c>
      <c r="E24" s="67" t="s">
        <v>375</v>
      </c>
      <c r="F24" s="67" t="s">
        <v>376</v>
      </c>
      <c r="G24" s="67" t="s">
        <v>693</v>
      </c>
      <c r="H24" s="68">
        <v>1</v>
      </c>
      <c r="I24" s="69">
        <v>0.9663739188529714</v>
      </c>
      <c r="J24" s="70">
        <v>1.0347961389385805</v>
      </c>
      <c r="K24" s="72"/>
      <c r="L24" s="73"/>
    </row>
    <row r="25" spans="1:12" s="59" customFormat="1" ht="14.25" outlineLevel="2">
      <c r="A25" s="67" t="s">
        <v>691</v>
      </c>
      <c r="B25" s="67" t="s">
        <v>692</v>
      </c>
      <c r="C25" s="67" t="s">
        <v>451</v>
      </c>
      <c r="D25" s="67" t="s">
        <v>452</v>
      </c>
      <c r="E25" s="67" t="s">
        <v>351</v>
      </c>
      <c r="F25" s="67" t="s">
        <v>352</v>
      </c>
      <c r="G25" s="67" t="s">
        <v>693</v>
      </c>
      <c r="H25" s="68">
        <v>1</v>
      </c>
      <c r="I25" s="69">
        <v>1.1366380098774462</v>
      </c>
      <c r="J25" s="70">
        <v>0.8797875764402963</v>
      </c>
      <c r="K25" s="72"/>
      <c r="L25" s="73"/>
    </row>
    <row r="26" spans="1:12" s="59" customFormat="1" ht="15" outlineLevel="1">
      <c r="A26" s="67"/>
      <c r="B26" s="67"/>
      <c r="C26" s="74" t="s">
        <v>699</v>
      </c>
      <c r="D26" s="67"/>
      <c r="E26" s="67"/>
      <c r="F26" s="67"/>
      <c r="G26" s="67"/>
      <c r="H26" s="68">
        <f>SUBTOTAL(9,H21:H25)</f>
        <v>179</v>
      </c>
      <c r="I26" s="69"/>
      <c r="J26" s="70">
        <v>175.60223404561424</v>
      </c>
      <c r="K26" s="72"/>
      <c r="L26" s="73"/>
    </row>
    <row r="27" spans="1:12" s="59" customFormat="1" ht="14.25" outlineLevel="2">
      <c r="A27" s="67" t="s">
        <v>691</v>
      </c>
      <c r="B27" s="67" t="s">
        <v>692</v>
      </c>
      <c r="C27" s="67" t="s">
        <v>499</v>
      </c>
      <c r="D27" s="67" t="s">
        <v>500</v>
      </c>
      <c r="E27" s="67" t="s">
        <v>114</v>
      </c>
      <c r="F27" s="67" t="s">
        <v>115</v>
      </c>
      <c r="G27" s="67" t="s">
        <v>693</v>
      </c>
      <c r="H27" s="68">
        <v>3</v>
      </c>
      <c r="I27" s="69">
        <v>0.9906890130353817</v>
      </c>
      <c r="J27" s="70">
        <v>3.0281954887218046</v>
      </c>
      <c r="K27" s="72"/>
      <c r="L27" s="73"/>
    </row>
    <row r="28" spans="1:12" s="59" customFormat="1" ht="14.25" outlineLevel="2">
      <c r="A28" s="67" t="s">
        <v>691</v>
      </c>
      <c r="B28" s="67" t="s">
        <v>692</v>
      </c>
      <c r="C28" s="67" t="s">
        <v>499</v>
      </c>
      <c r="D28" s="67" t="s">
        <v>500</v>
      </c>
      <c r="E28" s="67" t="s">
        <v>697</v>
      </c>
      <c r="F28" s="67" t="s">
        <v>698</v>
      </c>
      <c r="G28" s="67" t="s">
        <v>693</v>
      </c>
      <c r="H28" s="68">
        <v>0</v>
      </c>
      <c r="I28" s="69">
        <v>1.0191369775064487</v>
      </c>
      <c r="J28" s="70">
        <v>0</v>
      </c>
      <c r="K28" s="72"/>
      <c r="L28" s="73"/>
    </row>
    <row r="29" spans="1:12" s="59" customFormat="1" ht="14.25" outlineLevel="2">
      <c r="A29" s="67" t="s">
        <v>691</v>
      </c>
      <c r="B29" s="67" t="s">
        <v>692</v>
      </c>
      <c r="C29" s="67" t="s">
        <v>499</v>
      </c>
      <c r="D29" s="67" t="s">
        <v>500</v>
      </c>
      <c r="E29" s="67" t="s">
        <v>285</v>
      </c>
      <c r="F29" s="67" t="s">
        <v>286</v>
      </c>
      <c r="G29" s="67" t="s">
        <v>693</v>
      </c>
      <c r="H29" s="68">
        <v>1</v>
      </c>
      <c r="I29" s="69">
        <v>1.0109892639949551</v>
      </c>
      <c r="J29" s="70">
        <v>0.9891301872469637</v>
      </c>
      <c r="K29" s="72"/>
      <c r="L29" s="73"/>
    </row>
    <row r="30" spans="1:12" s="59" customFormat="1" ht="14.25" outlineLevel="2">
      <c r="A30" s="67" t="s">
        <v>691</v>
      </c>
      <c r="B30" s="67" t="s">
        <v>692</v>
      </c>
      <c r="C30" s="67" t="s">
        <v>499</v>
      </c>
      <c r="D30" s="67" t="s">
        <v>500</v>
      </c>
      <c r="E30" s="67" t="s">
        <v>259</v>
      </c>
      <c r="F30" s="67" t="s">
        <v>260</v>
      </c>
      <c r="G30" s="67" t="s">
        <v>693</v>
      </c>
      <c r="H30" s="68">
        <v>26</v>
      </c>
      <c r="I30" s="69">
        <v>1.0349803453251731</v>
      </c>
      <c r="J30" s="70">
        <v>25.12125</v>
      </c>
      <c r="K30" s="72"/>
      <c r="L30" s="73"/>
    </row>
    <row r="31" spans="1:12" s="59" customFormat="1" ht="14.25" outlineLevel="2">
      <c r="A31" s="67" t="s">
        <v>691</v>
      </c>
      <c r="B31" s="67" t="s">
        <v>692</v>
      </c>
      <c r="C31" s="67" t="s">
        <v>499</v>
      </c>
      <c r="D31" s="67" t="s">
        <v>500</v>
      </c>
      <c r="E31" s="67" t="s">
        <v>351</v>
      </c>
      <c r="F31" s="67" t="s">
        <v>352</v>
      </c>
      <c r="G31" s="67" t="s">
        <v>693</v>
      </c>
      <c r="H31" s="68">
        <v>1</v>
      </c>
      <c r="I31" s="69">
        <v>1.1366380098774462</v>
      </c>
      <c r="J31" s="70">
        <v>0.8797875764402963</v>
      </c>
      <c r="K31" s="72"/>
      <c r="L31" s="73"/>
    </row>
    <row r="32" spans="1:12" s="59" customFormat="1" ht="15" outlineLevel="1">
      <c r="A32" s="67"/>
      <c r="B32" s="67"/>
      <c r="C32" s="74" t="s">
        <v>700</v>
      </c>
      <c r="D32" s="67"/>
      <c r="E32" s="67"/>
      <c r="F32" s="67"/>
      <c r="G32" s="67"/>
      <c r="H32" s="68">
        <f>SUBTOTAL(9,H27:H31)</f>
        <v>31</v>
      </c>
      <c r="I32" s="69"/>
      <c r="J32" s="70">
        <v>30.018363252409063</v>
      </c>
      <c r="K32" s="72"/>
      <c r="L32" s="73"/>
    </row>
    <row r="33" spans="1:12" s="59" customFormat="1" ht="14.25" outlineLevel="2">
      <c r="A33" s="67" t="s">
        <v>691</v>
      </c>
      <c r="B33" s="67" t="s">
        <v>692</v>
      </c>
      <c r="C33" s="67" t="s">
        <v>425</v>
      </c>
      <c r="D33" s="67" t="s">
        <v>426</v>
      </c>
      <c r="E33" s="67" t="s">
        <v>69</v>
      </c>
      <c r="F33" s="67" t="s">
        <v>70</v>
      </c>
      <c r="G33" s="67" t="s">
        <v>693</v>
      </c>
      <c r="H33" s="68">
        <v>0</v>
      </c>
      <c r="I33" s="69">
        <v>0.9571062740076826</v>
      </c>
      <c r="J33" s="70">
        <v>0</v>
      </c>
      <c r="K33" s="72"/>
      <c r="L33" s="73"/>
    </row>
    <row r="34" spans="1:12" s="59" customFormat="1" ht="14.25" outlineLevel="2">
      <c r="A34" s="67" t="s">
        <v>691</v>
      </c>
      <c r="B34" s="67" t="s">
        <v>692</v>
      </c>
      <c r="C34" s="67" t="s">
        <v>425</v>
      </c>
      <c r="D34" s="67" t="s">
        <v>426</v>
      </c>
      <c r="E34" s="67" t="s">
        <v>247</v>
      </c>
      <c r="F34" s="67" t="s">
        <v>248</v>
      </c>
      <c r="G34" s="67" t="s">
        <v>693</v>
      </c>
      <c r="H34" s="68">
        <v>149</v>
      </c>
      <c r="I34" s="69">
        <v>1.5771913861085833</v>
      </c>
      <c r="J34" s="70">
        <v>94.47173076923079</v>
      </c>
      <c r="K34" s="72"/>
      <c r="L34" s="73"/>
    </row>
    <row r="35" spans="1:12" s="59" customFormat="1" ht="14.25" outlineLevel="2">
      <c r="A35" s="67" t="s">
        <v>691</v>
      </c>
      <c r="B35" s="67" t="s">
        <v>692</v>
      </c>
      <c r="C35" s="67" t="s">
        <v>425</v>
      </c>
      <c r="D35" s="67" t="s">
        <v>426</v>
      </c>
      <c r="E35" s="67" t="s">
        <v>351</v>
      </c>
      <c r="F35" s="67" t="s">
        <v>352</v>
      </c>
      <c r="G35" s="67" t="s">
        <v>693</v>
      </c>
      <c r="H35" s="68">
        <v>3</v>
      </c>
      <c r="I35" s="69">
        <v>1.1366380098774462</v>
      </c>
      <c r="J35" s="70">
        <v>2.639362729320889</v>
      </c>
      <c r="K35" s="72"/>
      <c r="L35" s="73"/>
    </row>
    <row r="36" spans="1:12" s="59" customFormat="1" ht="14.25" outlineLevel="2">
      <c r="A36" s="67" t="s">
        <v>691</v>
      </c>
      <c r="B36" s="67" t="s">
        <v>692</v>
      </c>
      <c r="C36" s="67" t="s">
        <v>425</v>
      </c>
      <c r="D36" s="67" t="s">
        <v>426</v>
      </c>
      <c r="E36" s="67" t="s">
        <v>285</v>
      </c>
      <c r="F36" s="67" t="s">
        <v>286</v>
      </c>
      <c r="G36" s="67" t="s">
        <v>693</v>
      </c>
      <c r="H36" s="68">
        <v>1</v>
      </c>
      <c r="I36" s="69">
        <v>1.0109892639949551</v>
      </c>
      <c r="J36" s="70">
        <v>0.9891301872469637</v>
      </c>
      <c r="K36" s="72"/>
      <c r="L36" s="73"/>
    </row>
    <row r="37" spans="1:12" s="59" customFormat="1" ht="14.25" outlineLevel="2">
      <c r="A37" s="67" t="s">
        <v>691</v>
      </c>
      <c r="B37" s="67" t="s">
        <v>692</v>
      </c>
      <c r="C37" s="67" t="s">
        <v>425</v>
      </c>
      <c r="D37" s="67" t="s">
        <v>426</v>
      </c>
      <c r="E37" s="67" t="s">
        <v>329</v>
      </c>
      <c r="F37" s="67" t="s">
        <v>330</v>
      </c>
      <c r="G37" s="67" t="s">
        <v>693</v>
      </c>
      <c r="H37" s="68">
        <v>2</v>
      </c>
      <c r="I37" s="69">
        <v>1.0804136440808767</v>
      </c>
      <c r="J37" s="70">
        <v>1.8511428571428572</v>
      </c>
      <c r="K37" s="72"/>
      <c r="L37" s="73"/>
    </row>
    <row r="38" spans="1:12" s="59" customFormat="1" ht="14.25" outlineLevel="2">
      <c r="A38" s="67" t="s">
        <v>691</v>
      </c>
      <c r="B38" s="67" t="s">
        <v>692</v>
      </c>
      <c r="C38" s="67" t="s">
        <v>425</v>
      </c>
      <c r="D38" s="67" t="s">
        <v>426</v>
      </c>
      <c r="E38" s="67" t="s">
        <v>331</v>
      </c>
      <c r="F38" s="67" t="s">
        <v>332</v>
      </c>
      <c r="G38" s="67" t="s">
        <v>693</v>
      </c>
      <c r="H38" s="68">
        <v>2</v>
      </c>
      <c r="I38" s="69">
        <v>0.8977164828656998</v>
      </c>
      <c r="J38" s="70">
        <v>2.2278748782862707</v>
      </c>
      <c r="K38" s="72"/>
      <c r="L38" s="73"/>
    </row>
    <row r="39" spans="1:12" s="59" customFormat="1" ht="15" outlineLevel="1">
      <c r="A39" s="67"/>
      <c r="B39" s="67"/>
      <c r="C39" s="74" t="s">
        <v>701</v>
      </c>
      <c r="D39" s="67"/>
      <c r="E39" s="67"/>
      <c r="F39" s="67"/>
      <c r="G39" s="67"/>
      <c r="H39" s="68">
        <f>SUBTOTAL(9,H33:H38)</f>
        <v>157</v>
      </c>
      <c r="I39" s="69"/>
      <c r="J39" s="70">
        <v>102.17924142122777</v>
      </c>
      <c r="K39" s="72"/>
      <c r="L39" s="73"/>
    </row>
    <row r="40" spans="1:12" s="59" customFormat="1" ht="14.25" outlineLevel="2">
      <c r="A40" s="67" t="s">
        <v>691</v>
      </c>
      <c r="B40" s="67" t="s">
        <v>692</v>
      </c>
      <c r="C40" s="67" t="s">
        <v>517</v>
      </c>
      <c r="D40" s="67" t="s">
        <v>518</v>
      </c>
      <c r="E40" s="67" t="s">
        <v>351</v>
      </c>
      <c r="F40" s="67" t="s">
        <v>352</v>
      </c>
      <c r="G40" s="67" t="s">
        <v>693</v>
      </c>
      <c r="H40" s="68">
        <v>0</v>
      </c>
      <c r="I40" s="69">
        <v>1.1366380098774462</v>
      </c>
      <c r="J40" s="70">
        <v>0</v>
      </c>
      <c r="K40" s="72"/>
      <c r="L40" s="73"/>
    </row>
    <row r="41" spans="1:12" s="59" customFormat="1" ht="14.25" outlineLevel="2">
      <c r="A41" s="67" t="s">
        <v>691</v>
      </c>
      <c r="B41" s="67" t="s">
        <v>692</v>
      </c>
      <c r="C41" s="67" t="s">
        <v>517</v>
      </c>
      <c r="D41" s="67" t="s">
        <v>518</v>
      </c>
      <c r="E41" s="67" t="s">
        <v>327</v>
      </c>
      <c r="F41" s="67" t="s">
        <v>328</v>
      </c>
      <c r="G41" s="67" t="s">
        <v>693</v>
      </c>
      <c r="H41" s="68">
        <v>131</v>
      </c>
      <c r="I41" s="69">
        <v>0.6556064359532568</v>
      </c>
      <c r="J41" s="70">
        <v>199.815</v>
      </c>
      <c r="K41" s="72"/>
      <c r="L41" s="73"/>
    </row>
    <row r="42" spans="1:12" s="59" customFormat="1" ht="14.25" outlineLevel="2">
      <c r="A42" s="67" t="s">
        <v>691</v>
      </c>
      <c r="B42" s="67" t="s">
        <v>692</v>
      </c>
      <c r="C42" s="67" t="s">
        <v>517</v>
      </c>
      <c r="D42" s="67" t="s">
        <v>518</v>
      </c>
      <c r="E42" s="67" t="s">
        <v>124</v>
      </c>
      <c r="F42" s="67" t="s">
        <v>125</v>
      </c>
      <c r="G42" s="67" t="s">
        <v>693</v>
      </c>
      <c r="H42" s="68">
        <v>3</v>
      </c>
      <c r="I42" s="69">
        <v>0.8842491275802922</v>
      </c>
      <c r="J42" s="70">
        <v>3.3927090301003346</v>
      </c>
      <c r="K42" s="72"/>
      <c r="L42" s="73"/>
    </row>
    <row r="43" spans="1:12" s="59" customFormat="1" ht="14.25" outlineLevel="2">
      <c r="A43" s="67" t="s">
        <v>691</v>
      </c>
      <c r="B43" s="67" t="s">
        <v>692</v>
      </c>
      <c r="C43" s="67" t="s">
        <v>517</v>
      </c>
      <c r="D43" s="67" t="s">
        <v>518</v>
      </c>
      <c r="E43" s="67" t="s">
        <v>331</v>
      </c>
      <c r="F43" s="67" t="s">
        <v>332</v>
      </c>
      <c r="G43" s="67" t="s">
        <v>693</v>
      </c>
      <c r="H43" s="68">
        <v>6</v>
      </c>
      <c r="I43" s="69">
        <v>0.8977164828656998</v>
      </c>
      <c r="J43" s="70">
        <v>6.683624634858812</v>
      </c>
      <c r="K43" s="72"/>
      <c r="L43" s="73"/>
    </row>
    <row r="44" spans="1:12" s="59" customFormat="1" ht="15" outlineLevel="1">
      <c r="A44" s="67"/>
      <c r="B44" s="67"/>
      <c r="C44" s="74" t="s">
        <v>702</v>
      </c>
      <c r="D44" s="67"/>
      <c r="E44" s="67"/>
      <c r="F44" s="67"/>
      <c r="G44" s="67"/>
      <c r="H44" s="68">
        <f>SUBTOTAL(9,H40:H43)</f>
        <v>140</v>
      </c>
      <c r="I44" s="69"/>
      <c r="J44" s="70">
        <v>209.89133366495912</v>
      </c>
      <c r="K44" s="72"/>
      <c r="L44" s="73"/>
    </row>
    <row r="45" spans="1:12" s="59" customFormat="1" ht="14.25" outlineLevel="2">
      <c r="A45" s="67" t="s">
        <v>691</v>
      </c>
      <c r="B45" s="67" t="s">
        <v>692</v>
      </c>
      <c r="C45" s="67" t="s">
        <v>491</v>
      </c>
      <c r="D45" s="67" t="s">
        <v>492</v>
      </c>
      <c r="E45" s="67" t="s">
        <v>345</v>
      </c>
      <c r="F45" s="67" t="s">
        <v>346</v>
      </c>
      <c r="G45" s="67" t="s">
        <v>693</v>
      </c>
      <c r="H45" s="68">
        <v>1</v>
      </c>
      <c r="I45" s="69">
        <v>0.7457128269814096</v>
      </c>
      <c r="J45" s="70">
        <v>1.3409987917841324</v>
      </c>
      <c r="K45" s="72"/>
      <c r="L45" s="73"/>
    </row>
    <row r="46" spans="1:12" s="59" customFormat="1" ht="14.25" outlineLevel="2">
      <c r="A46" s="67" t="s">
        <v>691</v>
      </c>
      <c r="B46" s="67" t="s">
        <v>692</v>
      </c>
      <c r="C46" s="67" t="s">
        <v>491</v>
      </c>
      <c r="D46" s="67" t="s">
        <v>492</v>
      </c>
      <c r="E46" s="67" t="s">
        <v>361</v>
      </c>
      <c r="F46" s="67" t="s">
        <v>362</v>
      </c>
      <c r="G46" s="67" t="s">
        <v>693</v>
      </c>
      <c r="H46" s="68">
        <v>92</v>
      </c>
      <c r="I46" s="69">
        <v>0.8203355419290232</v>
      </c>
      <c r="J46" s="70">
        <v>112.14923076923075</v>
      </c>
      <c r="K46" s="72"/>
      <c r="L46" s="73"/>
    </row>
    <row r="47" spans="1:12" s="59" customFormat="1" ht="14.25" outlineLevel="2">
      <c r="A47" s="67" t="s">
        <v>691</v>
      </c>
      <c r="B47" s="67" t="s">
        <v>692</v>
      </c>
      <c r="C47" s="67" t="s">
        <v>491</v>
      </c>
      <c r="D47" s="67" t="s">
        <v>492</v>
      </c>
      <c r="E47" s="67" t="s">
        <v>247</v>
      </c>
      <c r="F47" s="67" t="s">
        <v>248</v>
      </c>
      <c r="G47" s="67" t="s">
        <v>693</v>
      </c>
      <c r="H47" s="68">
        <v>3</v>
      </c>
      <c r="I47" s="69">
        <v>1.5771913861085833</v>
      </c>
      <c r="J47" s="70">
        <v>1.9021153846153849</v>
      </c>
      <c r="K47" s="72"/>
      <c r="L47" s="73"/>
    </row>
    <row r="48" spans="1:12" s="59" customFormat="1" ht="14.25" outlineLevel="2">
      <c r="A48" s="67" t="s">
        <v>691</v>
      </c>
      <c r="B48" s="67" t="s">
        <v>692</v>
      </c>
      <c r="C48" s="67" t="s">
        <v>491</v>
      </c>
      <c r="D48" s="67" t="s">
        <v>492</v>
      </c>
      <c r="E48" s="67" t="s">
        <v>329</v>
      </c>
      <c r="F48" s="67" t="s">
        <v>330</v>
      </c>
      <c r="G48" s="67" t="s">
        <v>693</v>
      </c>
      <c r="H48" s="68">
        <v>1</v>
      </c>
      <c r="I48" s="69">
        <v>1.0804136440808767</v>
      </c>
      <c r="J48" s="70">
        <v>0.9255714285714286</v>
      </c>
      <c r="K48" s="72"/>
      <c r="L48" s="73"/>
    </row>
    <row r="49" spans="1:12" s="59" customFormat="1" ht="15" outlineLevel="1">
      <c r="A49" s="67"/>
      <c r="B49" s="67"/>
      <c r="C49" s="74" t="s">
        <v>703</v>
      </c>
      <c r="D49" s="67"/>
      <c r="E49" s="67"/>
      <c r="F49" s="67"/>
      <c r="G49" s="67"/>
      <c r="H49" s="68">
        <f>SUBTOTAL(9,H45:H48)</f>
        <v>97</v>
      </c>
      <c r="I49" s="69"/>
      <c r="J49" s="70">
        <v>116.3179163742017</v>
      </c>
      <c r="K49" s="72"/>
      <c r="L49" s="73"/>
    </row>
    <row r="50" spans="1:12" s="59" customFormat="1" ht="14.25" outlineLevel="2">
      <c r="A50" s="67" t="s">
        <v>691</v>
      </c>
      <c r="B50" s="67" t="s">
        <v>692</v>
      </c>
      <c r="C50" s="67" t="s">
        <v>423</v>
      </c>
      <c r="D50" s="67" t="s">
        <v>424</v>
      </c>
      <c r="E50" s="67" t="s">
        <v>69</v>
      </c>
      <c r="F50" s="67" t="s">
        <v>70</v>
      </c>
      <c r="G50" s="67" t="s">
        <v>693</v>
      </c>
      <c r="H50" s="68">
        <v>1</v>
      </c>
      <c r="I50" s="69">
        <v>0.9571062740076826</v>
      </c>
      <c r="J50" s="70">
        <v>1.0448160535117055</v>
      </c>
      <c r="K50" s="72"/>
      <c r="L50" s="73"/>
    </row>
    <row r="51" spans="1:12" s="59" customFormat="1" ht="14.25" outlineLevel="2">
      <c r="A51" s="67" t="s">
        <v>691</v>
      </c>
      <c r="B51" s="67" t="s">
        <v>692</v>
      </c>
      <c r="C51" s="67" t="s">
        <v>423</v>
      </c>
      <c r="D51" s="67" t="s">
        <v>424</v>
      </c>
      <c r="E51" s="67" t="s">
        <v>347</v>
      </c>
      <c r="F51" s="67" t="s">
        <v>348</v>
      </c>
      <c r="G51" s="67" t="s">
        <v>693</v>
      </c>
      <c r="H51" s="68">
        <v>7</v>
      </c>
      <c r="I51" s="69">
        <v>1.1002769271102661</v>
      </c>
      <c r="J51" s="70">
        <v>6.362034709193246</v>
      </c>
      <c r="K51" s="72"/>
      <c r="L51" s="73"/>
    </row>
    <row r="52" spans="1:12" s="59" customFormat="1" ht="14.25" outlineLevel="2">
      <c r="A52" s="67" t="s">
        <v>691</v>
      </c>
      <c r="B52" s="67" t="s">
        <v>692</v>
      </c>
      <c r="C52" s="67" t="s">
        <v>423</v>
      </c>
      <c r="D52" s="67" t="s">
        <v>424</v>
      </c>
      <c r="E52" s="67" t="s">
        <v>345</v>
      </c>
      <c r="F52" s="67" t="s">
        <v>346</v>
      </c>
      <c r="G52" s="67" t="s">
        <v>693</v>
      </c>
      <c r="H52" s="68">
        <v>7</v>
      </c>
      <c r="I52" s="69">
        <v>0.7457128269814096</v>
      </c>
      <c r="J52" s="70">
        <v>9.386991542488927</v>
      </c>
      <c r="K52" s="72"/>
      <c r="L52" s="73"/>
    </row>
    <row r="53" spans="1:12" s="59" customFormat="1" ht="15" outlineLevel="1">
      <c r="A53" s="67"/>
      <c r="B53" s="67"/>
      <c r="C53" s="74" t="s">
        <v>704</v>
      </c>
      <c r="D53" s="67"/>
      <c r="E53" s="67"/>
      <c r="F53" s="67"/>
      <c r="G53" s="67"/>
      <c r="H53" s="68">
        <f>SUBTOTAL(9,H50:H52)</f>
        <v>15</v>
      </c>
      <c r="I53" s="69"/>
      <c r="J53" s="70">
        <v>16.793842305193877</v>
      </c>
      <c r="K53" s="72"/>
      <c r="L53" s="73"/>
    </row>
    <row r="54" spans="1:12" s="59" customFormat="1" ht="14.25" outlineLevel="2">
      <c r="A54" s="67" t="s">
        <v>691</v>
      </c>
      <c r="B54" s="67" t="s">
        <v>692</v>
      </c>
      <c r="C54" s="67" t="s">
        <v>463</v>
      </c>
      <c r="D54" s="67" t="s">
        <v>464</v>
      </c>
      <c r="E54" s="67" t="s">
        <v>69</v>
      </c>
      <c r="F54" s="67" t="s">
        <v>70</v>
      </c>
      <c r="G54" s="67" t="s">
        <v>693</v>
      </c>
      <c r="H54" s="68">
        <v>18</v>
      </c>
      <c r="I54" s="69">
        <v>0.9571062740076826</v>
      </c>
      <c r="J54" s="70">
        <v>18.8066889632107</v>
      </c>
      <c r="K54" s="72"/>
      <c r="L54" s="73"/>
    </row>
    <row r="55" spans="1:12" s="59" customFormat="1" ht="14.25" outlineLevel="2">
      <c r="A55" s="67" t="s">
        <v>691</v>
      </c>
      <c r="B55" s="67" t="s">
        <v>692</v>
      </c>
      <c r="C55" s="67" t="s">
        <v>463</v>
      </c>
      <c r="D55" s="67" t="s">
        <v>464</v>
      </c>
      <c r="E55" s="67" t="s">
        <v>351</v>
      </c>
      <c r="F55" s="67" t="s">
        <v>352</v>
      </c>
      <c r="G55" s="67" t="s">
        <v>693</v>
      </c>
      <c r="H55" s="68">
        <v>0</v>
      </c>
      <c r="I55" s="69">
        <v>1.1366380098774462</v>
      </c>
      <c r="J55" s="70">
        <v>0</v>
      </c>
      <c r="K55" s="72"/>
      <c r="L55" s="73"/>
    </row>
    <row r="56" spans="1:12" s="59" customFormat="1" ht="14.25" outlineLevel="2">
      <c r="A56" s="67" t="s">
        <v>691</v>
      </c>
      <c r="B56" s="67" t="s">
        <v>692</v>
      </c>
      <c r="C56" s="67" t="s">
        <v>463</v>
      </c>
      <c r="D56" s="67" t="s">
        <v>464</v>
      </c>
      <c r="E56" s="67" t="s">
        <v>116</v>
      </c>
      <c r="F56" s="67" t="s">
        <v>117</v>
      </c>
      <c r="G56" s="67" t="s">
        <v>693</v>
      </c>
      <c r="H56" s="68">
        <v>0</v>
      </c>
      <c r="I56" s="69">
        <v>1.8561449040420506</v>
      </c>
      <c r="J56" s="70">
        <v>0</v>
      </c>
      <c r="K56" s="72"/>
      <c r="L56" s="73"/>
    </row>
    <row r="57" spans="1:12" s="59" customFormat="1" ht="14.25" outlineLevel="2">
      <c r="A57" s="67" t="s">
        <v>691</v>
      </c>
      <c r="B57" s="67" t="s">
        <v>692</v>
      </c>
      <c r="C57" s="67" t="s">
        <v>463</v>
      </c>
      <c r="D57" s="67" t="s">
        <v>464</v>
      </c>
      <c r="E57" s="67" t="s">
        <v>165</v>
      </c>
      <c r="F57" s="67" t="s">
        <v>166</v>
      </c>
      <c r="G57" s="67" t="s">
        <v>693</v>
      </c>
      <c r="H57" s="68">
        <v>0</v>
      </c>
      <c r="I57" s="69">
        <v>0.78972610039433</v>
      </c>
      <c r="J57" s="70">
        <v>0</v>
      </c>
      <c r="K57" s="72"/>
      <c r="L57" s="73"/>
    </row>
    <row r="58" spans="1:12" s="59" customFormat="1" ht="14.25" outlineLevel="2">
      <c r="A58" s="67" t="s">
        <v>691</v>
      </c>
      <c r="B58" s="67" t="s">
        <v>692</v>
      </c>
      <c r="C58" s="67" t="s">
        <v>463</v>
      </c>
      <c r="D58" s="67" t="s">
        <v>464</v>
      </c>
      <c r="E58" s="67" t="s">
        <v>329</v>
      </c>
      <c r="F58" s="67" t="s">
        <v>330</v>
      </c>
      <c r="G58" s="67" t="s">
        <v>693</v>
      </c>
      <c r="H58" s="68">
        <v>1</v>
      </c>
      <c r="I58" s="69">
        <v>1.0804136440808767</v>
      </c>
      <c r="J58" s="70">
        <v>0.9255714285714286</v>
      </c>
      <c r="K58" s="72"/>
      <c r="L58" s="73"/>
    </row>
    <row r="59" spans="1:12" s="59" customFormat="1" ht="15" outlineLevel="1">
      <c r="A59" s="67"/>
      <c r="B59" s="67"/>
      <c r="C59" s="74" t="s">
        <v>705</v>
      </c>
      <c r="D59" s="67"/>
      <c r="E59" s="67"/>
      <c r="F59" s="67"/>
      <c r="G59" s="67"/>
      <c r="H59" s="68">
        <f>SUBTOTAL(9,H54:H58)</f>
        <v>19</v>
      </c>
      <c r="I59" s="69"/>
      <c r="J59" s="70">
        <v>19.732260391782127</v>
      </c>
      <c r="K59" s="72"/>
      <c r="L59" s="73"/>
    </row>
    <row r="60" spans="1:12" s="59" customFormat="1" ht="14.25" outlineLevel="2">
      <c r="A60" s="67" t="s">
        <v>691</v>
      </c>
      <c r="B60" s="67" t="s">
        <v>692</v>
      </c>
      <c r="C60" s="67" t="s">
        <v>69</v>
      </c>
      <c r="D60" s="67" t="s">
        <v>70</v>
      </c>
      <c r="E60" s="67" t="s">
        <v>351</v>
      </c>
      <c r="F60" s="67" t="s">
        <v>352</v>
      </c>
      <c r="G60" s="67" t="s">
        <v>693</v>
      </c>
      <c r="H60" s="68">
        <v>0</v>
      </c>
      <c r="I60" s="69">
        <v>1.1366380098774462</v>
      </c>
      <c r="J60" s="70">
        <v>0</v>
      </c>
      <c r="K60" s="72"/>
      <c r="L60" s="73"/>
    </row>
    <row r="61" spans="1:12" s="59" customFormat="1" ht="14.25" outlineLevel="2">
      <c r="A61" s="67" t="s">
        <v>691</v>
      </c>
      <c r="B61" s="67" t="s">
        <v>692</v>
      </c>
      <c r="C61" s="67" t="s">
        <v>69</v>
      </c>
      <c r="D61" s="67" t="s">
        <v>70</v>
      </c>
      <c r="E61" s="67" t="s">
        <v>69</v>
      </c>
      <c r="F61" s="67" t="s">
        <v>70</v>
      </c>
      <c r="G61" s="67" t="s">
        <v>693</v>
      </c>
      <c r="H61" s="68">
        <v>187</v>
      </c>
      <c r="I61" s="69">
        <v>0.9571062740076826</v>
      </c>
      <c r="J61" s="70">
        <v>195.38060200668895</v>
      </c>
      <c r="K61" s="72"/>
      <c r="L61" s="73"/>
    </row>
    <row r="62" spans="1:12" s="59" customFormat="1" ht="15" outlineLevel="1">
      <c r="A62" s="67"/>
      <c r="B62" s="67"/>
      <c r="C62" s="74" t="s">
        <v>706</v>
      </c>
      <c r="D62" s="67"/>
      <c r="E62" s="67"/>
      <c r="F62" s="67"/>
      <c r="G62" s="67"/>
      <c r="H62" s="68">
        <f>SUBTOTAL(9,H60:H61)</f>
        <v>187</v>
      </c>
      <c r="I62" s="69"/>
      <c r="J62" s="70">
        <v>195.38060200668895</v>
      </c>
      <c r="K62" s="72"/>
      <c r="L62" s="73"/>
    </row>
    <row r="63" spans="1:12" s="59" customFormat="1" ht="14.25" outlineLevel="2">
      <c r="A63" s="67" t="s">
        <v>691</v>
      </c>
      <c r="B63" s="67" t="s">
        <v>692</v>
      </c>
      <c r="C63" s="67" t="s">
        <v>108</v>
      </c>
      <c r="D63" s="67" t="s">
        <v>109</v>
      </c>
      <c r="E63" s="67" t="s">
        <v>351</v>
      </c>
      <c r="F63" s="67" t="s">
        <v>352</v>
      </c>
      <c r="G63" s="67" t="s">
        <v>693</v>
      </c>
      <c r="H63" s="68">
        <v>0</v>
      </c>
      <c r="I63" s="69">
        <v>1.1366380098774462</v>
      </c>
      <c r="J63" s="70">
        <v>0</v>
      </c>
      <c r="K63" s="72"/>
      <c r="L63" s="73"/>
    </row>
    <row r="64" spans="1:12" s="59" customFormat="1" ht="14.25" outlineLevel="2">
      <c r="A64" s="67" t="s">
        <v>691</v>
      </c>
      <c r="B64" s="67" t="s">
        <v>692</v>
      </c>
      <c r="C64" s="67" t="s">
        <v>108</v>
      </c>
      <c r="D64" s="67" t="s">
        <v>109</v>
      </c>
      <c r="E64" s="67" t="s">
        <v>69</v>
      </c>
      <c r="F64" s="67" t="s">
        <v>70</v>
      </c>
      <c r="G64" s="67" t="s">
        <v>693</v>
      </c>
      <c r="H64" s="68">
        <v>66</v>
      </c>
      <c r="I64" s="69">
        <v>0.9571062740076826</v>
      </c>
      <c r="J64" s="70">
        <v>68.95785953177257</v>
      </c>
      <c r="K64" s="72"/>
      <c r="L64" s="73"/>
    </row>
    <row r="65" spans="1:12" s="59" customFormat="1" ht="14.25" outlineLevel="2">
      <c r="A65" s="67" t="s">
        <v>691</v>
      </c>
      <c r="B65" s="67" t="s">
        <v>692</v>
      </c>
      <c r="C65" s="67" t="s">
        <v>108</v>
      </c>
      <c r="D65" s="67" t="s">
        <v>109</v>
      </c>
      <c r="E65" s="67" t="s">
        <v>345</v>
      </c>
      <c r="F65" s="67" t="s">
        <v>346</v>
      </c>
      <c r="G65" s="67" t="s">
        <v>693</v>
      </c>
      <c r="H65" s="68">
        <v>5</v>
      </c>
      <c r="I65" s="69">
        <v>0.7457128269814096</v>
      </c>
      <c r="J65" s="70">
        <v>6.704993958920662</v>
      </c>
      <c r="K65" s="72"/>
      <c r="L65" s="73"/>
    </row>
    <row r="66" spans="1:12" s="59" customFormat="1" ht="15" outlineLevel="1">
      <c r="A66" s="67"/>
      <c r="B66" s="67"/>
      <c r="C66" s="74" t="s">
        <v>707</v>
      </c>
      <c r="D66" s="67"/>
      <c r="E66" s="67"/>
      <c r="F66" s="67"/>
      <c r="G66" s="67"/>
      <c r="H66" s="68">
        <f>SUBTOTAL(9,H63:H65)</f>
        <v>71</v>
      </c>
      <c r="I66" s="69"/>
      <c r="J66" s="70">
        <v>75.66285349069324</v>
      </c>
      <c r="K66" s="72"/>
      <c r="L66" s="73"/>
    </row>
    <row r="67" spans="1:12" s="59" customFormat="1" ht="14.25" outlineLevel="2">
      <c r="A67" s="67" t="s">
        <v>691</v>
      </c>
      <c r="B67" s="67" t="s">
        <v>692</v>
      </c>
      <c r="C67" s="67" t="s">
        <v>110</v>
      </c>
      <c r="D67" s="67" t="s">
        <v>111</v>
      </c>
      <c r="E67" s="67" t="s">
        <v>331</v>
      </c>
      <c r="F67" s="67" t="s">
        <v>332</v>
      </c>
      <c r="G67" s="67" t="s">
        <v>693</v>
      </c>
      <c r="H67" s="68">
        <v>1</v>
      </c>
      <c r="I67" s="69">
        <v>0.8977164828656998</v>
      </c>
      <c r="J67" s="70">
        <v>1.1139374391431354</v>
      </c>
      <c r="K67" s="72"/>
      <c r="L67" s="73"/>
    </row>
    <row r="68" spans="1:12" s="59" customFormat="1" ht="14.25" outlineLevel="2">
      <c r="A68" s="67" t="s">
        <v>691</v>
      </c>
      <c r="B68" s="67" t="s">
        <v>692</v>
      </c>
      <c r="C68" s="67" t="s">
        <v>110</v>
      </c>
      <c r="D68" s="67" t="s">
        <v>111</v>
      </c>
      <c r="E68" s="67" t="s">
        <v>247</v>
      </c>
      <c r="F68" s="67" t="s">
        <v>248</v>
      </c>
      <c r="G68" s="67" t="s">
        <v>693</v>
      </c>
      <c r="H68" s="68">
        <v>2</v>
      </c>
      <c r="I68" s="69">
        <v>1.5771913861085833</v>
      </c>
      <c r="J68" s="70">
        <v>1.2680769230769233</v>
      </c>
      <c r="K68" s="72"/>
      <c r="L68" s="73"/>
    </row>
    <row r="69" spans="1:12" s="59" customFormat="1" ht="14.25" outlineLevel="2">
      <c r="A69" s="67" t="s">
        <v>691</v>
      </c>
      <c r="B69" s="67" t="s">
        <v>692</v>
      </c>
      <c r="C69" s="67" t="s">
        <v>110</v>
      </c>
      <c r="D69" s="67" t="s">
        <v>111</v>
      </c>
      <c r="E69" s="67" t="s">
        <v>329</v>
      </c>
      <c r="F69" s="67" t="s">
        <v>330</v>
      </c>
      <c r="G69" s="67" t="s">
        <v>693</v>
      </c>
      <c r="H69" s="68">
        <v>15</v>
      </c>
      <c r="I69" s="69">
        <v>1.0804136440808767</v>
      </c>
      <c r="J69" s="70">
        <v>13.883571428571429</v>
      </c>
      <c r="K69" s="72"/>
      <c r="L69" s="73"/>
    </row>
    <row r="70" spans="1:12" s="59" customFormat="1" ht="14.25" outlineLevel="2">
      <c r="A70" s="67" t="s">
        <v>691</v>
      </c>
      <c r="B70" s="67" t="s">
        <v>692</v>
      </c>
      <c r="C70" s="67" t="s">
        <v>110</v>
      </c>
      <c r="D70" s="67" t="s">
        <v>111</v>
      </c>
      <c r="E70" s="67" t="s">
        <v>351</v>
      </c>
      <c r="F70" s="67" t="s">
        <v>352</v>
      </c>
      <c r="G70" s="67" t="s">
        <v>693</v>
      </c>
      <c r="H70" s="68">
        <v>0</v>
      </c>
      <c r="I70" s="69">
        <v>1.1366380098774462</v>
      </c>
      <c r="J70" s="70">
        <v>0</v>
      </c>
      <c r="K70" s="72"/>
      <c r="L70" s="73"/>
    </row>
    <row r="71" spans="1:12" s="59" customFormat="1" ht="15" outlineLevel="1">
      <c r="A71" s="67"/>
      <c r="B71" s="67"/>
      <c r="C71" s="74" t="s">
        <v>708</v>
      </c>
      <c r="D71" s="67"/>
      <c r="E71" s="67"/>
      <c r="F71" s="67"/>
      <c r="G71" s="67"/>
      <c r="H71" s="68">
        <f>SUBTOTAL(9,H67:H70)</f>
        <v>18</v>
      </c>
      <c r="I71" s="69"/>
      <c r="J71" s="70">
        <v>16.265585790791487</v>
      </c>
      <c r="K71" s="72"/>
      <c r="L71" s="73"/>
    </row>
    <row r="72" spans="1:12" s="59" customFormat="1" ht="14.25" outlineLevel="2">
      <c r="A72" s="67" t="s">
        <v>691</v>
      </c>
      <c r="B72" s="67" t="s">
        <v>692</v>
      </c>
      <c r="C72" s="67" t="s">
        <v>65</v>
      </c>
      <c r="D72" s="67" t="s">
        <v>66</v>
      </c>
      <c r="E72" s="67" t="s">
        <v>303</v>
      </c>
      <c r="F72" s="67" t="s">
        <v>304</v>
      </c>
      <c r="G72" s="67" t="s">
        <v>693</v>
      </c>
      <c r="H72" s="68">
        <v>1</v>
      </c>
      <c r="I72" s="69">
        <v>0.9570504720136772</v>
      </c>
      <c r="J72" s="70">
        <v>1.0448769727848888</v>
      </c>
      <c r="K72" s="72"/>
      <c r="L72" s="73"/>
    </row>
    <row r="73" spans="1:12" s="59" customFormat="1" ht="14.25" outlineLevel="2">
      <c r="A73" s="67" t="s">
        <v>691</v>
      </c>
      <c r="B73" s="67" t="s">
        <v>692</v>
      </c>
      <c r="C73" s="67" t="s">
        <v>65</v>
      </c>
      <c r="D73" s="67" t="s">
        <v>66</v>
      </c>
      <c r="E73" s="67" t="s">
        <v>299</v>
      </c>
      <c r="F73" s="67" t="s">
        <v>300</v>
      </c>
      <c r="G73" s="67" t="s">
        <v>693</v>
      </c>
      <c r="H73" s="68">
        <v>122</v>
      </c>
      <c r="I73" s="69">
        <v>0.9457025985951605</v>
      </c>
      <c r="J73" s="70">
        <v>129.0046153846154</v>
      </c>
      <c r="K73" s="72"/>
      <c r="L73" s="73"/>
    </row>
    <row r="74" spans="1:12" s="59" customFormat="1" ht="14.25" outlineLevel="2">
      <c r="A74" s="67" t="s">
        <v>691</v>
      </c>
      <c r="B74" s="67" t="s">
        <v>692</v>
      </c>
      <c r="C74" s="67" t="s">
        <v>65</v>
      </c>
      <c r="D74" s="67" t="s">
        <v>66</v>
      </c>
      <c r="E74" s="67" t="s">
        <v>65</v>
      </c>
      <c r="F74" s="67" t="s">
        <v>66</v>
      </c>
      <c r="G74" s="67" t="s">
        <v>693</v>
      </c>
      <c r="H74" s="68">
        <v>81</v>
      </c>
      <c r="I74" s="69">
        <v>1.0121053880845003</v>
      </c>
      <c r="J74" s="70">
        <v>80.031191369606</v>
      </c>
      <c r="K74" s="72"/>
      <c r="L74" s="73"/>
    </row>
    <row r="75" spans="1:12" s="59" customFormat="1" ht="15" outlineLevel="1">
      <c r="A75" s="67"/>
      <c r="B75" s="67"/>
      <c r="C75" s="74" t="s">
        <v>709</v>
      </c>
      <c r="D75" s="67"/>
      <c r="E75" s="67"/>
      <c r="F75" s="67"/>
      <c r="G75" s="67"/>
      <c r="H75" s="68">
        <f>SUBTOTAL(9,H72:H74)</f>
        <v>204</v>
      </c>
      <c r="I75" s="69"/>
      <c r="J75" s="70">
        <v>210.0806837270063</v>
      </c>
      <c r="K75" s="72"/>
      <c r="L75" s="73"/>
    </row>
    <row r="76" spans="1:12" s="59" customFormat="1" ht="14.25" outlineLevel="2">
      <c r="A76" s="67" t="s">
        <v>691</v>
      </c>
      <c r="B76" s="67" t="s">
        <v>692</v>
      </c>
      <c r="C76" s="67" t="s">
        <v>122</v>
      </c>
      <c r="D76" s="67" t="s">
        <v>123</v>
      </c>
      <c r="E76" s="67" t="s">
        <v>293</v>
      </c>
      <c r="F76" s="67" t="s">
        <v>294</v>
      </c>
      <c r="G76" s="67" t="s">
        <v>693</v>
      </c>
      <c r="H76" s="68">
        <v>1</v>
      </c>
      <c r="I76" s="69">
        <v>1.0586485005089656</v>
      </c>
      <c r="J76" s="70">
        <v>0.9446005917159763</v>
      </c>
      <c r="K76" s="72"/>
      <c r="L76" s="73"/>
    </row>
    <row r="77" spans="1:12" s="59" customFormat="1" ht="14.25" outlineLevel="2">
      <c r="A77" s="67" t="s">
        <v>691</v>
      </c>
      <c r="B77" s="67" t="s">
        <v>692</v>
      </c>
      <c r="C77" s="67" t="s">
        <v>122</v>
      </c>
      <c r="D77" s="67" t="s">
        <v>123</v>
      </c>
      <c r="E77" s="67" t="s">
        <v>122</v>
      </c>
      <c r="F77" s="67" t="s">
        <v>123</v>
      </c>
      <c r="G77" s="67" t="s">
        <v>693</v>
      </c>
      <c r="H77" s="68">
        <v>118</v>
      </c>
      <c r="I77" s="69">
        <v>0.996103896103896</v>
      </c>
      <c r="J77" s="70">
        <v>118.46153846153847</v>
      </c>
      <c r="K77" s="72"/>
      <c r="L77" s="73"/>
    </row>
    <row r="78" spans="1:12" s="59" customFormat="1" ht="14.25" outlineLevel="2">
      <c r="A78" s="67" t="s">
        <v>691</v>
      </c>
      <c r="B78" s="67" t="s">
        <v>692</v>
      </c>
      <c r="C78" s="67" t="s">
        <v>122</v>
      </c>
      <c r="D78" s="67" t="s">
        <v>123</v>
      </c>
      <c r="E78" s="67" t="s">
        <v>297</v>
      </c>
      <c r="F78" s="67" t="s">
        <v>298</v>
      </c>
      <c r="G78" s="67" t="s">
        <v>693</v>
      </c>
      <c r="H78" s="68">
        <v>0</v>
      </c>
      <c r="I78" s="69">
        <v>1.0342810342810342</v>
      </c>
      <c r="J78" s="70">
        <v>0</v>
      </c>
      <c r="K78" s="72"/>
      <c r="L78" s="73"/>
    </row>
    <row r="79" spans="1:12" s="59" customFormat="1" ht="14.25" outlineLevel="2">
      <c r="A79" s="67" t="s">
        <v>691</v>
      </c>
      <c r="B79" s="67" t="s">
        <v>692</v>
      </c>
      <c r="C79" s="67" t="s">
        <v>122</v>
      </c>
      <c r="D79" s="67" t="s">
        <v>123</v>
      </c>
      <c r="E79" s="67" t="s">
        <v>163</v>
      </c>
      <c r="F79" s="67" t="s">
        <v>164</v>
      </c>
      <c r="G79" s="67" t="s">
        <v>693</v>
      </c>
      <c r="H79" s="68">
        <v>0</v>
      </c>
      <c r="I79" s="69">
        <v>1.484247842371659</v>
      </c>
      <c r="J79" s="70">
        <v>0</v>
      </c>
      <c r="K79" s="72"/>
      <c r="L79" s="73"/>
    </row>
    <row r="80" spans="1:12" s="59" customFormat="1" ht="14.25" outlineLevel="2">
      <c r="A80" s="67" t="s">
        <v>691</v>
      </c>
      <c r="B80" s="67" t="s">
        <v>692</v>
      </c>
      <c r="C80" s="67" t="s">
        <v>122</v>
      </c>
      <c r="D80" s="67" t="s">
        <v>123</v>
      </c>
      <c r="E80" s="67" t="s">
        <v>295</v>
      </c>
      <c r="F80" s="67" t="s">
        <v>296</v>
      </c>
      <c r="G80" s="67" t="s">
        <v>693</v>
      </c>
      <c r="H80" s="68">
        <v>211</v>
      </c>
      <c r="I80" s="69">
        <v>1.1663626255673696</v>
      </c>
      <c r="J80" s="70">
        <v>180.90428771871905</v>
      </c>
      <c r="K80" s="72"/>
      <c r="L80" s="73"/>
    </row>
    <row r="81" spans="1:12" s="59" customFormat="1" ht="15" outlineLevel="1">
      <c r="A81" s="67"/>
      <c r="B81" s="67"/>
      <c r="C81" s="74" t="s">
        <v>710</v>
      </c>
      <c r="D81" s="67"/>
      <c r="E81" s="67"/>
      <c r="F81" s="67"/>
      <c r="G81" s="67"/>
      <c r="H81" s="68">
        <f>SUBTOTAL(9,H76:H80)</f>
        <v>330</v>
      </c>
      <c r="I81" s="69"/>
      <c r="J81" s="70">
        <v>300.3104267719735</v>
      </c>
      <c r="K81" s="72"/>
      <c r="L81" s="73"/>
    </row>
    <row r="82" spans="1:12" s="59" customFormat="1" ht="14.25" outlineLevel="2">
      <c r="A82" s="67" t="s">
        <v>691</v>
      </c>
      <c r="B82" s="67" t="s">
        <v>692</v>
      </c>
      <c r="C82" s="67" t="s">
        <v>555</v>
      </c>
      <c r="D82" s="67" t="s">
        <v>556</v>
      </c>
      <c r="E82" s="67" t="s">
        <v>159</v>
      </c>
      <c r="F82" s="67" t="s">
        <v>711</v>
      </c>
      <c r="G82" s="67" t="s">
        <v>693</v>
      </c>
      <c r="H82" s="68">
        <v>1</v>
      </c>
      <c r="I82" s="69">
        <v>0.8442556379664785</v>
      </c>
      <c r="J82" s="70">
        <v>1.1844753591562103</v>
      </c>
      <c r="K82" s="72"/>
      <c r="L82" s="73"/>
    </row>
    <row r="83" spans="1:12" s="59" customFormat="1" ht="14.25" outlineLevel="2">
      <c r="A83" s="67" t="s">
        <v>691</v>
      </c>
      <c r="B83" s="67" t="s">
        <v>692</v>
      </c>
      <c r="C83" s="67" t="s">
        <v>555</v>
      </c>
      <c r="D83" s="67" t="s">
        <v>556</v>
      </c>
      <c r="E83" s="67" t="s">
        <v>155</v>
      </c>
      <c r="F83" s="67" t="s">
        <v>156</v>
      </c>
      <c r="G83" s="67" t="s">
        <v>693</v>
      </c>
      <c r="H83" s="68">
        <v>2</v>
      </c>
      <c r="I83" s="69">
        <v>0.8971177705669021</v>
      </c>
      <c r="J83" s="70">
        <v>2.2293617021276595</v>
      </c>
      <c r="K83" s="72"/>
      <c r="L83" s="73"/>
    </row>
    <row r="84" spans="1:12" s="59" customFormat="1" ht="14.25" outlineLevel="2">
      <c r="A84" s="67" t="s">
        <v>691</v>
      </c>
      <c r="B84" s="67" t="s">
        <v>692</v>
      </c>
      <c r="C84" s="67" t="s">
        <v>555</v>
      </c>
      <c r="D84" s="67" t="s">
        <v>556</v>
      </c>
      <c r="E84" s="67" t="s">
        <v>157</v>
      </c>
      <c r="F84" s="67" t="s">
        <v>158</v>
      </c>
      <c r="G84" s="67" t="s">
        <v>693</v>
      </c>
      <c r="H84" s="68">
        <v>115</v>
      </c>
      <c r="I84" s="69">
        <v>0.9917057338622431</v>
      </c>
      <c r="J84" s="70">
        <v>115.96181818181817</v>
      </c>
      <c r="K84" s="72"/>
      <c r="L84" s="73"/>
    </row>
    <row r="85" spans="1:12" s="59" customFormat="1" ht="14.25" outlineLevel="2">
      <c r="A85" s="67" t="s">
        <v>691</v>
      </c>
      <c r="B85" s="67" t="s">
        <v>692</v>
      </c>
      <c r="C85" s="67" t="s">
        <v>555</v>
      </c>
      <c r="D85" s="67" t="s">
        <v>556</v>
      </c>
      <c r="E85" s="67" t="s">
        <v>161</v>
      </c>
      <c r="F85" s="67" t="s">
        <v>162</v>
      </c>
      <c r="G85" s="67" t="s">
        <v>693</v>
      </c>
      <c r="H85" s="68">
        <v>0</v>
      </c>
      <c r="I85" s="69">
        <v>1.118861159213713</v>
      </c>
      <c r="J85" s="70">
        <v>0</v>
      </c>
      <c r="K85" s="72"/>
      <c r="L85" s="73"/>
    </row>
    <row r="86" spans="1:12" s="59" customFormat="1" ht="15" outlineLevel="1">
      <c r="A86" s="67"/>
      <c r="B86" s="67"/>
      <c r="C86" s="74" t="s">
        <v>712</v>
      </c>
      <c r="D86" s="67"/>
      <c r="E86" s="67"/>
      <c r="F86" s="67"/>
      <c r="G86" s="67"/>
      <c r="H86" s="68">
        <f>SUBTOTAL(9,H82:H85)</f>
        <v>118</v>
      </c>
      <c r="I86" s="69"/>
      <c r="J86" s="70">
        <v>119.37565524310205</v>
      </c>
      <c r="K86" s="72"/>
      <c r="L86" s="73"/>
    </row>
    <row r="87" spans="1:12" s="59" customFormat="1" ht="14.25" outlineLevel="2">
      <c r="A87" s="67" t="s">
        <v>691</v>
      </c>
      <c r="B87" s="67" t="s">
        <v>692</v>
      </c>
      <c r="C87" s="67" t="s">
        <v>571</v>
      </c>
      <c r="D87" s="67" t="s">
        <v>572</v>
      </c>
      <c r="E87" s="67" t="s">
        <v>157</v>
      </c>
      <c r="F87" s="67" t="s">
        <v>158</v>
      </c>
      <c r="G87" s="67" t="s">
        <v>693</v>
      </c>
      <c r="H87" s="68">
        <v>100</v>
      </c>
      <c r="I87" s="69">
        <v>0.9917057338622431</v>
      </c>
      <c r="J87" s="70">
        <v>100.83636363636363</v>
      </c>
      <c r="K87" s="72"/>
      <c r="L87" s="73"/>
    </row>
    <row r="88" spans="1:12" s="59" customFormat="1" ht="14.25" outlineLevel="2">
      <c r="A88" s="67" t="s">
        <v>691</v>
      </c>
      <c r="B88" s="67" t="s">
        <v>692</v>
      </c>
      <c r="C88" s="67" t="s">
        <v>571</v>
      </c>
      <c r="D88" s="67" t="s">
        <v>572</v>
      </c>
      <c r="E88" s="67" t="s">
        <v>159</v>
      </c>
      <c r="F88" s="67" t="s">
        <v>711</v>
      </c>
      <c r="G88" s="67" t="s">
        <v>693</v>
      </c>
      <c r="H88" s="68">
        <v>1</v>
      </c>
      <c r="I88" s="69">
        <v>0.8442556379664785</v>
      </c>
      <c r="J88" s="70">
        <v>1.1844753591562103</v>
      </c>
      <c r="K88" s="72"/>
      <c r="L88" s="73"/>
    </row>
    <row r="89" spans="1:12" s="59" customFormat="1" ht="15" outlineLevel="1">
      <c r="A89" s="67"/>
      <c r="B89" s="67"/>
      <c r="C89" s="74" t="s">
        <v>713</v>
      </c>
      <c r="D89" s="67"/>
      <c r="E89" s="67"/>
      <c r="F89" s="67"/>
      <c r="G89" s="67"/>
      <c r="H89" s="68">
        <f>SUBTOTAL(9,H87:H88)</f>
        <v>101</v>
      </c>
      <c r="I89" s="69"/>
      <c r="J89" s="70">
        <v>102.02083899551984</v>
      </c>
      <c r="K89" s="72"/>
      <c r="L89" s="73"/>
    </row>
    <row r="90" spans="1:12" s="59" customFormat="1" ht="14.25" outlineLevel="2">
      <c r="A90" s="67" t="s">
        <v>691</v>
      </c>
      <c r="B90" s="67" t="s">
        <v>692</v>
      </c>
      <c r="C90" s="67" t="s">
        <v>509</v>
      </c>
      <c r="D90" s="67" t="s">
        <v>510</v>
      </c>
      <c r="E90" s="67" t="s">
        <v>159</v>
      </c>
      <c r="F90" s="67" t="s">
        <v>711</v>
      </c>
      <c r="G90" s="67" t="s">
        <v>693</v>
      </c>
      <c r="H90" s="68">
        <v>9</v>
      </c>
      <c r="I90" s="69">
        <v>0.8442556379664785</v>
      </c>
      <c r="J90" s="70">
        <v>10.660278232405892</v>
      </c>
      <c r="K90" s="72"/>
      <c r="L90" s="73"/>
    </row>
    <row r="91" spans="1:12" s="59" customFormat="1" ht="14.25" outlineLevel="2">
      <c r="A91" s="67" t="s">
        <v>691</v>
      </c>
      <c r="B91" s="67" t="s">
        <v>692</v>
      </c>
      <c r="C91" s="67" t="s">
        <v>509</v>
      </c>
      <c r="D91" s="67" t="s">
        <v>510</v>
      </c>
      <c r="E91" s="67" t="s">
        <v>167</v>
      </c>
      <c r="F91" s="67" t="s">
        <v>168</v>
      </c>
      <c r="G91" s="67" t="s">
        <v>693</v>
      </c>
      <c r="H91" s="68">
        <v>157</v>
      </c>
      <c r="I91" s="69">
        <v>0.8873130959020529</v>
      </c>
      <c r="J91" s="70">
        <v>176.93867105656992</v>
      </c>
      <c r="K91" s="72"/>
      <c r="L91" s="73"/>
    </row>
    <row r="92" spans="1:12" s="59" customFormat="1" ht="15" outlineLevel="1">
      <c r="A92" s="67"/>
      <c r="B92" s="67"/>
      <c r="C92" s="74" t="s">
        <v>714</v>
      </c>
      <c r="D92" s="67"/>
      <c r="E92" s="67"/>
      <c r="F92" s="67"/>
      <c r="G92" s="67"/>
      <c r="H92" s="68">
        <f>SUBTOTAL(9,H90:H91)</f>
        <v>166</v>
      </c>
      <c r="I92" s="69"/>
      <c r="J92" s="70">
        <v>187.5989492889758</v>
      </c>
      <c r="K92" s="72"/>
      <c r="L92" s="73"/>
    </row>
    <row r="93" spans="1:12" s="59" customFormat="1" ht="14.25" outlineLevel="2">
      <c r="A93" s="67" t="s">
        <v>691</v>
      </c>
      <c r="B93" s="67" t="s">
        <v>692</v>
      </c>
      <c r="C93" s="67" t="s">
        <v>621</v>
      </c>
      <c r="D93" s="67" t="s">
        <v>622</v>
      </c>
      <c r="E93" s="67" t="s">
        <v>167</v>
      </c>
      <c r="F93" s="67" t="s">
        <v>168</v>
      </c>
      <c r="G93" s="67" t="s">
        <v>693</v>
      </c>
      <c r="H93" s="68">
        <v>4</v>
      </c>
      <c r="I93" s="69">
        <v>0.8873130959020529</v>
      </c>
      <c r="J93" s="70">
        <v>4.507991619275667</v>
      </c>
      <c r="K93" s="72"/>
      <c r="L93" s="73"/>
    </row>
    <row r="94" spans="1:12" s="59" customFormat="1" ht="14.25" outlineLevel="2">
      <c r="A94" s="67" t="s">
        <v>691</v>
      </c>
      <c r="B94" s="67" t="s">
        <v>692</v>
      </c>
      <c r="C94" s="67" t="s">
        <v>621</v>
      </c>
      <c r="D94" s="67" t="s">
        <v>622</v>
      </c>
      <c r="E94" s="67" t="s">
        <v>161</v>
      </c>
      <c r="F94" s="67" t="s">
        <v>162</v>
      </c>
      <c r="G94" s="67" t="s">
        <v>693</v>
      </c>
      <c r="H94" s="68">
        <v>1</v>
      </c>
      <c r="I94" s="69">
        <v>1.118861159213713</v>
      </c>
      <c r="J94" s="70">
        <v>0.8937659438484366</v>
      </c>
      <c r="K94" s="72"/>
      <c r="L94" s="73"/>
    </row>
    <row r="95" spans="1:12" s="59" customFormat="1" ht="14.25" outlineLevel="2">
      <c r="A95" s="67" t="s">
        <v>691</v>
      </c>
      <c r="B95" s="67" t="s">
        <v>692</v>
      </c>
      <c r="C95" s="67" t="s">
        <v>621</v>
      </c>
      <c r="D95" s="67" t="s">
        <v>622</v>
      </c>
      <c r="E95" s="67" t="s">
        <v>159</v>
      </c>
      <c r="F95" s="67" t="s">
        <v>711</v>
      </c>
      <c r="G95" s="67" t="s">
        <v>693</v>
      </c>
      <c r="H95" s="68">
        <v>77</v>
      </c>
      <c r="I95" s="69">
        <v>0.8442556379664785</v>
      </c>
      <c r="J95" s="70">
        <v>91.20460265502818</v>
      </c>
      <c r="K95" s="72"/>
      <c r="L95" s="73"/>
    </row>
    <row r="96" spans="1:12" s="59" customFormat="1" ht="14.25" outlineLevel="2">
      <c r="A96" s="67" t="s">
        <v>691</v>
      </c>
      <c r="B96" s="67" t="s">
        <v>692</v>
      </c>
      <c r="C96" s="67" t="s">
        <v>621</v>
      </c>
      <c r="D96" s="67" t="s">
        <v>622</v>
      </c>
      <c r="E96" s="67" t="s">
        <v>169</v>
      </c>
      <c r="F96" s="67" t="s">
        <v>170</v>
      </c>
      <c r="G96" s="67" t="s">
        <v>693</v>
      </c>
      <c r="H96" s="68">
        <v>29</v>
      </c>
      <c r="I96" s="69">
        <v>1.995959595959596</v>
      </c>
      <c r="J96" s="70">
        <v>14.529352226720649</v>
      </c>
      <c r="K96" s="72"/>
      <c r="L96" s="73"/>
    </row>
    <row r="97" spans="1:12" s="59" customFormat="1" ht="15" outlineLevel="1">
      <c r="A97" s="67"/>
      <c r="B97" s="67"/>
      <c r="C97" s="74" t="s">
        <v>715</v>
      </c>
      <c r="D97" s="67"/>
      <c r="E97" s="67"/>
      <c r="F97" s="67"/>
      <c r="G97" s="67"/>
      <c r="H97" s="68">
        <f>SUBTOTAL(9,H93:H96)</f>
        <v>111</v>
      </c>
      <c r="I97" s="69"/>
      <c r="J97" s="70">
        <v>111.13571244487294</v>
      </c>
      <c r="K97" s="72"/>
      <c r="L97" s="73"/>
    </row>
    <row r="98" spans="1:12" s="59" customFormat="1" ht="14.25" outlineLevel="2">
      <c r="A98" s="67" t="s">
        <v>691</v>
      </c>
      <c r="B98" s="67" t="s">
        <v>692</v>
      </c>
      <c r="C98" s="67" t="s">
        <v>565</v>
      </c>
      <c r="D98" s="67" t="s">
        <v>566</v>
      </c>
      <c r="E98" s="67" t="s">
        <v>261</v>
      </c>
      <c r="F98" s="67" t="s">
        <v>262</v>
      </c>
      <c r="G98" s="67" t="s">
        <v>693</v>
      </c>
      <c r="H98" s="68">
        <v>0</v>
      </c>
      <c r="I98" s="69">
        <v>1.0657575315389411</v>
      </c>
      <c r="J98" s="70">
        <v>0</v>
      </c>
      <c r="K98" s="72"/>
      <c r="L98" s="73"/>
    </row>
    <row r="99" spans="1:12" s="59" customFormat="1" ht="14.25" outlineLevel="2">
      <c r="A99" s="67" t="s">
        <v>691</v>
      </c>
      <c r="B99" s="67" t="s">
        <v>692</v>
      </c>
      <c r="C99" s="67" t="s">
        <v>565</v>
      </c>
      <c r="D99" s="67" t="s">
        <v>566</v>
      </c>
      <c r="E99" s="67" t="s">
        <v>233</v>
      </c>
      <c r="F99" s="67" t="s">
        <v>234</v>
      </c>
      <c r="G99" s="67" t="s">
        <v>693</v>
      </c>
      <c r="H99" s="68">
        <v>95</v>
      </c>
      <c r="I99" s="69">
        <v>1.0898015441404811</v>
      </c>
      <c r="J99" s="70">
        <v>87.17183464345872</v>
      </c>
      <c r="K99" s="72"/>
      <c r="L99" s="73"/>
    </row>
    <row r="100" spans="1:12" s="59" customFormat="1" ht="14.25" outlineLevel="2">
      <c r="A100" s="67" t="s">
        <v>691</v>
      </c>
      <c r="B100" s="67" t="s">
        <v>692</v>
      </c>
      <c r="C100" s="67" t="s">
        <v>565</v>
      </c>
      <c r="D100" s="67" t="s">
        <v>566</v>
      </c>
      <c r="E100" s="67" t="s">
        <v>237</v>
      </c>
      <c r="F100" s="67" t="s">
        <v>238</v>
      </c>
      <c r="G100" s="67" t="s">
        <v>693</v>
      </c>
      <c r="H100" s="68">
        <v>0</v>
      </c>
      <c r="I100" s="69">
        <v>0.9487123046445082</v>
      </c>
      <c r="J100" s="70">
        <v>0</v>
      </c>
      <c r="K100" s="72"/>
      <c r="L100" s="73"/>
    </row>
    <row r="101" spans="1:12" s="59" customFormat="1" ht="14.25" outlineLevel="2">
      <c r="A101" s="67" t="s">
        <v>691</v>
      </c>
      <c r="B101" s="67" t="s">
        <v>692</v>
      </c>
      <c r="C101" s="67" t="s">
        <v>565</v>
      </c>
      <c r="D101" s="67" t="s">
        <v>566</v>
      </c>
      <c r="E101" s="67" t="s">
        <v>219</v>
      </c>
      <c r="F101" s="67" t="s">
        <v>220</v>
      </c>
      <c r="G101" s="67" t="s">
        <v>693</v>
      </c>
      <c r="H101" s="68">
        <v>1</v>
      </c>
      <c r="I101" s="69">
        <v>1.0769230769230769</v>
      </c>
      <c r="J101" s="70">
        <v>0.9285714285714286</v>
      </c>
      <c r="K101" s="72"/>
      <c r="L101" s="73"/>
    </row>
    <row r="102" spans="1:12" s="59" customFormat="1" ht="14.25" outlineLevel="2">
      <c r="A102" s="67" t="s">
        <v>691</v>
      </c>
      <c r="B102" s="67" t="s">
        <v>692</v>
      </c>
      <c r="C102" s="67" t="s">
        <v>565</v>
      </c>
      <c r="D102" s="67" t="s">
        <v>566</v>
      </c>
      <c r="E102" s="67" t="s">
        <v>235</v>
      </c>
      <c r="F102" s="67" t="s">
        <v>236</v>
      </c>
      <c r="G102" s="67" t="s">
        <v>693</v>
      </c>
      <c r="H102" s="68">
        <v>5</v>
      </c>
      <c r="I102" s="69">
        <v>1.0572674004216465</v>
      </c>
      <c r="J102" s="70">
        <v>4.729172580187341</v>
      </c>
      <c r="K102" s="72"/>
      <c r="L102" s="73"/>
    </row>
    <row r="103" spans="1:12" s="59" customFormat="1" ht="15" outlineLevel="1">
      <c r="A103" s="67"/>
      <c r="B103" s="67"/>
      <c r="C103" s="74" t="s">
        <v>716</v>
      </c>
      <c r="D103" s="67"/>
      <c r="E103" s="67"/>
      <c r="F103" s="67"/>
      <c r="G103" s="67"/>
      <c r="H103" s="68">
        <f>SUBTOTAL(9,H98:H102)</f>
        <v>101</v>
      </c>
      <c r="I103" s="69"/>
      <c r="J103" s="70">
        <v>92.82957865221749</v>
      </c>
      <c r="K103" s="72"/>
      <c r="L103" s="73"/>
    </row>
    <row r="104" spans="1:12" s="59" customFormat="1" ht="14.25" outlineLevel="2">
      <c r="A104" s="67" t="s">
        <v>691</v>
      </c>
      <c r="B104" s="67" t="s">
        <v>692</v>
      </c>
      <c r="C104" s="67" t="s">
        <v>579</v>
      </c>
      <c r="D104" s="67" t="s">
        <v>580</v>
      </c>
      <c r="E104" s="67" t="s">
        <v>263</v>
      </c>
      <c r="F104" s="67" t="s">
        <v>264</v>
      </c>
      <c r="G104" s="67" t="s">
        <v>693</v>
      </c>
      <c r="H104" s="68">
        <v>428</v>
      </c>
      <c r="I104" s="69">
        <v>1.1199970393945562</v>
      </c>
      <c r="J104" s="70">
        <v>382.1438673010838</v>
      </c>
      <c r="K104" s="72"/>
      <c r="L104" s="73"/>
    </row>
    <row r="105" spans="1:12" s="59" customFormat="1" ht="14.25" outlineLevel="2">
      <c r="A105" s="67" t="s">
        <v>691</v>
      </c>
      <c r="B105" s="67" t="s">
        <v>692</v>
      </c>
      <c r="C105" s="67" t="s">
        <v>579</v>
      </c>
      <c r="D105" s="67" t="s">
        <v>580</v>
      </c>
      <c r="E105" s="67" t="s">
        <v>269</v>
      </c>
      <c r="F105" s="67" t="s">
        <v>270</v>
      </c>
      <c r="G105" s="67" t="s">
        <v>693</v>
      </c>
      <c r="H105" s="68">
        <v>0</v>
      </c>
      <c r="I105" s="69">
        <v>1.867156412610958</v>
      </c>
      <c r="J105" s="70">
        <v>0</v>
      </c>
      <c r="K105" s="72"/>
      <c r="L105" s="73"/>
    </row>
    <row r="106" spans="1:12" s="59" customFormat="1" ht="15" outlineLevel="1">
      <c r="A106" s="67"/>
      <c r="B106" s="67"/>
      <c r="C106" s="74" t="s">
        <v>717</v>
      </c>
      <c r="D106" s="67"/>
      <c r="E106" s="67"/>
      <c r="F106" s="67"/>
      <c r="G106" s="67"/>
      <c r="H106" s="68">
        <f>SUBTOTAL(9,H104:H105)</f>
        <v>428</v>
      </c>
      <c r="I106" s="69"/>
      <c r="J106" s="70">
        <v>382.1438673010838</v>
      </c>
      <c r="K106" s="72"/>
      <c r="L106" s="73"/>
    </row>
    <row r="107" spans="1:12" s="59" customFormat="1" ht="14.25" outlineLevel="2">
      <c r="A107" s="67" t="s">
        <v>691</v>
      </c>
      <c r="B107" s="67" t="s">
        <v>692</v>
      </c>
      <c r="C107" s="67" t="s">
        <v>427</v>
      </c>
      <c r="D107" s="67" t="s">
        <v>428</v>
      </c>
      <c r="E107" s="67" t="s">
        <v>261</v>
      </c>
      <c r="F107" s="67" t="s">
        <v>262</v>
      </c>
      <c r="G107" s="67" t="s">
        <v>693</v>
      </c>
      <c r="H107" s="68">
        <v>1</v>
      </c>
      <c r="I107" s="69">
        <v>1.0657575315389411</v>
      </c>
      <c r="J107" s="70">
        <v>0.9382997261638039</v>
      </c>
      <c r="K107" s="72"/>
      <c r="L107" s="73"/>
    </row>
    <row r="108" spans="1:12" s="59" customFormat="1" ht="14.25" outlineLevel="2">
      <c r="A108" s="67" t="s">
        <v>691</v>
      </c>
      <c r="B108" s="67" t="s">
        <v>692</v>
      </c>
      <c r="C108" s="67" t="s">
        <v>427</v>
      </c>
      <c r="D108" s="67" t="s">
        <v>428</v>
      </c>
      <c r="E108" s="67" t="s">
        <v>219</v>
      </c>
      <c r="F108" s="67" t="s">
        <v>220</v>
      </c>
      <c r="G108" s="67" t="s">
        <v>693</v>
      </c>
      <c r="H108" s="68">
        <v>0</v>
      </c>
      <c r="I108" s="69">
        <v>1.0769230769230769</v>
      </c>
      <c r="J108" s="70">
        <v>0</v>
      </c>
      <c r="K108" s="72"/>
      <c r="L108" s="73"/>
    </row>
    <row r="109" spans="1:12" s="59" customFormat="1" ht="14.25" outlineLevel="2">
      <c r="A109" s="67" t="s">
        <v>691</v>
      </c>
      <c r="B109" s="67" t="s">
        <v>692</v>
      </c>
      <c r="C109" s="67" t="s">
        <v>427</v>
      </c>
      <c r="D109" s="67" t="s">
        <v>428</v>
      </c>
      <c r="E109" s="67" t="s">
        <v>235</v>
      </c>
      <c r="F109" s="67" t="s">
        <v>236</v>
      </c>
      <c r="G109" s="67" t="s">
        <v>693</v>
      </c>
      <c r="H109" s="68">
        <v>129</v>
      </c>
      <c r="I109" s="69">
        <v>1.0572674004216465</v>
      </c>
      <c r="J109" s="70">
        <v>122.01265256883339</v>
      </c>
      <c r="K109" s="72"/>
      <c r="L109" s="73"/>
    </row>
    <row r="110" spans="1:12" s="59" customFormat="1" ht="14.25" outlineLevel="2">
      <c r="A110" s="67" t="s">
        <v>691</v>
      </c>
      <c r="B110" s="67" t="s">
        <v>692</v>
      </c>
      <c r="C110" s="67" t="s">
        <v>427</v>
      </c>
      <c r="D110" s="67" t="s">
        <v>428</v>
      </c>
      <c r="E110" s="67" t="s">
        <v>263</v>
      </c>
      <c r="F110" s="67" t="s">
        <v>264</v>
      </c>
      <c r="G110" s="67" t="s">
        <v>693</v>
      </c>
      <c r="H110" s="68">
        <v>0</v>
      </c>
      <c r="I110" s="69">
        <v>1.1199970393945562</v>
      </c>
      <c r="J110" s="70">
        <v>0</v>
      </c>
      <c r="K110" s="72"/>
      <c r="L110" s="73"/>
    </row>
    <row r="111" spans="1:12" s="59" customFormat="1" ht="15" outlineLevel="1">
      <c r="A111" s="67"/>
      <c r="B111" s="67"/>
      <c r="C111" s="74" t="s">
        <v>718</v>
      </c>
      <c r="D111" s="67"/>
      <c r="E111" s="67"/>
      <c r="F111" s="67"/>
      <c r="G111" s="67"/>
      <c r="H111" s="68">
        <f>SUBTOTAL(9,H107:H110)</f>
        <v>130</v>
      </c>
      <c r="I111" s="69"/>
      <c r="J111" s="70">
        <v>122.9509522949972</v>
      </c>
      <c r="K111" s="72"/>
      <c r="L111" s="73"/>
    </row>
    <row r="112" spans="1:12" s="59" customFormat="1" ht="14.25" outlineLevel="2">
      <c r="A112" s="67" t="s">
        <v>691</v>
      </c>
      <c r="B112" s="67" t="s">
        <v>692</v>
      </c>
      <c r="C112" s="67" t="s">
        <v>585</v>
      </c>
      <c r="D112" s="67" t="s">
        <v>586</v>
      </c>
      <c r="E112" s="67" t="s">
        <v>169</v>
      </c>
      <c r="F112" s="67" t="s">
        <v>170</v>
      </c>
      <c r="G112" s="67" t="s">
        <v>693</v>
      </c>
      <c r="H112" s="68">
        <v>167</v>
      </c>
      <c r="I112" s="69">
        <v>1.995959595959596</v>
      </c>
      <c r="J112" s="70">
        <v>83.66902834008097</v>
      </c>
      <c r="K112" s="72"/>
      <c r="L112" s="73"/>
    </row>
    <row r="113" spans="1:12" s="59" customFormat="1" ht="14.25" outlineLevel="2">
      <c r="A113" s="67" t="s">
        <v>691</v>
      </c>
      <c r="B113" s="67" t="s">
        <v>692</v>
      </c>
      <c r="C113" s="67" t="s">
        <v>585</v>
      </c>
      <c r="D113" s="67" t="s">
        <v>586</v>
      </c>
      <c r="E113" s="67" t="s">
        <v>399</v>
      </c>
      <c r="F113" s="67" t="s">
        <v>400</v>
      </c>
      <c r="G113" s="67" t="s">
        <v>693</v>
      </c>
      <c r="H113" s="68">
        <v>315</v>
      </c>
      <c r="I113" s="69">
        <v>1.2937986890421773</v>
      </c>
      <c r="J113" s="70">
        <v>243.46909814323604</v>
      </c>
      <c r="K113" s="72"/>
      <c r="L113" s="73"/>
    </row>
    <row r="114" spans="1:12" s="59" customFormat="1" ht="14.25" outlineLevel="2">
      <c r="A114" s="67" t="s">
        <v>691</v>
      </c>
      <c r="B114" s="67" t="s">
        <v>692</v>
      </c>
      <c r="C114" s="67" t="s">
        <v>585</v>
      </c>
      <c r="D114" s="67" t="s">
        <v>586</v>
      </c>
      <c r="E114" s="67" t="s">
        <v>409</v>
      </c>
      <c r="F114" s="67" t="s">
        <v>410</v>
      </c>
      <c r="G114" s="67" t="s">
        <v>693</v>
      </c>
      <c r="H114" s="68">
        <v>0</v>
      </c>
      <c r="I114" s="69">
        <v>0.9310301349136298</v>
      </c>
      <c r="J114" s="70">
        <v>0</v>
      </c>
      <c r="K114" s="72"/>
      <c r="L114" s="73"/>
    </row>
    <row r="115" spans="1:12" s="59" customFormat="1" ht="15" outlineLevel="1">
      <c r="A115" s="67"/>
      <c r="B115" s="67"/>
      <c r="C115" s="74" t="s">
        <v>719</v>
      </c>
      <c r="D115" s="67"/>
      <c r="E115" s="67"/>
      <c r="F115" s="67"/>
      <c r="G115" s="67"/>
      <c r="H115" s="68">
        <f>SUBTOTAL(9,H112:H114)</f>
        <v>482</v>
      </c>
      <c r="I115" s="69"/>
      <c r="J115" s="70">
        <v>327.138126483317</v>
      </c>
      <c r="K115" s="72"/>
      <c r="L115" s="73"/>
    </row>
    <row r="116" spans="1:12" s="59" customFormat="1" ht="14.25" outlineLevel="2">
      <c r="A116" s="67" t="s">
        <v>691</v>
      </c>
      <c r="B116" s="67" t="s">
        <v>692</v>
      </c>
      <c r="C116" s="67" t="s">
        <v>80</v>
      </c>
      <c r="D116" s="67" t="s">
        <v>81</v>
      </c>
      <c r="E116" s="67" t="s">
        <v>181</v>
      </c>
      <c r="F116" s="67" t="s">
        <v>182</v>
      </c>
      <c r="G116" s="67" t="s">
        <v>693</v>
      </c>
      <c r="H116" s="68">
        <v>3</v>
      </c>
      <c r="I116" s="69">
        <v>2.6981818181818182</v>
      </c>
      <c r="J116" s="70">
        <v>1.1118598382749325</v>
      </c>
      <c r="K116" s="72"/>
      <c r="L116" s="73"/>
    </row>
    <row r="117" spans="1:12" s="59" customFormat="1" ht="14.25" outlineLevel="2">
      <c r="A117" s="67" t="s">
        <v>691</v>
      </c>
      <c r="B117" s="67" t="s">
        <v>692</v>
      </c>
      <c r="C117" s="67" t="s">
        <v>80</v>
      </c>
      <c r="D117" s="67" t="s">
        <v>81</v>
      </c>
      <c r="E117" s="67" t="s">
        <v>80</v>
      </c>
      <c r="F117" s="67" t="s">
        <v>81</v>
      </c>
      <c r="G117" s="67" t="s">
        <v>693</v>
      </c>
      <c r="H117" s="68">
        <v>224</v>
      </c>
      <c r="I117" s="69">
        <v>1.033944042039483</v>
      </c>
      <c r="J117" s="70">
        <v>216.64615384615385</v>
      </c>
      <c r="K117" s="72"/>
      <c r="L117" s="73"/>
    </row>
    <row r="118" spans="1:12" s="59" customFormat="1" ht="14.25" outlineLevel="2">
      <c r="A118" s="67" t="s">
        <v>691</v>
      </c>
      <c r="B118" s="67" t="s">
        <v>692</v>
      </c>
      <c r="C118" s="67" t="s">
        <v>80</v>
      </c>
      <c r="D118" s="67" t="s">
        <v>81</v>
      </c>
      <c r="E118" s="67" t="s">
        <v>179</v>
      </c>
      <c r="F118" s="67" t="s">
        <v>180</v>
      </c>
      <c r="G118" s="67" t="s">
        <v>693</v>
      </c>
      <c r="H118" s="68">
        <v>1</v>
      </c>
      <c r="I118" s="69">
        <v>0.7748098108024873</v>
      </c>
      <c r="J118" s="70">
        <v>1.2906393105222536</v>
      </c>
      <c r="K118" s="72"/>
      <c r="L118" s="73"/>
    </row>
    <row r="119" spans="1:12" s="59" customFormat="1" ht="14.25" outlineLevel="2">
      <c r="A119" s="67" t="s">
        <v>691</v>
      </c>
      <c r="B119" s="67" t="s">
        <v>692</v>
      </c>
      <c r="C119" s="67" t="s">
        <v>80</v>
      </c>
      <c r="D119" s="67" t="s">
        <v>81</v>
      </c>
      <c r="E119" s="67" t="s">
        <v>183</v>
      </c>
      <c r="F119" s="67" t="s">
        <v>184</v>
      </c>
      <c r="G119" s="67" t="s">
        <v>693</v>
      </c>
      <c r="H119" s="68">
        <v>0</v>
      </c>
      <c r="I119" s="69">
        <v>0.9167472598323664</v>
      </c>
      <c r="J119" s="70">
        <v>0</v>
      </c>
      <c r="K119" s="72"/>
      <c r="L119" s="73"/>
    </row>
    <row r="120" spans="1:12" s="59" customFormat="1" ht="15" outlineLevel="1">
      <c r="A120" s="67"/>
      <c r="B120" s="67"/>
      <c r="C120" s="74" t="s">
        <v>720</v>
      </c>
      <c r="D120" s="67"/>
      <c r="E120" s="67"/>
      <c r="F120" s="67"/>
      <c r="G120" s="67"/>
      <c r="H120" s="68">
        <f>SUBTOTAL(9,H116:H119)</f>
        <v>228</v>
      </c>
      <c r="I120" s="69"/>
      <c r="J120" s="70">
        <v>219.04865299495106</v>
      </c>
      <c r="K120" s="72"/>
      <c r="L120" s="73"/>
    </row>
    <row r="121" spans="1:12" s="59" customFormat="1" ht="14.25" outlineLevel="2">
      <c r="A121" s="67" t="s">
        <v>691</v>
      </c>
      <c r="B121" s="67" t="s">
        <v>692</v>
      </c>
      <c r="C121" s="67" t="s">
        <v>619</v>
      </c>
      <c r="D121" s="67" t="s">
        <v>620</v>
      </c>
      <c r="E121" s="67" t="s">
        <v>181</v>
      </c>
      <c r="F121" s="67" t="s">
        <v>182</v>
      </c>
      <c r="G121" s="67" t="s">
        <v>693</v>
      </c>
      <c r="H121" s="68">
        <v>6</v>
      </c>
      <c r="I121" s="69">
        <v>2.6981818181818182</v>
      </c>
      <c r="J121" s="70">
        <v>2.223719676549865</v>
      </c>
      <c r="K121" s="72"/>
      <c r="L121" s="73"/>
    </row>
    <row r="122" spans="1:12" s="59" customFormat="1" ht="14.25" outlineLevel="2">
      <c r="A122" s="67" t="s">
        <v>691</v>
      </c>
      <c r="B122" s="67" t="s">
        <v>692</v>
      </c>
      <c r="C122" s="67" t="s">
        <v>619</v>
      </c>
      <c r="D122" s="67" t="s">
        <v>620</v>
      </c>
      <c r="E122" s="67" t="s">
        <v>183</v>
      </c>
      <c r="F122" s="67" t="s">
        <v>184</v>
      </c>
      <c r="G122" s="67" t="s">
        <v>693</v>
      </c>
      <c r="H122" s="68">
        <v>1</v>
      </c>
      <c r="I122" s="69">
        <v>0.9167472598323664</v>
      </c>
      <c r="J122" s="70">
        <v>1.0908131868131865</v>
      </c>
      <c r="K122" s="72"/>
      <c r="L122" s="73"/>
    </row>
    <row r="123" spans="1:12" s="59" customFormat="1" ht="14.25" outlineLevel="2">
      <c r="A123" s="67" t="s">
        <v>691</v>
      </c>
      <c r="B123" s="67" t="s">
        <v>692</v>
      </c>
      <c r="C123" s="67" t="s">
        <v>619</v>
      </c>
      <c r="D123" s="67" t="s">
        <v>620</v>
      </c>
      <c r="E123" s="67" t="s">
        <v>179</v>
      </c>
      <c r="F123" s="67" t="s">
        <v>180</v>
      </c>
      <c r="G123" s="67" t="s">
        <v>693</v>
      </c>
      <c r="H123" s="68">
        <v>56</v>
      </c>
      <c r="I123" s="69">
        <v>0.7748098108024873</v>
      </c>
      <c r="J123" s="70">
        <v>72.2758013892462</v>
      </c>
      <c r="K123" s="72"/>
      <c r="L123" s="73"/>
    </row>
    <row r="124" spans="1:12" s="59" customFormat="1" ht="14.25" outlineLevel="2">
      <c r="A124" s="67" t="s">
        <v>691</v>
      </c>
      <c r="B124" s="67" t="s">
        <v>692</v>
      </c>
      <c r="C124" s="67" t="s">
        <v>619</v>
      </c>
      <c r="D124" s="67" t="s">
        <v>620</v>
      </c>
      <c r="E124" s="67" t="s">
        <v>185</v>
      </c>
      <c r="F124" s="67" t="s">
        <v>186</v>
      </c>
      <c r="G124" s="67" t="s">
        <v>693</v>
      </c>
      <c r="H124" s="68">
        <v>3</v>
      </c>
      <c r="I124" s="69">
        <v>1.0893151636142697</v>
      </c>
      <c r="J124" s="70">
        <v>2.75402390438247</v>
      </c>
      <c r="K124" s="72"/>
      <c r="L124" s="73"/>
    </row>
    <row r="125" spans="1:12" s="59" customFormat="1" ht="14.25" outlineLevel="2">
      <c r="A125" s="67" t="s">
        <v>691</v>
      </c>
      <c r="B125" s="67" t="s">
        <v>692</v>
      </c>
      <c r="C125" s="67" t="s">
        <v>619</v>
      </c>
      <c r="D125" s="67" t="s">
        <v>620</v>
      </c>
      <c r="E125" s="67" t="s">
        <v>80</v>
      </c>
      <c r="F125" s="67" t="s">
        <v>81</v>
      </c>
      <c r="G125" s="67" t="s">
        <v>693</v>
      </c>
      <c r="H125" s="68">
        <v>1</v>
      </c>
      <c r="I125" s="69">
        <v>1.033944042039483</v>
      </c>
      <c r="J125" s="70">
        <v>0.9671703296703297</v>
      </c>
      <c r="K125" s="72"/>
      <c r="L125" s="73"/>
    </row>
    <row r="126" spans="1:12" s="59" customFormat="1" ht="14.25" outlineLevel="2">
      <c r="A126" s="67" t="s">
        <v>691</v>
      </c>
      <c r="B126" s="67" t="s">
        <v>692</v>
      </c>
      <c r="C126" s="67" t="s">
        <v>619</v>
      </c>
      <c r="D126" s="67" t="s">
        <v>620</v>
      </c>
      <c r="E126" s="67" t="s">
        <v>187</v>
      </c>
      <c r="F126" s="67" t="s">
        <v>188</v>
      </c>
      <c r="G126" s="67" t="s">
        <v>693</v>
      </c>
      <c r="H126" s="68">
        <v>151</v>
      </c>
      <c r="I126" s="69">
        <v>0.9698616600790513</v>
      </c>
      <c r="J126" s="70">
        <v>155.6923076923077</v>
      </c>
      <c r="K126" s="72"/>
      <c r="L126" s="73"/>
    </row>
    <row r="127" spans="1:12" s="59" customFormat="1" ht="15" outlineLevel="1">
      <c r="A127" s="67"/>
      <c r="B127" s="67"/>
      <c r="C127" s="74" t="s">
        <v>721</v>
      </c>
      <c r="D127" s="67"/>
      <c r="E127" s="67"/>
      <c r="F127" s="67"/>
      <c r="G127" s="67"/>
      <c r="H127" s="68">
        <f>SUBTOTAL(9,H121:H126)</f>
        <v>218</v>
      </c>
      <c r="I127" s="69"/>
      <c r="J127" s="70">
        <v>235.00383617896975</v>
      </c>
      <c r="K127" s="72"/>
      <c r="L127" s="73"/>
    </row>
    <row r="128" spans="1:12" s="59" customFormat="1" ht="14.25" outlineLevel="2">
      <c r="A128" s="67" t="s">
        <v>691</v>
      </c>
      <c r="B128" s="67" t="s">
        <v>692</v>
      </c>
      <c r="C128" s="67" t="s">
        <v>587</v>
      </c>
      <c r="D128" s="67" t="s">
        <v>588</v>
      </c>
      <c r="E128" s="67" t="s">
        <v>225</v>
      </c>
      <c r="F128" s="67" t="s">
        <v>226</v>
      </c>
      <c r="G128" s="67" t="s">
        <v>693</v>
      </c>
      <c r="H128" s="68">
        <v>254</v>
      </c>
      <c r="I128" s="69">
        <v>1.1060647155032834</v>
      </c>
      <c r="J128" s="70">
        <v>229.64298240399478</v>
      </c>
      <c r="K128" s="72"/>
      <c r="L128" s="73"/>
    </row>
    <row r="129" spans="1:12" s="59" customFormat="1" ht="15" outlineLevel="1">
      <c r="A129" s="67"/>
      <c r="B129" s="67"/>
      <c r="C129" s="74" t="s">
        <v>722</v>
      </c>
      <c r="D129" s="67"/>
      <c r="E129" s="67"/>
      <c r="F129" s="67"/>
      <c r="G129" s="67"/>
      <c r="H129" s="68">
        <f>SUBTOTAL(9,H128:H128)</f>
        <v>254</v>
      </c>
      <c r="I129" s="69"/>
      <c r="J129" s="70">
        <v>229.64298240399478</v>
      </c>
      <c r="K129" s="72"/>
      <c r="L129" s="73"/>
    </row>
    <row r="130" spans="1:12" s="59" customFormat="1" ht="14.25" outlineLevel="2">
      <c r="A130" s="67" t="s">
        <v>691</v>
      </c>
      <c r="B130" s="67" t="s">
        <v>692</v>
      </c>
      <c r="C130" s="67" t="s">
        <v>429</v>
      </c>
      <c r="D130" s="67" t="s">
        <v>430</v>
      </c>
      <c r="E130" s="67" t="s">
        <v>175</v>
      </c>
      <c r="F130" s="67" t="s">
        <v>176</v>
      </c>
      <c r="G130" s="67" t="s">
        <v>693</v>
      </c>
      <c r="H130" s="68">
        <v>0</v>
      </c>
      <c r="I130" s="69">
        <v>1.282346146572829</v>
      </c>
      <c r="J130" s="70">
        <v>0</v>
      </c>
      <c r="K130" s="72"/>
      <c r="L130" s="73"/>
    </row>
    <row r="131" spans="1:12" s="59" customFormat="1" ht="14.25" outlineLevel="2">
      <c r="A131" s="67" t="s">
        <v>691</v>
      </c>
      <c r="B131" s="67" t="s">
        <v>692</v>
      </c>
      <c r="C131" s="67" t="s">
        <v>429</v>
      </c>
      <c r="D131" s="67" t="s">
        <v>430</v>
      </c>
      <c r="E131" s="67" t="s">
        <v>403</v>
      </c>
      <c r="F131" s="67" t="s">
        <v>404</v>
      </c>
      <c r="G131" s="67" t="s">
        <v>693</v>
      </c>
      <c r="H131" s="68">
        <v>0</v>
      </c>
      <c r="I131" s="69">
        <v>1.2243346749623492</v>
      </c>
      <c r="J131" s="70">
        <v>0</v>
      </c>
      <c r="K131" s="72"/>
      <c r="L131" s="73"/>
    </row>
    <row r="132" spans="1:12" s="59" customFormat="1" ht="14.25" outlineLevel="2">
      <c r="A132" s="67" t="s">
        <v>691</v>
      </c>
      <c r="B132" s="67" t="s">
        <v>692</v>
      </c>
      <c r="C132" s="67" t="s">
        <v>429</v>
      </c>
      <c r="D132" s="67" t="s">
        <v>430</v>
      </c>
      <c r="E132" s="67" t="s">
        <v>397</v>
      </c>
      <c r="F132" s="67" t="s">
        <v>398</v>
      </c>
      <c r="G132" s="67" t="s">
        <v>693</v>
      </c>
      <c r="H132" s="68">
        <v>0</v>
      </c>
      <c r="I132" s="69">
        <v>1.0318552227748967</v>
      </c>
      <c r="J132" s="70">
        <v>0</v>
      </c>
      <c r="K132" s="72"/>
      <c r="L132" s="73"/>
    </row>
    <row r="133" spans="1:12" s="59" customFormat="1" ht="14.25" outlineLevel="2">
      <c r="A133" s="67" t="s">
        <v>691</v>
      </c>
      <c r="B133" s="67" t="s">
        <v>692</v>
      </c>
      <c r="C133" s="67" t="s">
        <v>429</v>
      </c>
      <c r="D133" s="67" t="s">
        <v>430</v>
      </c>
      <c r="E133" s="67" t="s">
        <v>401</v>
      </c>
      <c r="F133" s="67" t="s">
        <v>402</v>
      </c>
      <c r="G133" s="67" t="s">
        <v>693</v>
      </c>
      <c r="H133" s="68">
        <v>71</v>
      </c>
      <c r="I133" s="69">
        <v>0.8584050220878865</v>
      </c>
      <c r="J133" s="70">
        <v>82.71153846153847</v>
      </c>
      <c r="K133" s="72"/>
      <c r="L133" s="73"/>
    </row>
    <row r="134" spans="1:12" s="59" customFormat="1" ht="14.25" outlineLevel="2">
      <c r="A134" s="67" t="s">
        <v>691</v>
      </c>
      <c r="B134" s="67" t="s">
        <v>692</v>
      </c>
      <c r="C134" s="67" t="s">
        <v>429</v>
      </c>
      <c r="D134" s="67" t="s">
        <v>430</v>
      </c>
      <c r="E134" s="67" t="s">
        <v>76</v>
      </c>
      <c r="F134" s="67" t="s">
        <v>77</v>
      </c>
      <c r="G134" s="67" t="s">
        <v>693</v>
      </c>
      <c r="H134" s="68">
        <v>0</v>
      </c>
      <c r="I134" s="69">
        <v>0.8937613229897339</v>
      </c>
      <c r="J134" s="70">
        <v>0</v>
      </c>
      <c r="K134" s="72"/>
      <c r="L134" s="73"/>
    </row>
    <row r="135" spans="1:12" s="59" customFormat="1" ht="14.25" outlineLevel="2">
      <c r="A135" s="67" t="s">
        <v>691</v>
      </c>
      <c r="B135" s="67" t="s">
        <v>692</v>
      </c>
      <c r="C135" s="67" t="s">
        <v>429</v>
      </c>
      <c r="D135" s="67" t="s">
        <v>430</v>
      </c>
      <c r="E135" s="67" t="s">
        <v>273</v>
      </c>
      <c r="F135" s="67" t="s">
        <v>274</v>
      </c>
      <c r="G135" s="67" t="s">
        <v>693</v>
      </c>
      <c r="H135" s="68">
        <v>5</v>
      </c>
      <c r="I135" s="69">
        <v>0.9604277415158244</v>
      </c>
      <c r="J135" s="70">
        <v>5.206013720624727</v>
      </c>
      <c r="K135" s="72"/>
      <c r="L135" s="73"/>
    </row>
    <row r="136" spans="1:12" s="59" customFormat="1" ht="14.25" outlineLevel="2">
      <c r="A136" s="67" t="s">
        <v>691</v>
      </c>
      <c r="B136" s="67" t="s">
        <v>692</v>
      </c>
      <c r="C136" s="67" t="s">
        <v>429</v>
      </c>
      <c r="D136" s="67" t="s">
        <v>430</v>
      </c>
      <c r="E136" s="67" t="s">
        <v>395</v>
      </c>
      <c r="F136" s="67" t="s">
        <v>396</v>
      </c>
      <c r="G136" s="67" t="s">
        <v>693</v>
      </c>
      <c r="H136" s="68">
        <v>99</v>
      </c>
      <c r="I136" s="69">
        <v>0.6822083495903238</v>
      </c>
      <c r="J136" s="70">
        <v>145.11695739205032</v>
      </c>
      <c r="K136" s="72"/>
      <c r="L136" s="73"/>
    </row>
    <row r="137" spans="1:12" s="59" customFormat="1" ht="15" outlineLevel="1">
      <c r="A137" s="67"/>
      <c r="B137" s="67"/>
      <c r="C137" s="74" t="s">
        <v>723</v>
      </c>
      <c r="D137" s="67"/>
      <c r="E137" s="67"/>
      <c r="F137" s="67"/>
      <c r="G137" s="67"/>
      <c r="H137" s="68">
        <f>SUBTOTAL(9,H130:H136)</f>
        <v>175</v>
      </c>
      <c r="I137" s="69"/>
      <c r="J137" s="70">
        <v>233.03450957421353</v>
      </c>
      <c r="K137" s="72"/>
      <c r="L137" s="73"/>
    </row>
    <row r="138" spans="1:12" s="59" customFormat="1" ht="14.25" outlineLevel="2">
      <c r="A138" s="67" t="s">
        <v>691</v>
      </c>
      <c r="B138" s="67" t="s">
        <v>692</v>
      </c>
      <c r="C138" s="67" t="s">
        <v>100</v>
      </c>
      <c r="D138" s="67" t="s">
        <v>101</v>
      </c>
      <c r="E138" s="67" t="s">
        <v>315</v>
      </c>
      <c r="F138" s="67" t="s">
        <v>316</v>
      </c>
      <c r="G138" s="67" t="s">
        <v>693</v>
      </c>
      <c r="H138" s="68">
        <v>53</v>
      </c>
      <c r="I138" s="69">
        <v>1.3436692506459949</v>
      </c>
      <c r="J138" s="70">
        <v>39.44423076923077</v>
      </c>
      <c r="K138" s="72"/>
      <c r="L138" s="73"/>
    </row>
    <row r="139" spans="1:12" s="59" customFormat="1" ht="14.25" outlineLevel="2">
      <c r="A139" s="67" t="s">
        <v>691</v>
      </c>
      <c r="B139" s="67" t="s">
        <v>692</v>
      </c>
      <c r="C139" s="67" t="s">
        <v>100</v>
      </c>
      <c r="D139" s="67" t="s">
        <v>101</v>
      </c>
      <c r="E139" s="67" t="s">
        <v>163</v>
      </c>
      <c r="F139" s="67" t="s">
        <v>164</v>
      </c>
      <c r="G139" s="67" t="s">
        <v>693</v>
      </c>
      <c r="H139" s="68">
        <v>0</v>
      </c>
      <c r="I139" s="69">
        <v>1.484247842371659</v>
      </c>
      <c r="J139" s="70">
        <v>0</v>
      </c>
      <c r="K139" s="72"/>
      <c r="L139" s="73"/>
    </row>
    <row r="140" spans="1:12" s="59" customFormat="1" ht="14.25" outlineLevel="2">
      <c r="A140" s="67" t="s">
        <v>691</v>
      </c>
      <c r="B140" s="67" t="s">
        <v>692</v>
      </c>
      <c r="C140" s="67" t="s">
        <v>100</v>
      </c>
      <c r="D140" s="67" t="s">
        <v>101</v>
      </c>
      <c r="E140" s="67" t="s">
        <v>100</v>
      </c>
      <c r="F140" s="67" t="s">
        <v>101</v>
      </c>
      <c r="G140" s="67" t="s">
        <v>693</v>
      </c>
      <c r="H140" s="68">
        <v>0</v>
      </c>
      <c r="I140" s="69" t="s">
        <v>143</v>
      </c>
      <c r="J140" s="70">
        <v>0</v>
      </c>
      <c r="K140" s="72"/>
      <c r="L140" s="73"/>
    </row>
    <row r="141" spans="1:12" s="59" customFormat="1" ht="15" outlineLevel="1">
      <c r="A141" s="67"/>
      <c r="B141" s="67"/>
      <c r="C141" s="74" t="s">
        <v>724</v>
      </c>
      <c r="D141" s="67"/>
      <c r="E141" s="67"/>
      <c r="F141" s="67"/>
      <c r="G141" s="67"/>
      <c r="H141" s="68">
        <f>SUBTOTAL(9,H138:H140)</f>
        <v>53</v>
      </c>
      <c r="I141" s="69"/>
      <c r="J141" s="70">
        <v>39.44423076923077</v>
      </c>
      <c r="K141" s="72"/>
      <c r="L141" s="73"/>
    </row>
    <row r="142" spans="1:12" s="59" customFormat="1" ht="14.25" outlineLevel="2">
      <c r="A142" s="67" t="s">
        <v>691</v>
      </c>
      <c r="B142" s="67" t="s">
        <v>692</v>
      </c>
      <c r="C142" s="67" t="s">
        <v>503</v>
      </c>
      <c r="D142" s="67" t="s">
        <v>504</v>
      </c>
      <c r="E142" s="67" t="s">
        <v>351</v>
      </c>
      <c r="F142" s="67" t="s">
        <v>352</v>
      </c>
      <c r="G142" s="67" t="s">
        <v>693</v>
      </c>
      <c r="H142" s="68">
        <v>77</v>
      </c>
      <c r="I142" s="69">
        <v>1.1366380098774462</v>
      </c>
      <c r="J142" s="70">
        <v>67.74364338590281</v>
      </c>
      <c r="K142" s="72"/>
      <c r="L142" s="73"/>
    </row>
    <row r="143" spans="1:12" s="59" customFormat="1" ht="14.25" outlineLevel="2">
      <c r="A143" s="67" t="s">
        <v>691</v>
      </c>
      <c r="B143" s="67" t="s">
        <v>692</v>
      </c>
      <c r="C143" s="67" t="s">
        <v>503</v>
      </c>
      <c r="D143" s="67" t="s">
        <v>504</v>
      </c>
      <c r="E143" s="67" t="s">
        <v>69</v>
      </c>
      <c r="F143" s="67" t="s">
        <v>70</v>
      </c>
      <c r="G143" s="67" t="s">
        <v>693</v>
      </c>
      <c r="H143" s="68">
        <v>0</v>
      </c>
      <c r="I143" s="69">
        <v>0.9571062740076826</v>
      </c>
      <c r="J143" s="70">
        <v>0</v>
      </c>
      <c r="K143" s="72"/>
      <c r="L143" s="73"/>
    </row>
    <row r="144" spans="1:12" s="59" customFormat="1" ht="14.25" outlineLevel="2">
      <c r="A144" s="67" t="s">
        <v>691</v>
      </c>
      <c r="B144" s="67" t="s">
        <v>692</v>
      </c>
      <c r="C144" s="67" t="s">
        <v>503</v>
      </c>
      <c r="D144" s="67" t="s">
        <v>504</v>
      </c>
      <c r="E144" s="67" t="s">
        <v>331</v>
      </c>
      <c r="F144" s="67" t="s">
        <v>332</v>
      </c>
      <c r="G144" s="67" t="s">
        <v>693</v>
      </c>
      <c r="H144" s="68">
        <v>0</v>
      </c>
      <c r="I144" s="69">
        <v>0.8977164828656998</v>
      </c>
      <c r="J144" s="70">
        <v>0</v>
      </c>
      <c r="K144" s="72"/>
      <c r="L144" s="73"/>
    </row>
    <row r="145" spans="1:12" s="59" customFormat="1" ht="14.25" outlineLevel="2">
      <c r="A145" s="67" t="s">
        <v>691</v>
      </c>
      <c r="B145" s="67" t="s">
        <v>692</v>
      </c>
      <c r="C145" s="67" t="s">
        <v>503</v>
      </c>
      <c r="D145" s="67" t="s">
        <v>504</v>
      </c>
      <c r="E145" s="67" t="s">
        <v>116</v>
      </c>
      <c r="F145" s="67" t="s">
        <v>117</v>
      </c>
      <c r="G145" s="67" t="s">
        <v>693</v>
      </c>
      <c r="H145" s="68">
        <v>3</v>
      </c>
      <c r="I145" s="69">
        <v>1.8561449040420506</v>
      </c>
      <c r="J145" s="70">
        <v>1.6162531241321856</v>
      </c>
      <c r="K145" s="72"/>
      <c r="L145" s="73"/>
    </row>
    <row r="146" spans="1:12" s="59" customFormat="1" ht="15" outlineLevel="1">
      <c r="A146" s="67"/>
      <c r="B146" s="67"/>
      <c r="C146" s="74" t="s">
        <v>725</v>
      </c>
      <c r="D146" s="67"/>
      <c r="E146" s="67"/>
      <c r="F146" s="67"/>
      <c r="G146" s="67"/>
      <c r="H146" s="68">
        <f>SUBTOTAL(9,H142:H145)</f>
        <v>80</v>
      </c>
      <c r="I146" s="69"/>
      <c r="J146" s="70">
        <v>69.359896510035</v>
      </c>
      <c r="K146" s="72"/>
      <c r="L146" s="73"/>
    </row>
    <row r="147" spans="1:12" s="59" customFormat="1" ht="14.25" outlineLevel="2">
      <c r="A147" s="67" t="s">
        <v>691</v>
      </c>
      <c r="B147" s="67" t="s">
        <v>692</v>
      </c>
      <c r="C147" s="67" t="s">
        <v>593</v>
      </c>
      <c r="D147" s="67" t="s">
        <v>594</v>
      </c>
      <c r="E147" s="67" t="s">
        <v>235</v>
      </c>
      <c r="F147" s="67" t="s">
        <v>236</v>
      </c>
      <c r="G147" s="67" t="s">
        <v>693</v>
      </c>
      <c r="H147" s="68">
        <v>13</v>
      </c>
      <c r="I147" s="69">
        <v>1.0572674004216465</v>
      </c>
      <c r="J147" s="70">
        <v>12.295848708487085</v>
      </c>
      <c r="K147" s="72"/>
      <c r="L147" s="73"/>
    </row>
    <row r="148" spans="1:12" s="59" customFormat="1" ht="14.25" outlineLevel="2">
      <c r="A148" s="67" t="s">
        <v>691</v>
      </c>
      <c r="B148" s="67" t="s">
        <v>692</v>
      </c>
      <c r="C148" s="67" t="s">
        <v>593</v>
      </c>
      <c r="D148" s="67" t="s">
        <v>594</v>
      </c>
      <c r="E148" s="67" t="s">
        <v>90</v>
      </c>
      <c r="F148" s="67" t="s">
        <v>91</v>
      </c>
      <c r="G148" s="67" t="s">
        <v>693</v>
      </c>
      <c r="H148" s="68">
        <v>0</v>
      </c>
      <c r="I148" s="69">
        <v>1.2608444187391556</v>
      </c>
      <c r="J148" s="70">
        <v>0</v>
      </c>
      <c r="K148" s="72"/>
      <c r="L148" s="73"/>
    </row>
    <row r="149" spans="1:12" s="59" customFormat="1" ht="14.25" outlineLevel="2">
      <c r="A149" s="67" t="s">
        <v>691</v>
      </c>
      <c r="B149" s="67" t="s">
        <v>692</v>
      </c>
      <c r="C149" s="67" t="s">
        <v>593</v>
      </c>
      <c r="D149" s="67" t="s">
        <v>594</v>
      </c>
      <c r="E149" s="67" t="s">
        <v>219</v>
      </c>
      <c r="F149" s="67" t="s">
        <v>220</v>
      </c>
      <c r="G149" s="67" t="s">
        <v>693</v>
      </c>
      <c r="H149" s="68">
        <v>5</v>
      </c>
      <c r="I149" s="69">
        <v>1.0769230769230769</v>
      </c>
      <c r="J149" s="70">
        <v>4.642857142857143</v>
      </c>
      <c r="K149" s="72"/>
      <c r="L149" s="73"/>
    </row>
    <row r="150" spans="1:12" s="59" customFormat="1" ht="14.25" outlineLevel="2">
      <c r="A150" s="67" t="s">
        <v>691</v>
      </c>
      <c r="B150" s="67" t="s">
        <v>692</v>
      </c>
      <c r="C150" s="67" t="s">
        <v>593</v>
      </c>
      <c r="D150" s="67" t="s">
        <v>594</v>
      </c>
      <c r="E150" s="67" t="s">
        <v>239</v>
      </c>
      <c r="F150" s="67" t="s">
        <v>240</v>
      </c>
      <c r="G150" s="67" t="s">
        <v>693</v>
      </c>
      <c r="H150" s="68">
        <v>1</v>
      </c>
      <c r="I150" s="69">
        <v>0.9081468894553008</v>
      </c>
      <c r="J150" s="70">
        <v>1.101143451143451</v>
      </c>
      <c r="K150" s="72"/>
      <c r="L150" s="73"/>
    </row>
    <row r="151" spans="1:12" s="59" customFormat="1" ht="14.25" outlineLevel="2">
      <c r="A151" s="67" t="s">
        <v>691</v>
      </c>
      <c r="B151" s="67" t="s">
        <v>692</v>
      </c>
      <c r="C151" s="67" t="s">
        <v>593</v>
      </c>
      <c r="D151" s="67" t="s">
        <v>594</v>
      </c>
      <c r="E151" s="67" t="s">
        <v>416</v>
      </c>
      <c r="F151" s="67" t="s">
        <v>418</v>
      </c>
      <c r="G151" s="67" t="s">
        <v>693</v>
      </c>
      <c r="H151" s="68">
        <v>352</v>
      </c>
      <c r="I151" s="69">
        <v>1.3215474176614013</v>
      </c>
      <c r="J151" s="70">
        <v>266.35442307692307</v>
      </c>
      <c r="K151" s="72"/>
      <c r="L151" s="73"/>
    </row>
    <row r="152" spans="1:12" s="59" customFormat="1" ht="14.25" outlineLevel="2">
      <c r="A152" s="67" t="s">
        <v>691</v>
      </c>
      <c r="B152" s="67" t="s">
        <v>692</v>
      </c>
      <c r="C152" s="67" t="s">
        <v>593</v>
      </c>
      <c r="D152" s="67" t="s">
        <v>594</v>
      </c>
      <c r="E152" s="67" t="s">
        <v>241</v>
      </c>
      <c r="F152" s="67" t="s">
        <v>242</v>
      </c>
      <c r="G152" s="67" t="s">
        <v>693</v>
      </c>
      <c r="H152" s="68">
        <v>0</v>
      </c>
      <c r="I152" s="69">
        <v>0.8869853550704615</v>
      </c>
      <c r="J152" s="70">
        <v>0</v>
      </c>
      <c r="K152" s="72"/>
      <c r="L152" s="73"/>
    </row>
    <row r="153" spans="1:12" s="59" customFormat="1" ht="15" outlineLevel="1">
      <c r="A153" s="67"/>
      <c r="B153" s="67"/>
      <c r="C153" s="74" t="s">
        <v>726</v>
      </c>
      <c r="D153" s="67"/>
      <c r="E153" s="67"/>
      <c r="F153" s="67"/>
      <c r="G153" s="67"/>
      <c r="H153" s="68">
        <f>SUBTOTAL(9,H147:H152)</f>
        <v>371</v>
      </c>
      <c r="I153" s="69"/>
      <c r="J153" s="70">
        <v>284.3942723794107</v>
      </c>
      <c r="K153" s="72"/>
      <c r="L153" s="73"/>
    </row>
    <row r="154" spans="1:12" s="59" customFormat="1" ht="14.25" outlineLevel="2">
      <c r="A154" s="67" t="s">
        <v>691</v>
      </c>
      <c r="B154" s="67" t="s">
        <v>692</v>
      </c>
      <c r="C154" s="67" t="s">
        <v>82</v>
      </c>
      <c r="D154" s="67" t="s">
        <v>83</v>
      </c>
      <c r="E154" s="67" t="s">
        <v>179</v>
      </c>
      <c r="F154" s="67" t="s">
        <v>180</v>
      </c>
      <c r="G154" s="67" t="s">
        <v>693</v>
      </c>
      <c r="H154" s="68">
        <v>1</v>
      </c>
      <c r="I154" s="69">
        <v>0.7748098108024873</v>
      </c>
      <c r="J154" s="70">
        <v>1.2906393105222536</v>
      </c>
      <c r="K154" s="72"/>
      <c r="L154" s="73"/>
    </row>
    <row r="155" spans="1:12" s="59" customFormat="1" ht="14.25" outlineLevel="2">
      <c r="A155" s="67" t="s">
        <v>691</v>
      </c>
      <c r="B155" s="67" t="s">
        <v>692</v>
      </c>
      <c r="C155" s="67" t="s">
        <v>82</v>
      </c>
      <c r="D155" s="67" t="s">
        <v>83</v>
      </c>
      <c r="E155" s="67" t="s">
        <v>193</v>
      </c>
      <c r="F155" s="67" t="s">
        <v>194</v>
      </c>
      <c r="G155" s="67" t="s">
        <v>693</v>
      </c>
      <c r="H155" s="68">
        <v>138</v>
      </c>
      <c r="I155" s="69">
        <v>0.8725871918402885</v>
      </c>
      <c r="J155" s="70">
        <v>158.15038461538458</v>
      </c>
      <c r="K155" s="72"/>
      <c r="L155" s="73"/>
    </row>
    <row r="156" spans="1:12" s="59" customFormat="1" ht="14.25" outlineLevel="2">
      <c r="A156" s="67" t="s">
        <v>691</v>
      </c>
      <c r="B156" s="67" t="s">
        <v>692</v>
      </c>
      <c r="C156" s="67" t="s">
        <v>82</v>
      </c>
      <c r="D156" s="67" t="s">
        <v>83</v>
      </c>
      <c r="E156" s="67" t="s">
        <v>181</v>
      </c>
      <c r="F156" s="67" t="s">
        <v>182</v>
      </c>
      <c r="G156" s="67" t="s">
        <v>693</v>
      </c>
      <c r="H156" s="68">
        <v>0</v>
      </c>
      <c r="I156" s="69">
        <v>2.6981818181818182</v>
      </c>
      <c r="J156" s="70">
        <v>0</v>
      </c>
      <c r="K156" s="72"/>
      <c r="L156" s="73"/>
    </row>
    <row r="157" spans="1:12" s="59" customFormat="1" ht="14.25" outlineLevel="2">
      <c r="A157" s="67" t="s">
        <v>691</v>
      </c>
      <c r="B157" s="67" t="s">
        <v>692</v>
      </c>
      <c r="C157" s="67" t="s">
        <v>82</v>
      </c>
      <c r="D157" s="67" t="s">
        <v>83</v>
      </c>
      <c r="E157" s="67" t="s">
        <v>189</v>
      </c>
      <c r="F157" s="67" t="s">
        <v>190</v>
      </c>
      <c r="G157" s="67" t="s">
        <v>693</v>
      </c>
      <c r="H157" s="68">
        <v>1</v>
      </c>
      <c r="I157" s="69">
        <v>0.9043992320242169</v>
      </c>
      <c r="J157" s="70">
        <v>1.1057063789868666</v>
      </c>
      <c r="K157" s="72"/>
      <c r="L157" s="73"/>
    </row>
    <row r="158" spans="1:12" s="59" customFormat="1" ht="14.25" outlineLevel="2">
      <c r="A158" s="67" t="s">
        <v>691</v>
      </c>
      <c r="B158" s="67" t="s">
        <v>692</v>
      </c>
      <c r="C158" s="67" t="s">
        <v>82</v>
      </c>
      <c r="D158" s="67" t="s">
        <v>83</v>
      </c>
      <c r="E158" s="67" t="s">
        <v>82</v>
      </c>
      <c r="F158" s="67" t="s">
        <v>83</v>
      </c>
      <c r="G158" s="67" t="s">
        <v>693</v>
      </c>
      <c r="H158" s="68">
        <v>121</v>
      </c>
      <c r="I158" s="69">
        <v>0.9300813008130082</v>
      </c>
      <c r="J158" s="70">
        <v>130.09615384615384</v>
      </c>
      <c r="K158" s="72"/>
      <c r="L158" s="73"/>
    </row>
    <row r="159" spans="1:12" s="59" customFormat="1" ht="14.25" outlineLevel="2">
      <c r="A159" s="67" t="s">
        <v>691</v>
      </c>
      <c r="B159" s="67" t="s">
        <v>692</v>
      </c>
      <c r="C159" s="67" t="s">
        <v>82</v>
      </c>
      <c r="D159" s="67" t="s">
        <v>83</v>
      </c>
      <c r="E159" s="67" t="s">
        <v>80</v>
      </c>
      <c r="F159" s="67" t="s">
        <v>81</v>
      </c>
      <c r="G159" s="67" t="s">
        <v>693</v>
      </c>
      <c r="H159" s="68">
        <v>4</v>
      </c>
      <c r="I159" s="69">
        <v>1.033944042039483</v>
      </c>
      <c r="J159" s="70">
        <v>3.8686813186813187</v>
      </c>
      <c r="K159" s="72"/>
      <c r="L159" s="73"/>
    </row>
    <row r="160" spans="1:12" s="59" customFormat="1" ht="14.25" outlineLevel="2">
      <c r="A160" s="67" t="s">
        <v>691</v>
      </c>
      <c r="B160" s="67" t="s">
        <v>692</v>
      </c>
      <c r="C160" s="67" t="s">
        <v>82</v>
      </c>
      <c r="D160" s="67" t="s">
        <v>83</v>
      </c>
      <c r="E160" s="67" t="s">
        <v>201</v>
      </c>
      <c r="F160" s="67" t="s">
        <v>202</v>
      </c>
      <c r="G160" s="67" t="s">
        <v>693</v>
      </c>
      <c r="H160" s="68">
        <v>3</v>
      </c>
      <c r="I160" s="69">
        <v>0.9307520476545046</v>
      </c>
      <c r="J160" s="70">
        <v>3.2232000000000007</v>
      </c>
      <c r="K160" s="72"/>
      <c r="L160" s="73"/>
    </row>
    <row r="161" spans="1:12" s="59" customFormat="1" ht="14.25" outlineLevel="2">
      <c r="A161" s="67" t="s">
        <v>691</v>
      </c>
      <c r="B161" s="67" t="s">
        <v>692</v>
      </c>
      <c r="C161" s="67" t="s">
        <v>82</v>
      </c>
      <c r="D161" s="67" t="s">
        <v>83</v>
      </c>
      <c r="E161" s="67" t="s">
        <v>195</v>
      </c>
      <c r="F161" s="67" t="s">
        <v>196</v>
      </c>
      <c r="G161" s="67" t="s">
        <v>693</v>
      </c>
      <c r="H161" s="68">
        <v>2</v>
      </c>
      <c r="I161" s="69">
        <v>0.866120003153828</v>
      </c>
      <c r="J161" s="70">
        <v>2.309148839326354</v>
      </c>
      <c r="K161" s="72"/>
      <c r="L161" s="73"/>
    </row>
    <row r="162" spans="1:12" s="59" customFormat="1" ht="15" outlineLevel="1">
      <c r="A162" s="67"/>
      <c r="B162" s="67"/>
      <c r="C162" s="74" t="s">
        <v>727</v>
      </c>
      <c r="D162" s="67"/>
      <c r="E162" s="67"/>
      <c r="F162" s="67"/>
      <c r="G162" s="67"/>
      <c r="H162" s="68">
        <f>SUBTOTAL(9,H154:H161)</f>
        <v>270</v>
      </c>
      <c r="I162" s="69"/>
      <c r="J162" s="70">
        <v>300.0439143090552</v>
      </c>
      <c r="K162" s="72"/>
      <c r="L162" s="73"/>
    </row>
    <row r="163" spans="1:12" s="59" customFormat="1" ht="14.25" outlineLevel="2">
      <c r="A163" s="67" t="s">
        <v>691</v>
      </c>
      <c r="B163" s="67" t="s">
        <v>692</v>
      </c>
      <c r="C163" s="67" t="s">
        <v>439</v>
      </c>
      <c r="D163" s="67" t="s">
        <v>440</v>
      </c>
      <c r="E163" s="67" t="s">
        <v>195</v>
      </c>
      <c r="F163" s="67" t="s">
        <v>196</v>
      </c>
      <c r="G163" s="67" t="s">
        <v>693</v>
      </c>
      <c r="H163" s="68">
        <v>1</v>
      </c>
      <c r="I163" s="69">
        <v>0.866120003153828</v>
      </c>
      <c r="J163" s="70">
        <v>1.154574419663177</v>
      </c>
      <c r="K163" s="72"/>
      <c r="L163" s="73"/>
    </row>
    <row r="164" spans="1:12" s="59" customFormat="1" ht="14.25" outlineLevel="2">
      <c r="A164" s="67" t="s">
        <v>691</v>
      </c>
      <c r="B164" s="67" t="s">
        <v>692</v>
      </c>
      <c r="C164" s="67" t="s">
        <v>439</v>
      </c>
      <c r="D164" s="67" t="s">
        <v>440</v>
      </c>
      <c r="E164" s="67" t="s">
        <v>80</v>
      </c>
      <c r="F164" s="67" t="s">
        <v>81</v>
      </c>
      <c r="G164" s="67" t="s">
        <v>693</v>
      </c>
      <c r="H164" s="68">
        <v>0</v>
      </c>
      <c r="I164" s="69">
        <v>1.033944042039483</v>
      </c>
      <c r="J164" s="70">
        <v>0</v>
      </c>
      <c r="K164" s="72"/>
      <c r="L164" s="73"/>
    </row>
    <row r="165" spans="1:12" s="59" customFormat="1" ht="14.25" outlineLevel="2">
      <c r="A165" s="67" t="s">
        <v>691</v>
      </c>
      <c r="B165" s="67" t="s">
        <v>692</v>
      </c>
      <c r="C165" s="67" t="s">
        <v>439</v>
      </c>
      <c r="D165" s="67" t="s">
        <v>440</v>
      </c>
      <c r="E165" s="67" t="s">
        <v>197</v>
      </c>
      <c r="F165" s="67" t="s">
        <v>198</v>
      </c>
      <c r="G165" s="67" t="s">
        <v>693</v>
      </c>
      <c r="H165" s="68">
        <v>31</v>
      </c>
      <c r="I165" s="69">
        <v>0.7906412694225534</v>
      </c>
      <c r="J165" s="70">
        <v>39.20867933271548</v>
      </c>
      <c r="K165" s="72"/>
      <c r="L165" s="73"/>
    </row>
    <row r="166" spans="1:12" s="59" customFormat="1" ht="15" outlineLevel="1">
      <c r="A166" s="67"/>
      <c r="B166" s="67"/>
      <c r="C166" s="74" t="s">
        <v>728</v>
      </c>
      <c r="D166" s="67"/>
      <c r="E166" s="67"/>
      <c r="F166" s="67"/>
      <c r="G166" s="67"/>
      <c r="H166" s="68">
        <f>SUBTOTAL(9,H163:H165)</f>
        <v>32</v>
      </c>
      <c r="I166" s="69"/>
      <c r="J166" s="70">
        <v>40.363253752378654</v>
      </c>
      <c r="K166" s="72"/>
      <c r="L166" s="73"/>
    </row>
    <row r="167" spans="1:12" s="59" customFormat="1" ht="14.25" outlineLevel="2">
      <c r="A167" s="67" t="s">
        <v>691</v>
      </c>
      <c r="B167" s="67" t="s">
        <v>692</v>
      </c>
      <c r="C167" s="67" t="s">
        <v>441</v>
      </c>
      <c r="D167" s="67" t="s">
        <v>442</v>
      </c>
      <c r="E167" s="67" t="s">
        <v>195</v>
      </c>
      <c r="F167" s="67" t="s">
        <v>196</v>
      </c>
      <c r="G167" s="67" t="s">
        <v>693</v>
      </c>
      <c r="H167" s="68">
        <v>1</v>
      </c>
      <c r="I167" s="69">
        <v>0.866120003153828</v>
      </c>
      <c r="J167" s="70">
        <v>1.154574419663177</v>
      </c>
      <c r="K167" s="72"/>
      <c r="L167" s="73"/>
    </row>
    <row r="168" spans="1:12" s="59" customFormat="1" ht="14.25" outlineLevel="2">
      <c r="A168" s="67" t="s">
        <v>691</v>
      </c>
      <c r="B168" s="67" t="s">
        <v>692</v>
      </c>
      <c r="C168" s="67" t="s">
        <v>441</v>
      </c>
      <c r="D168" s="67" t="s">
        <v>442</v>
      </c>
      <c r="E168" s="67" t="s">
        <v>177</v>
      </c>
      <c r="F168" s="67" t="s">
        <v>178</v>
      </c>
      <c r="G168" s="67" t="s">
        <v>693</v>
      </c>
      <c r="H168" s="68">
        <v>1</v>
      </c>
      <c r="I168" s="69">
        <v>1.1431756254644538</v>
      </c>
      <c r="J168" s="70">
        <v>0.8747562296858071</v>
      </c>
      <c r="K168" s="72"/>
      <c r="L168" s="73"/>
    </row>
    <row r="169" spans="1:12" s="59" customFormat="1" ht="14.25" outlineLevel="2">
      <c r="A169" s="67" t="s">
        <v>691</v>
      </c>
      <c r="B169" s="67" t="s">
        <v>692</v>
      </c>
      <c r="C169" s="67" t="s">
        <v>441</v>
      </c>
      <c r="D169" s="67" t="s">
        <v>442</v>
      </c>
      <c r="E169" s="67" t="s">
        <v>181</v>
      </c>
      <c r="F169" s="67" t="s">
        <v>182</v>
      </c>
      <c r="G169" s="67" t="s">
        <v>693</v>
      </c>
      <c r="H169" s="68">
        <v>5</v>
      </c>
      <c r="I169" s="69">
        <v>2.6981818181818182</v>
      </c>
      <c r="J169" s="70">
        <v>1.853099730458221</v>
      </c>
      <c r="K169" s="72"/>
      <c r="L169" s="73"/>
    </row>
    <row r="170" spans="1:12" s="59" customFormat="1" ht="14.25" outlineLevel="2">
      <c r="A170" s="67" t="s">
        <v>691</v>
      </c>
      <c r="B170" s="67" t="s">
        <v>692</v>
      </c>
      <c r="C170" s="67" t="s">
        <v>441</v>
      </c>
      <c r="D170" s="67" t="s">
        <v>442</v>
      </c>
      <c r="E170" s="67" t="s">
        <v>199</v>
      </c>
      <c r="F170" s="67" t="s">
        <v>200</v>
      </c>
      <c r="G170" s="67" t="s">
        <v>693</v>
      </c>
      <c r="H170" s="68">
        <v>236</v>
      </c>
      <c r="I170" s="69">
        <v>0.9297434568698132</v>
      </c>
      <c r="J170" s="70">
        <v>253.83346153846153</v>
      </c>
      <c r="K170" s="72"/>
      <c r="L170" s="73"/>
    </row>
    <row r="171" spans="1:12" s="59" customFormat="1" ht="14.25" outlineLevel="2">
      <c r="A171" s="67" t="s">
        <v>691</v>
      </c>
      <c r="B171" s="67" t="s">
        <v>692</v>
      </c>
      <c r="C171" s="67" t="s">
        <v>441</v>
      </c>
      <c r="D171" s="67" t="s">
        <v>442</v>
      </c>
      <c r="E171" s="67" t="s">
        <v>183</v>
      </c>
      <c r="F171" s="67" t="s">
        <v>184</v>
      </c>
      <c r="G171" s="67" t="s">
        <v>693</v>
      </c>
      <c r="H171" s="68">
        <v>0</v>
      </c>
      <c r="I171" s="69">
        <v>0.9167472598323664</v>
      </c>
      <c r="J171" s="70">
        <v>0</v>
      </c>
      <c r="K171" s="72"/>
      <c r="L171" s="73"/>
    </row>
    <row r="172" spans="1:12" s="59" customFormat="1" ht="14.25" outlineLevel="2">
      <c r="A172" s="67" t="s">
        <v>691</v>
      </c>
      <c r="B172" s="67" t="s">
        <v>692</v>
      </c>
      <c r="C172" s="67" t="s">
        <v>441</v>
      </c>
      <c r="D172" s="67" t="s">
        <v>442</v>
      </c>
      <c r="E172" s="67" t="s">
        <v>80</v>
      </c>
      <c r="F172" s="67" t="s">
        <v>81</v>
      </c>
      <c r="G172" s="67" t="s">
        <v>693</v>
      </c>
      <c r="H172" s="68">
        <v>0</v>
      </c>
      <c r="I172" s="69">
        <v>1.033944042039483</v>
      </c>
      <c r="J172" s="70">
        <v>0</v>
      </c>
      <c r="K172" s="72"/>
      <c r="L172" s="73"/>
    </row>
    <row r="173" spans="1:12" s="59" customFormat="1" ht="14.25" outlineLevel="2">
      <c r="A173" s="67" t="s">
        <v>691</v>
      </c>
      <c r="B173" s="67" t="s">
        <v>692</v>
      </c>
      <c r="C173" s="67" t="s">
        <v>441</v>
      </c>
      <c r="D173" s="67" t="s">
        <v>442</v>
      </c>
      <c r="E173" s="67" t="s">
        <v>179</v>
      </c>
      <c r="F173" s="67" t="s">
        <v>180</v>
      </c>
      <c r="G173" s="67" t="s">
        <v>693</v>
      </c>
      <c r="H173" s="68">
        <v>0</v>
      </c>
      <c r="I173" s="69">
        <v>0.7748098108024873</v>
      </c>
      <c r="J173" s="70">
        <v>0</v>
      </c>
      <c r="K173" s="72"/>
      <c r="L173" s="73"/>
    </row>
    <row r="174" spans="1:12" s="59" customFormat="1" ht="15" outlineLevel="1">
      <c r="A174" s="67"/>
      <c r="B174" s="67"/>
      <c r="C174" s="74" t="s">
        <v>729</v>
      </c>
      <c r="D174" s="67"/>
      <c r="E174" s="67"/>
      <c r="F174" s="67"/>
      <c r="G174" s="67"/>
      <c r="H174" s="68">
        <f>SUBTOTAL(9,H167:H173)</f>
        <v>243</v>
      </c>
      <c r="I174" s="69"/>
      <c r="J174" s="70">
        <v>257.71589191826877</v>
      </c>
      <c r="K174" s="72"/>
      <c r="L174" s="73"/>
    </row>
    <row r="175" spans="1:12" s="59" customFormat="1" ht="14.25" outlineLevel="2">
      <c r="A175" s="67" t="s">
        <v>691</v>
      </c>
      <c r="B175" s="67" t="s">
        <v>692</v>
      </c>
      <c r="C175" s="67" t="s">
        <v>112</v>
      </c>
      <c r="D175" s="67" t="s">
        <v>113</v>
      </c>
      <c r="E175" s="67" t="s">
        <v>363</v>
      </c>
      <c r="F175" s="67" t="s">
        <v>364</v>
      </c>
      <c r="G175" s="67" t="s">
        <v>693</v>
      </c>
      <c r="H175" s="68">
        <v>3</v>
      </c>
      <c r="I175" s="69">
        <v>0.5601801841107583</v>
      </c>
      <c r="J175" s="70">
        <v>5.355419711538462</v>
      </c>
      <c r="K175" s="72"/>
      <c r="L175" s="73"/>
    </row>
    <row r="176" spans="1:12" s="59" customFormat="1" ht="14.25" outlineLevel="2">
      <c r="A176" s="67" t="s">
        <v>691</v>
      </c>
      <c r="B176" s="67" t="s">
        <v>692</v>
      </c>
      <c r="C176" s="67" t="s">
        <v>112</v>
      </c>
      <c r="D176" s="67" t="s">
        <v>113</v>
      </c>
      <c r="E176" s="67" t="s">
        <v>331</v>
      </c>
      <c r="F176" s="67" t="s">
        <v>332</v>
      </c>
      <c r="G176" s="67" t="s">
        <v>693</v>
      </c>
      <c r="H176" s="68">
        <v>14</v>
      </c>
      <c r="I176" s="69">
        <v>0.8977164828656998</v>
      </c>
      <c r="J176" s="70">
        <v>15.595124148003896</v>
      </c>
      <c r="K176" s="72"/>
      <c r="L176" s="73"/>
    </row>
    <row r="177" spans="1:12" s="59" customFormat="1" ht="14.25" outlineLevel="2">
      <c r="A177" s="67" t="s">
        <v>691</v>
      </c>
      <c r="B177" s="67" t="s">
        <v>692</v>
      </c>
      <c r="C177" s="67" t="s">
        <v>112</v>
      </c>
      <c r="D177" s="67" t="s">
        <v>113</v>
      </c>
      <c r="E177" s="67" t="s">
        <v>255</v>
      </c>
      <c r="F177" s="67" t="s">
        <v>256</v>
      </c>
      <c r="G177" s="67" t="s">
        <v>693</v>
      </c>
      <c r="H177" s="68">
        <v>2</v>
      </c>
      <c r="I177" s="69">
        <v>0.9496424094964241</v>
      </c>
      <c r="J177" s="70">
        <v>2.106055900621118</v>
      </c>
      <c r="K177" s="72"/>
      <c r="L177" s="73"/>
    </row>
    <row r="178" spans="1:12" s="59" customFormat="1" ht="14.25" outlineLevel="2">
      <c r="A178" s="67" t="s">
        <v>691</v>
      </c>
      <c r="B178" s="67" t="s">
        <v>692</v>
      </c>
      <c r="C178" s="67" t="s">
        <v>112</v>
      </c>
      <c r="D178" s="67" t="s">
        <v>113</v>
      </c>
      <c r="E178" s="67" t="s">
        <v>329</v>
      </c>
      <c r="F178" s="67" t="s">
        <v>330</v>
      </c>
      <c r="G178" s="67" t="s">
        <v>693</v>
      </c>
      <c r="H178" s="68">
        <v>0</v>
      </c>
      <c r="I178" s="69">
        <v>1.0804136440808767</v>
      </c>
      <c r="J178" s="70">
        <v>0</v>
      </c>
      <c r="K178" s="72"/>
      <c r="L178" s="73"/>
    </row>
    <row r="179" spans="1:12" s="59" customFormat="1" ht="14.25" outlineLevel="2">
      <c r="A179" s="67" t="s">
        <v>691</v>
      </c>
      <c r="B179" s="67" t="s">
        <v>692</v>
      </c>
      <c r="C179" s="67" t="s">
        <v>112</v>
      </c>
      <c r="D179" s="67" t="s">
        <v>113</v>
      </c>
      <c r="E179" s="67" t="s">
        <v>247</v>
      </c>
      <c r="F179" s="67" t="s">
        <v>248</v>
      </c>
      <c r="G179" s="67" t="s">
        <v>693</v>
      </c>
      <c r="H179" s="68">
        <v>1</v>
      </c>
      <c r="I179" s="69">
        <v>1.5771913861085833</v>
      </c>
      <c r="J179" s="70">
        <v>0.6340384615384617</v>
      </c>
      <c r="K179" s="72"/>
      <c r="L179" s="73"/>
    </row>
    <row r="180" spans="1:12" s="59" customFormat="1" ht="14.25" outlineLevel="2">
      <c r="A180" s="67" t="s">
        <v>691</v>
      </c>
      <c r="B180" s="67" t="s">
        <v>692</v>
      </c>
      <c r="C180" s="67" t="s">
        <v>112</v>
      </c>
      <c r="D180" s="67" t="s">
        <v>113</v>
      </c>
      <c r="E180" s="67" t="s">
        <v>351</v>
      </c>
      <c r="F180" s="67" t="s">
        <v>352</v>
      </c>
      <c r="G180" s="67" t="s">
        <v>693</v>
      </c>
      <c r="H180" s="68">
        <v>17</v>
      </c>
      <c r="I180" s="69">
        <v>1.1366380098774462</v>
      </c>
      <c r="J180" s="70">
        <v>14.956388799485037</v>
      </c>
      <c r="K180" s="72"/>
      <c r="L180" s="73"/>
    </row>
    <row r="181" spans="1:12" s="59" customFormat="1" ht="14.25" outlineLevel="2">
      <c r="A181" s="67" t="s">
        <v>691</v>
      </c>
      <c r="B181" s="67" t="s">
        <v>692</v>
      </c>
      <c r="C181" s="67" t="s">
        <v>112</v>
      </c>
      <c r="D181" s="67" t="s">
        <v>113</v>
      </c>
      <c r="E181" s="67" t="s">
        <v>112</v>
      </c>
      <c r="F181" s="67" t="s">
        <v>113</v>
      </c>
      <c r="G181" s="67" t="s">
        <v>693</v>
      </c>
      <c r="H181" s="68">
        <v>127</v>
      </c>
      <c r="I181" s="69">
        <v>1.4839549061068207</v>
      </c>
      <c r="J181" s="70">
        <v>85.58211538461538</v>
      </c>
      <c r="K181" s="72"/>
      <c r="L181" s="73"/>
    </row>
    <row r="182" spans="1:12" s="59" customFormat="1" ht="15" outlineLevel="1">
      <c r="A182" s="67"/>
      <c r="B182" s="67"/>
      <c r="C182" s="74" t="s">
        <v>730</v>
      </c>
      <c r="D182" s="67"/>
      <c r="E182" s="67"/>
      <c r="F182" s="67"/>
      <c r="G182" s="67"/>
      <c r="H182" s="68">
        <f>SUBTOTAL(9,H175:H181)</f>
        <v>164</v>
      </c>
      <c r="I182" s="69"/>
      <c r="J182" s="70">
        <v>124.22914240580235</v>
      </c>
      <c r="K182" s="72"/>
      <c r="L182" s="73"/>
    </row>
    <row r="183" spans="1:12" s="59" customFormat="1" ht="14.25" outlineLevel="2">
      <c r="A183" s="67" t="s">
        <v>691</v>
      </c>
      <c r="B183" s="67" t="s">
        <v>692</v>
      </c>
      <c r="C183" s="67" t="s">
        <v>519</v>
      </c>
      <c r="D183" s="67" t="s">
        <v>520</v>
      </c>
      <c r="E183" s="67" t="s">
        <v>165</v>
      </c>
      <c r="F183" s="67" t="s">
        <v>166</v>
      </c>
      <c r="G183" s="67" t="s">
        <v>693</v>
      </c>
      <c r="H183" s="68">
        <v>3</v>
      </c>
      <c r="I183" s="69">
        <v>0.78972610039433</v>
      </c>
      <c r="J183" s="70">
        <v>3.798785425101215</v>
      </c>
      <c r="K183" s="72"/>
      <c r="L183" s="73"/>
    </row>
    <row r="184" spans="1:12" s="59" customFormat="1" ht="14.25" outlineLevel="2">
      <c r="A184" s="67" t="s">
        <v>691</v>
      </c>
      <c r="B184" s="67" t="s">
        <v>692</v>
      </c>
      <c r="C184" s="67" t="s">
        <v>519</v>
      </c>
      <c r="D184" s="67" t="s">
        <v>520</v>
      </c>
      <c r="E184" s="67" t="s">
        <v>116</v>
      </c>
      <c r="F184" s="67" t="s">
        <v>117</v>
      </c>
      <c r="G184" s="67" t="s">
        <v>693</v>
      </c>
      <c r="H184" s="68">
        <v>1</v>
      </c>
      <c r="I184" s="69">
        <v>1.8561449040420506</v>
      </c>
      <c r="J184" s="70">
        <v>0.5387510413773952</v>
      </c>
      <c r="K184" s="72"/>
      <c r="L184" s="73"/>
    </row>
    <row r="185" spans="1:12" s="59" customFormat="1" ht="14.25" outlineLevel="2">
      <c r="A185" s="67" t="s">
        <v>691</v>
      </c>
      <c r="B185" s="67" t="s">
        <v>692</v>
      </c>
      <c r="C185" s="67" t="s">
        <v>519</v>
      </c>
      <c r="D185" s="67" t="s">
        <v>520</v>
      </c>
      <c r="E185" s="67" t="s">
        <v>353</v>
      </c>
      <c r="F185" s="67" t="s">
        <v>354</v>
      </c>
      <c r="G185" s="67" t="s">
        <v>693</v>
      </c>
      <c r="H185" s="68">
        <v>1</v>
      </c>
      <c r="I185" s="69">
        <v>2.7463203463203465</v>
      </c>
      <c r="J185" s="70">
        <v>0.3641235813366961</v>
      </c>
      <c r="K185" s="72"/>
      <c r="L185" s="73"/>
    </row>
    <row r="186" spans="1:12" s="59" customFormat="1" ht="14.25" outlineLevel="2">
      <c r="A186" s="67" t="s">
        <v>691</v>
      </c>
      <c r="B186" s="67" t="s">
        <v>692</v>
      </c>
      <c r="C186" s="67" t="s">
        <v>519</v>
      </c>
      <c r="D186" s="67" t="s">
        <v>520</v>
      </c>
      <c r="E186" s="67" t="s">
        <v>351</v>
      </c>
      <c r="F186" s="67" t="s">
        <v>352</v>
      </c>
      <c r="G186" s="67" t="s">
        <v>693</v>
      </c>
      <c r="H186" s="68">
        <v>20</v>
      </c>
      <c r="I186" s="69">
        <v>1.1366380098774462</v>
      </c>
      <c r="J186" s="70">
        <v>17.595751528805927</v>
      </c>
      <c r="K186" s="72"/>
      <c r="L186" s="73"/>
    </row>
    <row r="187" spans="1:12" s="59" customFormat="1" ht="14.25" outlineLevel="2">
      <c r="A187" s="67" t="s">
        <v>691</v>
      </c>
      <c r="B187" s="67" t="s">
        <v>692</v>
      </c>
      <c r="C187" s="67" t="s">
        <v>519</v>
      </c>
      <c r="D187" s="67" t="s">
        <v>520</v>
      </c>
      <c r="E187" s="67" t="s">
        <v>363</v>
      </c>
      <c r="F187" s="67" t="s">
        <v>364</v>
      </c>
      <c r="G187" s="67" t="s">
        <v>693</v>
      </c>
      <c r="H187" s="68">
        <v>50</v>
      </c>
      <c r="I187" s="69">
        <v>0.5601801841107583</v>
      </c>
      <c r="J187" s="70">
        <v>89.2569951923077</v>
      </c>
      <c r="K187" s="72"/>
      <c r="L187" s="73"/>
    </row>
    <row r="188" spans="1:12" s="59" customFormat="1" ht="15" outlineLevel="1">
      <c r="A188" s="67"/>
      <c r="B188" s="67"/>
      <c r="C188" s="74" t="s">
        <v>731</v>
      </c>
      <c r="D188" s="67"/>
      <c r="E188" s="67"/>
      <c r="F188" s="67"/>
      <c r="G188" s="67"/>
      <c r="H188" s="68">
        <f>SUBTOTAL(9,H183:H187)</f>
        <v>75</v>
      </c>
      <c r="I188" s="69"/>
      <c r="J188" s="70">
        <v>111.55440676892893</v>
      </c>
      <c r="K188" s="72"/>
      <c r="L188" s="73"/>
    </row>
    <row r="189" spans="1:12" s="59" customFormat="1" ht="14.25" outlineLevel="2">
      <c r="A189" s="67" t="s">
        <v>691</v>
      </c>
      <c r="B189" s="67" t="s">
        <v>692</v>
      </c>
      <c r="C189" s="67" t="s">
        <v>645</v>
      </c>
      <c r="D189" s="67" t="s">
        <v>646</v>
      </c>
      <c r="E189" s="67" t="s">
        <v>227</v>
      </c>
      <c r="F189" s="67" t="s">
        <v>228</v>
      </c>
      <c r="G189" s="67" t="s">
        <v>693</v>
      </c>
      <c r="H189" s="68">
        <v>0</v>
      </c>
      <c r="I189" s="69">
        <v>0.5160623733975012</v>
      </c>
      <c r="J189" s="70">
        <v>0</v>
      </c>
      <c r="K189" s="72"/>
      <c r="L189" s="73"/>
    </row>
    <row r="190" spans="1:12" s="59" customFormat="1" ht="14.25" outlineLevel="2">
      <c r="A190" s="67" t="s">
        <v>691</v>
      </c>
      <c r="B190" s="67" t="s">
        <v>692</v>
      </c>
      <c r="C190" s="67" t="s">
        <v>645</v>
      </c>
      <c r="D190" s="67" t="s">
        <v>646</v>
      </c>
      <c r="E190" s="67" t="s">
        <v>189</v>
      </c>
      <c r="F190" s="67" t="s">
        <v>190</v>
      </c>
      <c r="G190" s="67" t="s">
        <v>693</v>
      </c>
      <c r="H190" s="68">
        <v>0</v>
      </c>
      <c r="I190" s="69">
        <v>0.9043992320242169</v>
      </c>
      <c r="J190" s="70">
        <v>0</v>
      </c>
      <c r="K190" s="72"/>
      <c r="L190" s="73"/>
    </row>
    <row r="191" spans="1:12" s="59" customFormat="1" ht="14.25" outlineLevel="2">
      <c r="A191" s="67" t="s">
        <v>691</v>
      </c>
      <c r="B191" s="67" t="s">
        <v>692</v>
      </c>
      <c r="C191" s="67" t="s">
        <v>645</v>
      </c>
      <c r="D191" s="67" t="s">
        <v>646</v>
      </c>
      <c r="E191" s="67" t="s">
        <v>181</v>
      </c>
      <c r="F191" s="67" t="s">
        <v>182</v>
      </c>
      <c r="G191" s="67" t="s">
        <v>693</v>
      </c>
      <c r="H191" s="68">
        <v>1</v>
      </c>
      <c r="I191" s="69">
        <v>2.6981818181818182</v>
      </c>
      <c r="J191" s="70">
        <v>0.37061994609164417</v>
      </c>
      <c r="K191" s="72"/>
      <c r="L191" s="73"/>
    </row>
    <row r="192" spans="1:12" s="59" customFormat="1" ht="14.25" outlineLevel="2">
      <c r="A192" s="67" t="s">
        <v>691</v>
      </c>
      <c r="B192" s="67" t="s">
        <v>692</v>
      </c>
      <c r="C192" s="67" t="s">
        <v>645</v>
      </c>
      <c r="D192" s="67" t="s">
        <v>646</v>
      </c>
      <c r="E192" s="67" t="s">
        <v>201</v>
      </c>
      <c r="F192" s="67" t="s">
        <v>202</v>
      </c>
      <c r="G192" s="67" t="s">
        <v>693</v>
      </c>
      <c r="H192" s="68">
        <v>147</v>
      </c>
      <c r="I192" s="69">
        <v>0.9307520476545046</v>
      </c>
      <c r="J192" s="70">
        <v>157.93680000000003</v>
      </c>
      <c r="K192" s="72"/>
      <c r="L192" s="73"/>
    </row>
    <row r="193" spans="1:12" s="59" customFormat="1" ht="14.25" outlineLevel="2">
      <c r="A193" s="67" t="s">
        <v>691</v>
      </c>
      <c r="B193" s="67" t="s">
        <v>692</v>
      </c>
      <c r="C193" s="67" t="s">
        <v>645</v>
      </c>
      <c r="D193" s="67" t="s">
        <v>646</v>
      </c>
      <c r="E193" s="67" t="s">
        <v>261</v>
      </c>
      <c r="F193" s="67" t="s">
        <v>262</v>
      </c>
      <c r="G193" s="67" t="s">
        <v>693</v>
      </c>
      <c r="H193" s="68">
        <v>0</v>
      </c>
      <c r="I193" s="69">
        <v>1.0657575315389411</v>
      </c>
      <c r="J193" s="70">
        <v>0</v>
      </c>
      <c r="K193" s="72"/>
      <c r="L193" s="73"/>
    </row>
    <row r="194" spans="1:12" s="59" customFormat="1" ht="15" outlineLevel="1">
      <c r="A194" s="67"/>
      <c r="B194" s="67"/>
      <c r="C194" s="74" t="s">
        <v>732</v>
      </c>
      <c r="D194" s="67"/>
      <c r="E194" s="67"/>
      <c r="F194" s="67"/>
      <c r="G194" s="67"/>
      <c r="H194" s="68">
        <f>SUBTOTAL(9,H189:H193)</f>
        <v>148</v>
      </c>
      <c r="I194" s="69"/>
      <c r="J194" s="70">
        <v>158.30741994609167</v>
      </c>
      <c r="K194" s="72"/>
      <c r="L194" s="73"/>
    </row>
    <row r="195" spans="1:12" s="59" customFormat="1" ht="14.25" outlineLevel="2">
      <c r="A195" s="67" t="s">
        <v>691</v>
      </c>
      <c r="B195" s="67" t="s">
        <v>692</v>
      </c>
      <c r="C195" s="67" t="s">
        <v>533</v>
      </c>
      <c r="D195" s="67" t="s">
        <v>534</v>
      </c>
      <c r="E195" s="67" t="s">
        <v>203</v>
      </c>
      <c r="F195" s="67" t="s">
        <v>204</v>
      </c>
      <c r="G195" s="67" t="s">
        <v>693</v>
      </c>
      <c r="H195" s="68">
        <v>25</v>
      </c>
      <c r="I195" s="69">
        <v>0.9170005575653842</v>
      </c>
      <c r="J195" s="70">
        <v>27.262796945701357</v>
      </c>
      <c r="K195" s="72"/>
      <c r="L195" s="73"/>
    </row>
    <row r="196" spans="1:12" s="59" customFormat="1" ht="14.25" outlineLevel="2">
      <c r="A196" s="67" t="s">
        <v>691</v>
      </c>
      <c r="B196" s="67" t="s">
        <v>692</v>
      </c>
      <c r="C196" s="67" t="s">
        <v>533</v>
      </c>
      <c r="D196" s="67" t="s">
        <v>534</v>
      </c>
      <c r="E196" s="67" t="s">
        <v>205</v>
      </c>
      <c r="F196" s="67" t="s">
        <v>206</v>
      </c>
      <c r="G196" s="67" t="s">
        <v>693</v>
      </c>
      <c r="H196" s="68">
        <v>4</v>
      </c>
      <c r="I196" s="69">
        <v>1.075268817204301</v>
      </c>
      <c r="J196" s="70">
        <v>3.72</v>
      </c>
      <c r="K196" s="72"/>
      <c r="L196" s="73"/>
    </row>
    <row r="197" spans="1:12" s="59" customFormat="1" ht="14.25" outlineLevel="2">
      <c r="A197" s="67" t="s">
        <v>691</v>
      </c>
      <c r="B197" s="67" t="s">
        <v>692</v>
      </c>
      <c r="C197" s="67" t="s">
        <v>533</v>
      </c>
      <c r="D197" s="67" t="s">
        <v>534</v>
      </c>
      <c r="E197" s="67" t="s">
        <v>189</v>
      </c>
      <c r="F197" s="67" t="s">
        <v>190</v>
      </c>
      <c r="G197" s="67" t="s">
        <v>693</v>
      </c>
      <c r="H197" s="68">
        <v>43</v>
      </c>
      <c r="I197" s="69">
        <v>0.9043992320242169</v>
      </c>
      <c r="J197" s="70">
        <v>47.54537429643527</v>
      </c>
      <c r="K197" s="72"/>
      <c r="L197" s="73"/>
    </row>
    <row r="198" spans="1:12" s="59" customFormat="1" ht="15" outlineLevel="1">
      <c r="A198" s="67"/>
      <c r="B198" s="67"/>
      <c r="C198" s="74" t="s">
        <v>733</v>
      </c>
      <c r="D198" s="67"/>
      <c r="E198" s="67"/>
      <c r="F198" s="67"/>
      <c r="G198" s="67"/>
      <c r="H198" s="68">
        <f>SUBTOTAL(9,H195:H197)</f>
        <v>72</v>
      </c>
      <c r="I198" s="69"/>
      <c r="J198" s="70">
        <v>78.52817124213662</v>
      </c>
      <c r="K198" s="72"/>
      <c r="L198" s="73"/>
    </row>
    <row r="199" spans="1:12" s="59" customFormat="1" ht="14.25" outlineLevel="2">
      <c r="A199" s="67" t="s">
        <v>691</v>
      </c>
      <c r="B199" s="67" t="s">
        <v>692</v>
      </c>
      <c r="C199" s="67" t="s">
        <v>84</v>
      </c>
      <c r="D199" s="67" t="s">
        <v>85</v>
      </c>
      <c r="E199" s="67" t="s">
        <v>84</v>
      </c>
      <c r="F199" s="67" t="s">
        <v>85</v>
      </c>
      <c r="G199" s="67" t="s">
        <v>693</v>
      </c>
      <c r="H199" s="68">
        <v>196</v>
      </c>
      <c r="I199" s="69">
        <v>0.5918867610053944</v>
      </c>
      <c r="J199" s="70">
        <v>331.1444230769231</v>
      </c>
      <c r="K199" s="72"/>
      <c r="L199" s="73"/>
    </row>
    <row r="200" spans="1:12" s="59" customFormat="1" ht="14.25" outlineLevel="2">
      <c r="A200" s="67" t="s">
        <v>691</v>
      </c>
      <c r="B200" s="67" t="s">
        <v>692</v>
      </c>
      <c r="C200" s="67" t="s">
        <v>84</v>
      </c>
      <c r="D200" s="67" t="s">
        <v>85</v>
      </c>
      <c r="E200" s="67" t="s">
        <v>181</v>
      </c>
      <c r="F200" s="67" t="s">
        <v>182</v>
      </c>
      <c r="G200" s="67" t="s">
        <v>693</v>
      </c>
      <c r="H200" s="68">
        <v>3</v>
      </c>
      <c r="I200" s="69">
        <v>2.6981818181818182</v>
      </c>
      <c r="J200" s="70">
        <v>1.1118598382749325</v>
      </c>
      <c r="K200" s="72"/>
      <c r="L200" s="73"/>
    </row>
    <row r="201" spans="1:12" s="59" customFormat="1" ht="14.25" outlineLevel="2">
      <c r="A201" s="67" t="s">
        <v>691</v>
      </c>
      <c r="B201" s="67" t="s">
        <v>692</v>
      </c>
      <c r="C201" s="67" t="s">
        <v>84</v>
      </c>
      <c r="D201" s="67" t="s">
        <v>85</v>
      </c>
      <c r="E201" s="67" t="s">
        <v>179</v>
      </c>
      <c r="F201" s="67" t="s">
        <v>180</v>
      </c>
      <c r="G201" s="67" t="s">
        <v>693</v>
      </c>
      <c r="H201" s="68">
        <v>1</v>
      </c>
      <c r="I201" s="69">
        <v>0.7748098108024873</v>
      </c>
      <c r="J201" s="70">
        <v>1.2906393105222536</v>
      </c>
      <c r="K201" s="72"/>
      <c r="L201" s="73"/>
    </row>
    <row r="202" spans="1:12" s="59" customFormat="1" ht="14.25" outlineLevel="2">
      <c r="A202" s="67" t="s">
        <v>691</v>
      </c>
      <c r="B202" s="67" t="s">
        <v>692</v>
      </c>
      <c r="C202" s="67" t="s">
        <v>84</v>
      </c>
      <c r="D202" s="67" t="s">
        <v>85</v>
      </c>
      <c r="E202" s="67" t="s">
        <v>183</v>
      </c>
      <c r="F202" s="67" t="s">
        <v>184</v>
      </c>
      <c r="G202" s="67" t="s">
        <v>693</v>
      </c>
      <c r="H202" s="68">
        <v>3</v>
      </c>
      <c r="I202" s="69">
        <v>0.9167472598323664</v>
      </c>
      <c r="J202" s="70">
        <v>3.27243956043956</v>
      </c>
      <c r="K202" s="72"/>
      <c r="L202" s="73"/>
    </row>
    <row r="203" spans="1:12" s="59" customFormat="1" ht="14.25" outlineLevel="2">
      <c r="A203" s="67" t="s">
        <v>691</v>
      </c>
      <c r="B203" s="67" t="s">
        <v>692</v>
      </c>
      <c r="C203" s="67" t="s">
        <v>84</v>
      </c>
      <c r="D203" s="67" t="s">
        <v>85</v>
      </c>
      <c r="E203" s="67" t="s">
        <v>80</v>
      </c>
      <c r="F203" s="67" t="s">
        <v>81</v>
      </c>
      <c r="G203" s="67" t="s">
        <v>693</v>
      </c>
      <c r="H203" s="68">
        <v>0</v>
      </c>
      <c r="I203" s="69">
        <v>1.033944042039483</v>
      </c>
      <c r="J203" s="70">
        <v>0</v>
      </c>
      <c r="K203" s="72"/>
      <c r="L203" s="73"/>
    </row>
    <row r="204" spans="1:12" s="59" customFormat="1" ht="15" outlineLevel="1">
      <c r="A204" s="67"/>
      <c r="B204" s="67"/>
      <c r="C204" s="74" t="s">
        <v>734</v>
      </c>
      <c r="D204" s="67"/>
      <c r="E204" s="67"/>
      <c r="F204" s="67"/>
      <c r="G204" s="67"/>
      <c r="H204" s="68">
        <f>SUBTOTAL(9,H199:H203)</f>
        <v>203</v>
      </c>
      <c r="I204" s="69"/>
      <c r="J204" s="70">
        <v>336.81936178615985</v>
      </c>
      <c r="K204" s="72"/>
      <c r="L204" s="73"/>
    </row>
    <row r="205" spans="1:12" s="59" customFormat="1" ht="14.25" outlineLevel="2">
      <c r="A205" s="67" t="s">
        <v>691</v>
      </c>
      <c r="B205" s="67" t="s">
        <v>692</v>
      </c>
      <c r="C205" s="67" t="s">
        <v>455</v>
      </c>
      <c r="D205" s="67" t="s">
        <v>456</v>
      </c>
      <c r="E205" s="67" t="s">
        <v>181</v>
      </c>
      <c r="F205" s="67" t="s">
        <v>182</v>
      </c>
      <c r="G205" s="67" t="s">
        <v>693</v>
      </c>
      <c r="H205" s="68">
        <v>0</v>
      </c>
      <c r="I205" s="69">
        <v>2.6981818181818182</v>
      </c>
      <c r="J205" s="70">
        <v>0</v>
      </c>
      <c r="K205" s="72"/>
      <c r="L205" s="73"/>
    </row>
    <row r="206" spans="1:12" s="59" customFormat="1" ht="14.25" outlineLevel="2">
      <c r="A206" s="67" t="s">
        <v>691</v>
      </c>
      <c r="B206" s="67" t="s">
        <v>692</v>
      </c>
      <c r="C206" s="67" t="s">
        <v>455</v>
      </c>
      <c r="D206" s="67" t="s">
        <v>456</v>
      </c>
      <c r="E206" s="67" t="s">
        <v>245</v>
      </c>
      <c r="F206" s="67" t="s">
        <v>246</v>
      </c>
      <c r="G206" s="67" t="s">
        <v>693</v>
      </c>
      <c r="H206" s="68">
        <v>159</v>
      </c>
      <c r="I206" s="69">
        <v>1.03050482628729</v>
      </c>
      <c r="J206" s="70">
        <v>154.29330939947783</v>
      </c>
      <c r="K206" s="72"/>
      <c r="L206" s="73"/>
    </row>
    <row r="207" spans="1:12" s="59" customFormat="1" ht="14.25" outlineLevel="2">
      <c r="A207" s="67" t="s">
        <v>691</v>
      </c>
      <c r="B207" s="67" t="s">
        <v>692</v>
      </c>
      <c r="C207" s="67" t="s">
        <v>455</v>
      </c>
      <c r="D207" s="67" t="s">
        <v>456</v>
      </c>
      <c r="E207" s="67" t="s">
        <v>183</v>
      </c>
      <c r="F207" s="67" t="s">
        <v>184</v>
      </c>
      <c r="G207" s="67" t="s">
        <v>693</v>
      </c>
      <c r="H207" s="68">
        <v>1</v>
      </c>
      <c r="I207" s="69">
        <v>0.9167472598323664</v>
      </c>
      <c r="J207" s="70">
        <v>1.0908131868131865</v>
      </c>
      <c r="K207" s="72"/>
      <c r="L207" s="73"/>
    </row>
    <row r="208" spans="1:12" s="59" customFormat="1" ht="14.25" outlineLevel="2">
      <c r="A208" s="67" t="s">
        <v>691</v>
      </c>
      <c r="B208" s="67" t="s">
        <v>692</v>
      </c>
      <c r="C208" s="67" t="s">
        <v>455</v>
      </c>
      <c r="D208" s="67" t="s">
        <v>456</v>
      </c>
      <c r="E208" s="67" t="s">
        <v>177</v>
      </c>
      <c r="F208" s="67" t="s">
        <v>178</v>
      </c>
      <c r="G208" s="67" t="s">
        <v>693</v>
      </c>
      <c r="H208" s="68">
        <v>0</v>
      </c>
      <c r="I208" s="69">
        <v>1.1431756254644538</v>
      </c>
      <c r="J208" s="70">
        <v>0</v>
      </c>
      <c r="K208" s="72"/>
      <c r="L208" s="73"/>
    </row>
    <row r="209" spans="1:12" s="59" customFormat="1" ht="15" outlineLevel="1">
      <c r="A209" s="67"/>
      <c r="B209" s="67"/>
      <c r="C209" s="74" t="s">
        <v>735</v>
      </c>
      <c r="D209" s="67"/>
      <c r="E209" s="67"/>
      <c r="F209" s="67"/>
      <c r="G209" s="67"/>
      <c r="H209" s="68">
        <f>SUBTOTAL(9,H205:H208)</f>
        <v>160</v>
      </c>
      <c r="I209" s="69"/>
      <c r="J209" s="70">
        <v>155.38412258629103</v>
      </c>
      <c r="K209" s="72"/>
      <c r="L209" s="73"/>
    </row>
    <row r="210" spans="1:12" s="59" customFormat="1" ht="14.25" outlineLevel="2">
      <c r="A210" s="67" t="s">
        <v>691</v>
      </c>
      <c r="B210" s="67" t="s">
        <v>692</v>
      </c>
      <c r="C210" s="67" t="s">
        <v>473</v>
      </c>
      <c r="D210" s="67" t="s">
        <v>474</v>
      </c>
      <c r="E210" s="67" t="s">
        <v>169</v>
      </c>
      <c r="F210" s="67" t="s">
        <v>170</v>
      </c>
      <c r="G210" s="67" t="s">
        <v>693</v>
      </c>
      <c r="H210" s="68">
        <v>7</v>
      </c>
      <c r="I210" s="69">
        <v>1.995959595959596</v>
      </c>
      <c r="J210" s="70">
        <v>3.507085020242915</v>
      </c>
      <c r="K210" s="72"/>
      <c r="L210" s="73"/>
    </row>
    <row r="211" spans="1:12" s="59" customFormat="1" ht="14.25" outlineLevel="2">
      <c r="A211" s="67" t="s">
        <v>691</v>
      </c>
      <c r="B211" s="67" t="s">
        <v>692</v>
      </c>
      <c r="C211" s="67" t="s">
        <v>473</v>
      </c>
      <c r="D211" s="67" t="s">
        <v>474</v>
      </c>
      <c r="E211" s="67" t="s">
        <v>159</v>
      </c>
      <c r="F211" s="67" t="s">
        <v>711</v>
      </c>
      <c r="G211" s="67" t="s">
        <v>693</v>
      </c>
      <c r="H211" s="68">
        <v>0</v>
      </c>
      <c r="I211" s="69">
        <v>0.8442556379664785</v>
      </c>
      <c r="J211" s="70">
        <v>0</v>
      </c>
      <c r="K211" s="72"/>
      <c r="L211" s="73"/>
    </row>
    <row r="212" spans="1:12" s="59" customFormat="1" ht="14.25" outlineLevel="2">
      <c r="A212" s="67" t="s">
        <v>691</v>
      </c>
      <c r="B212" s="67" t="s">
        <v>692</v>
      </c>
      <c r="C212" s="67" t="s">
        <v>473</v>
      </c>
      <c r="D212" s="67" t="s">
        <v>474</v>
      </c>
      <c r="E212" s="67" t="s">
        <v>161</v>
      </c>
      <c r="F212" s="67" t="s">
        <v>162</v>
      </c>
      <c r="G212" s="67" t="s">
        <v>693</v>
      </c>
      <c r="H212" s="68">
        <v>63</v>
      </c>
      <c r="I212" s="69">
        <v>1.118861159213713</v>
      </c>
      <c r="J212" s="70">
        <v>56.3072544624515</v>
      </c>
      <c r="K212" s="72"/>
      <c r="L212" s="73"/>
    </row>
    <row r="213" spans="1:12" s="59" customFormat="1" ht="15" outlineLevel="1">
      <c r="A213" s="67"/>
      <c r="B213" s="67"/>
      <c r="C213" s="74" t="s">
        <v>736</v>
      </c>
      <c r="D213" s="67"/>
      <c r="E213" s="67"/>
      <c r="F213" s="67"/>
      <c r="G213" s="67"/>
      <c r="H213" s="68">
        <f>SUBTOTAL(9,H210:H212)</f>
        <v>70</v>
      </c>
      <c r="I213" s="69"/>
      <c r="J213" s="70">
        <v>59.81433948269442</v>
      </c>
      <c r="K213" s="72"/>
      <c r="L213" s="73"/>
    </row>
    <row r="214" spans="1:12" s="59" customFormat="1" ht="14.25" outlineLevel="2">
      <c r="A214" s="67" t="s">
        <v>691</v>
      </c>
      <c r="B214" s="67" t="s">
        <v>692</v>
      </c>
      <c r="C214" s="67" t="s">
        <v>90</v>
      </c>
      <c r="D214" s="67" t="s">
        <v>91</v>
      </c>
      <c r="E214" s="67" t="s">
        <v>303</v>
      </c>
      <c r="F214" s="67" t="s">
        <v>304</v>
      </c>
      <c r="G214" s="67" t="s">
        <v>693</v>
      </c>
      <c r="H214" s="68">
        <v>0</v>
      </c>
      <c r="I214" s="69">
        <v>0.9570504720136772</v>
      </c>
      <c r="J214" s="70">
        <v>0</v>
      </c>
      <c r="K214" s="72"/>
      <c r="L214" s="73"/>
    </row>
    <row r="215" spans="1:12" s="59" customFormat="1" ht="14.25" outlineLevel="2">
      <c r="A215" s="67" t="s">
        <v>691</v>
      </c>
      <c r="B215" s="67" t="s">
        <v>692</v>
      </c>
      <c r="C215" s="67" t="s">
        <v>90</v>
      </c>
      <c r="D215" s="67" t="s">
        <v>91</v>
      </c>
      <c r="E215" s="67" t="s">
        <v>241</v>
      </c>
      <c r="F215" s="67" t="s">
        <v>242</v>
      </c>
      <c r="G215" s="67" t="s">
        <v>693</v>
      </c>
      <c r="H215" s="68">
        <v>3</v>
      </c>
      <c r="I215" s="69">
        <v>0.8869853550704615</v>
      </c>
      <c r="J215" s="70">
        <v>3.3822429906542055</v>
      </c>
      <c r="K215" s="72"/>
      <c r="L215" s="73"/>
    </row>
    <row r="216" spans="1:12" s="59" customFormat="1" ht="14.25" outlineLevel="2">
      <c r="A216" s="67" t="s">
        <v>691</v>
      </c>
      <c r="B216" s="67" t="s">
        <v>692</v>
      </c>
      <c r="C216" s="67" t="s">
        <v>90</v>
      </c>
      <c r="D216" s="67" t="s">
        <v>91</v>
      </c>
      <c r="E216" s="67" t="s">
        <v>90</v>
      </c>
      <c r="F216" s="67" t="s">
        <v>91</v>
      </c>
      <c r="G216" s="67" t="s">
        <v>693</v>
      </c>
      <c r="H216" s="68">
        <v>107</v>
      </c>
      <c r="I216" s="69">
        <v>1.2608444187391556</v>
      </c>
      <c r="J216" s="70">
        <v>84.8637614678899</v>
      </c>
      <c r="K216" s="72"/>
      <c r="L216" s="73"/>
    </row>
    <row r="217" spans="1:12" s="59" customFormat="1" ht="14.25" outlineLevel="2">
      <c r="A217" s="67" t="s">
        <v>691</v>
      </c>
      <c r="B217" s="67" t="s">
        <v>692</v>
      </c>
      <c r="C217" s="67" t="s">
        <v>90</v>
      </c>
      <c r="D217" s="67" t="s">
        <v>91</v>
      </c>
      <c r="E217" s="67" t="s">
        <v>219</v>
      </c>
      <c r="F217" s="67" t="s">
        <v>220</v>
      </c>
      <c r="G217" s="67" t="s">
        <v>693</v>
      </c>
      <c r="H217" s="68">
        <v>4</v>
      </c>
      <c r="I217" s="69">
        <v>1.0769230769230769</v>
      </c>
      <c r="J217" s="70">
        <v>3.7142857142857144</v>
      </c>
      <c r="K217" s="72"/>
      <c r="L217" s="73"/>
    </row>
    <row r="218" spans="1:12" s="59" customFormat="1" ht="14.25" outlineLevel="2">
      <c r="A218" s="67" t="s">
        <v>691</v>
      </c>
      <c r="B218" s="67" t="s">
        <v>692</v>
      </c>
      <c r="C218" s="67" t="s">
        <v>90</v>
      </c>
      <c r="D218" s="67" t="s">
        <v>91</v>
      </c>
      <c r="E218" s="67" t="s">
        <v>239</v>
      </c>
      <c r="F218" s="67" t="s">
        <v>240</v>
      </c>
      <c r="G218" s="67" t="s">
        <v>693</v>
      </c>
      <c r="H218" s="68">
        <v>71</v>
      </c>
      <c r="I218" s="69">
        <v>0.9081468894553008</v>
      </c>
      <c r="J218" s="70">
        <v>78.18118503118502</v>
      </c>
      <c r="K218" s="72"/>
      <c r="L218" s="73"/>
    </row>
    <row r="219" spans="1:12" s="59" customFormat="1" ht="14.25" outlineLevel="2">
      <c r="A219" s="67" t="s">
        <v>691</v>
      </c>
      <c r="B219" s="67" t="s">
        <v>692</v>
      </c>
      <c r="C219" s="67" t="s">
        <v>90</v>
      </c>
      <c r="D219" s="67" t="s">
        <v>91</v>
      </c>
      <c r="E219" s="67" t="s">
        <v>235</v>
      </c>
      <c r="F219" s="67" t="s">
        <v>236</v>
      </c>
      <c r="G219" s="67" t="s">
        <v>693</v>
      </c>
      <c r="H219" s="68">
        <v>7</v>
      </c>
      <c r="I219" s="69">
        <v>1.0572674004216465</v>
      </c>
      <c r="J219" s="70">
        <v>6.620841612262277</v>
      </c>
      <c r="K219" s="72"/>
      <c r="L219" s="73"/>
    </row>
    <row r="220" spans="1:12" s="59" customFormat="1" ht="15" outlineLevel="1">
      <c r="A220" s="67"/>
      <c r="B220" s="67"/>
      <c r="C220" s="74" t="s">
        <v>737</v>
      </c>
      <c r="D220" s="67"/>
      <c r="E220" s="67"/>
      <c r="F220" s="67"/>
      <c r="G220" s="67"/>
      <c r="H220" s="68">
        <f>SUBTOTAL(9,H214:H219)</f>
        <v>192</v>
      </c>
      <c r="I220" s="69"/>
      <c r="J220" s="70">
        <v>176.76231681627712</v>
      </c>
      <c r="K220" s="72"/>
      <c r="L220" s="73"/>
    </row>
    <row r="221" spans="1:12" s="59" customFormat="1" ht="14.25" outlineLevel="2">
      <c r="A221" s="67" t="s">
        <v>691</v>
      </c>
      <c r="B221" s="67" t="s">
        <v>692</v>
      </c>
      <c r="C221" s="67" t="s">
        <v>86</v>
      </c>
      <c r="D221" s="67" t="s">
        <v>87</v>
      </c>
      <c r="E221" s="67" t="s">
        <v>181</v>
      </c>
      <c r="F221" s="67" t="s">
        <v>182</v>
      </c>
      <c r="G221" s="67" t="s">
        <v>693</v>
      </c>
      <c r="H221" s="68">
        <v>1</v>
      </c>
      <c r="I221" s="69">
        <v>2.6981818181818182</v>
      </c>
      <c r="J221" s="70">
        <v>0.37061994609164417</v>
      </c>
      <c r="K221" s="72"/>
      <c r="L221" s="73"/>
    </row>
    <row r="222" spans="1:12" s="59" customFormat="1" ht="14.25" outlineLevel="2">
      <c r="A222" s="67" t="s">
        <v>691</v>
      </c>
      <c r="B222" s="67" t="s">
        <v>692</v>
      </c>
      <c r="C222" s="67" t="s">
        <v>86</v>
      </c>
      <c r="D222" s="67" t="s">
        <v>87</v>
      </c>
      <c r="E222" s="67" t="s">
        <v>86</v>
      </c>
      <c r="F222" s="67" t="s">
        <v>87</v>
      </c>
      <c r="G222" s="67" t="s">
        <v>693</v>
      </c>
      <c r="H222" s="68">
        <v>305</v>
      </c>
      <c r="I222" s="69">
        <v>1.8198157511134607</v>
      </c>
      <c r="J222" s="70">
        <v>167.59938461538465</v>
      </c>
      <c r="K222" s="72"/>
      <c r="L222" s="73"/>
    </row>
    <row r="223" spans="1:12" s="59" customFormat="1" ht="14.25" outlineLevel="2">
      <c r="A223" s="67" t="s">
        <v>691</v>
      </c>
      <c r="B223" s="67" t="s">
        <v>692</v>
      </c>
      <c r="C223" s="67" t="s">
        <v>86</v>
      </c>
      <c r="D223" s="67" t="s">
        <v>87</v>
      </c>
      <c r="E223" s="67" t="s">
        <v>179</v>
      </c>
      <c r="F223" s="67" t="s">
        <v>180</v>
      </c>
      <c r="G223" s="67" t="s">
        <v>693</v>
      </c>
      <c r="H223" s="68">
        <v>1</v>
      </c>
      <c r="I223" s="69">
        <v>0.7748098108024873</v>
      </c>
      <c r="J223" s="70">
        <v>1.2906393105222536</v>
      </c>
      <c r="K223" s="72"/>
      <c r="L223" s="73"/>
    </row>
    <row r="224" spans="1:12" s="59" customFormat="1" ht="14.25" outlineLevel="2">
      <c r="A224" s="67" t="s">
        <v>691</v>
      </c>
      <c r="B224" s="67" t="s">
        <v>692</v>
      </c>
      <c r="C224" s="67" t="s">
        <v>86</v>
      </c>
      <c r="D224" s="67" t="s">
        <v>87</v>
      </c>
      <c r="E224" s="67" t="s">
        <v>177</v>
      </c>
      <c r="F224" s="67" t="s">
        <v>178</v>
      </c>
      <c r="G224" s="67" t="s">
        <v>693</v>
      </c>
      <c r="H224" s="68">
        <v>0</v>
      </c>
      <c r="I224" s="69">
        <v>1.1431756254644538</v>
      </c>
      <c r="J224" s="70">
        <v>0</v>
      </c>
      <c r="K224" s="72"/>
      <c r="L224" s="73"/>
    </row>
    <row r="225" spans="1:12" s="59" customFormat="1" ht="14.25" outlineLevel="2">
      <c r="A225" s="67" t="s">
        <v>691</v>
      </c>
      <c r="B225" s="67" t="s">
        <v>692</v>
      </c>
      <c r="C225" s="67" t="s">
        <v>86</v>
      </c>
      <c r="D225" s="67" t="s">
        <v>87</v>
      </c>
      <c r="E225" s="67" t="s">
        <v>80</v>
      </c>
      <c r="F225" s="67" t="s">
        <v>81</v>
      </c>
      <c r="G225" s="67" t="s">
        <v>693</v>
      </c>
      <c r="H225" s="68">
        <v>1</v>
      </c>
      <c r="I225" s="69">
        <v>1.033944042039483</v>
      </c>
      <c r="J225" s="70">
        <v>0.9671703296703297</v>
      </c>
      <c r="K225" s="72"/>
      <c r="L225" s="73"/>
    </row>
    <row r="226" spans="1:12" s="59" customFormat="1" ht="14.25" outlineLevel="2">
      <c r="A226" s="67" t="s">
        <v>691</v>
      </c>
      <c r="B226" s="67" t="s">
        <v>692</v>
      </c>
      <c r="C226" s="67" t="s">
        <v>86</v>
      </c>
      <c r="D226" s="67" t="s">
        <v>87</v>
      </c>
      <c r="E226" s="67" t="s">
        <v>229</v>
      </c>
      <c r="F226" s="67" t="s">
        <v>230</v>
      </c>
      <c r="G226" s="67" t="s">
        <v>693</v>
      </c>
      <c r="H226" s="68">
        <v>1</v>
      </c>
      <c r="I226" s="69">
        <v>0.8353857799182681</v>
      </c>
      <c r="J226" s="70">
        <v>1.1970517382972898</v>
      </c>
      <c r="K226" s="72"/>
      <c r="L226" s="73"/>
    </row>
    <row r="227" spans="1:12" s="59" customFormat="1" ht="14.25" outlineLevel="2">
      <c r="A227" s="67" t="s">
        <v>691</v>
      </c>
      <c r="B227" s="67" t="s">
        <v>692</v>
      </c>
      <c r="C227" s="67" t="s">
        <v>86</v>
      </c>
      <c r="D227" s="67" t="s">
        <v>87</v>
      </c>
      <c r="E227" s="67" t="s">
        <v>183</v>
      </c>
      <c r="F227" s="67" t="s">
        <v>184</v>
      </c>
      <c r="G227" s="67" t="s">
        <v>693</v>
      </c>
      <c r="H227" s="68">
        <v>17</v>
      </c>
      <c r="I227" s="69">
        <v>0.9167472598323664</v>
      </c>
      <c r="J227" s="70">
        <v>18.543824175824174</v>
      </c>
      <c r="K227" s="72"/>
      <c r="L227" s="73"/>
    </row>
    <row r="228" spans="1:12" s="59" customFormat="1" ht="15" outlineLevel="1">
      <c r="A228" s="67"/>
      <c r="B228" s="67"/>
      <c r="C228" s="74" t="s">
        <v>738</v>
      </c>
      <c r="D228" s="67"/>
      <c r="E228" s="67"/>
      <c r="F228" s="67"/>
      <c r="G228" s="67"/>
      <c r="H228" s="68">
        <f>SUBTOTAL(9,H221:H227)</f>
        <v>326</v>
      </c>
      <c r="I228" s="69"/>
      <c r="J228" s="70">
        <v>189.96869011579034</v>
      </c>
      <c r="K228" s="72"/>
      <c r="L228" s="73"/>
    </row>
    <row r="229" spans="1:12" s="59" customFormat="1" ht="14.25" outlineLevel="2">
      <c r="A229" s="67" t="s">
        <v>691</v>
      </c>
      <c r="B229" s="67" t="s">
        <v>692</v>
      </c>
      <c r="C229" s="67" t="s">
        <v>631</v>
      </c>
      <c r="D229" s="67" t="s">
        <v>632</v>
      </c>
      <c r="E229" s="67" t="s">
        <v>265</v>
      </c>
      <c r="F229" s="67" t="s">
        <v>266</v>
      </c>
      <c r="G229" s="67" t="s">
        <v>693</v>
      </c>
      <c r="H229" s="68">
        <v>0</v>
      </c>
      <c r="I229" s="69">
        <v>1.1735777822667717</v>
      </c>
      <c r="J229" s="70">
        <v>0</v>
      </c>
      <c r="K229" s="72"/>
      <c r="L229" s="73"/>
    </row>
    <row r="230" spans="1:12" s="59" customFormat="1" ht="14.25" outlineLevel="2">
      <c r="A230" s="67" t="s">
        <v>691</v>
      </c>
      <c r="B230" s="67" t="s">
        <v>692</v>
      </c>
      <c r="C230" s="67" t="s">
        <v>631</v>
      </c>
      <c r="D230" s="67" t="s">
        <v>632</v>
      </c>
      <c r="E230" s="67" t="s">
        <v>391</v>
      </c>
      <c r="F230" s="67" t="s">
        <v>392</v>
      </c>
      <c r="G230" s="67" t="s">
        <v>693</v>
      </c>
      <c r="H230" s="68">
        <v>266</v>
      </c>
      <c r="I230" s="69">
        <v>0.9573122195261701</v>
      </c>
      <c r="J230" s="70">
        <v>277.8612813818035</v>
      </c>
      <c r="K230" s="72"/>
      <c r="L230" s="73"/>
    </row>
    <row r="231" spans="1:12" s="59" customFormat="1" ht="14.25" outlineLevel="2">
      <c r="A231" s="67" t="s">
        <v>691</v>
      </c>
      <c r="B231" s="67" t="s">
        <v>692</v>
      </c>
      <c r="C231" s="67" t="s">
        <v>631</v>
      </c>
      <c r="D231" s="67" t="s">
        <v>632</v>
      </c>
      <c r="E231" s="67" t="s">
        <v>255</v>
      </c>
      <c r="F231" s="67" t="s">
        <v>256</v>
      </c>
      <c r="G231" s="67" t="s">
        <v>693</v>
      </c>
      <c r="H231" s="68">
        <v>1</v>
      </c>
      <c r="I231" s="69">
        <v>0.9496424094964241</v>
      </c>
      <c r="J231" s="70">
        <v>1.053027950310559</v>
      </c>
      <c r="K231" s="72"/>
      <c r="L231" s="73"/>
    </row>
    <row r="232" spans="1:12" s="59" customFormat="1" ht="15" outlineLevel="1">
      <c r="A232" s="67"/>
      <c r="B232" s="67"/>
      <c r="C232" s="74" t="s">
        <v>739</v>
      </c>
      <c r="D232" s="67"/>
      <c r="E232" s="67"/>
      <c r="F232" s="67"/>
      <c r="G232" s="67"/>
      <c r="H232" s="68">
        <f>SUBTOTAL(9,H229:H231)</f>
        <v>267</v>
      </c>
      <c r="I232" s="69"/>
      <c r="J232" s="70">
        <v>278.91430933211404</v>
      </c>
      <c r="K232" s="72"/>
      <c r="L232" s="73"/>
    </row>
    <row r="233" spans="1:12" s="59" customFormat="1" ht="14.25" outlineLevel="2">
      <c r="A233" s="67" t="s">
        <v>691</v>
      </c>
      <c r="B233" s="67" t="s">
        <v>692</v>
      </c>
      <c r="C233" s="67" t="s">
        <v>445</v>
      </c>
      <c r="D233" s="67" t="s">
        <v>446</v>
      </c>
      <c r="E233" s="67" t="s">
        <v>331</v>
      </c>
      <c r="F233" s="67" t="s">
        <v>332</v>
      </c>
      <c r="G233" s="67" t="s">
        <v>693</v>
      </c>
      <c r="H233" s="68">
        <v>50</v>
      </c>
      <c r="I233" s="69">
        <v>0.8977164828656998</v>
      </c>
      <c r="J233" s="70">
        <v>55.696871957156766</v>
      </c>
      <c r="K233" s="72"/>
      <c r="L233" s="73"/>
    </row>
    <row r="234" spans="1:12" s="59" customFormat="1" ht="14.25" outlineLevel="2">
      <c r="A234" s="67" t="s">
        <v>691</v>
      </c>
      <c r="B234" s="67" t="s">
        <v>692</v>
      </c>
      <c r="C234" s="67" t="s">
        <v>445</v>
      </c>
      <c r="D234" s="67" t="s">
        <v>446</v>
      </c>
      <c r="E234" s="67" t="s">
        <v>351</v>
      </c>
      <c r="F234" s="67" t="s">
        <v>352</v>
      </c>
      <c r="G234" s="67" t="s">
        <v>693</v>
      </c>
      <c r="H234" s="68">
        <v>4</v>
      </c>
      <c r="I234" s="69">
        <v>1.1366380098774462</v>
      </c>
      <c r="J234" s="70">
        <v>3.519150305761185</v>
      </c>
      <c r="K234" s="72"/>
      <c r="L234" s="73"/>
    </row>
    <row r="235" spans="1:12" s="59" customFormat="1" ht="14.25" outlineLevel="2">
      <c r="A235" s="67" t="s">
        <v>691</v>
      </c>
      <c r="B235" s="67" t="s">
        <v>692</v>
      </c>
      <c r="C235" s="67" t="s">
        <v>445</v>
      </c>
      <c r="D235" s="67" t="s">
        <v>446</v>
      </c>
      <c r="E235" s="67" t="s">
        <v>247</v>
      </c>
      <c r="F235" s="67" t="s">
        <v>248</v>
      </c>
      <c r="G235" s="67" t="s">
        <v>693</v>
      </c>
      <c r="H235" s="68">
        <v>9</v>
      </c>
      <c r="I235" s="69">
        <v>1.5771913861085833</v>
      </c>
      <c r="J235" s="70">
        <v>5.706346153846154</v>
      </c>
      <c r="K235" s="72"/>
      <c r="L235" s="73"/>
    </row>
    <row r="236" spans="1:12" s="59" customFormat="1" ht="15" outlineLevel="1">
      <c r="A236" s="67"/>
      <c r="B236" s="67"/>
      <c r="C236" s="74" t="s">
        <v>740</v>
      </c>
      <c r="D236" s="67"/>
      <c r="E236" s="67"/>
      <c r="F236" s="67"/>
      <c r="G236" s="67"/>
      <c r="H236" s="68">
        <f>SUBTOTAL(9,H233:H235)</f>
        <v>63</v>
      </c>
      <c r="I236" s="69"/>
      <c r="J236" s="70">
        <v>64.9223684167641</v>
      </c>
      <c r="K236" s="72"/>
      <c r="L236" s="73"/>
    </row>
    <row r="237" spans="1:12" s="59" customFormat="1" ht="14.25" outlineLevel="2">
      <c r="A237" s="67" t="s">
        <v>691</v>
      </c>
      <c r="B237" s="67" t="s">
        <v>692</v>
      </c>
      <c r="C237" s="67" t="s">
        <v>507</v>
      </c>
      <c r="D237" s="67" t="s">
        <v>508</v>
      </c>
      <c r="E237" s="67" t="s">
        <v>351</v>
      </c>
      <c r="F237" s="67" t="s">
        <v>352</v>
      </c>
      <c r="G237" s="67" t="s">
        <v>693</v>
      </c>
      <c r="H237" s="68">
        <v>0</v>
      </c>
      <c r="I237" s="69">
        <v>1.1366380098774462</v>
      </c>
      <c r="J237" s="70">
        <v>0</v>
      </c>
      <c r="K237" s="72"/>
      <c r="L237" s="73"/>
    </row>
    <row r="238" spans="1:12" s="59" customFormat="1" ht="14.25" outlineLevel="2">
      <c r="A238" s="67" t="s">
        <v>691</v>
      </c>
      <c r="B238" s="67" t="s">
        <v>692</v>
      </c>
      <c r="C238" s="67" t="s">
        <v>507</v>
      </c>
      <c r="D238" s="67" t="s">
        <v>508</v>
      </c>
      <c r="E238" s="67" t="s">
        <v>331</v>
      </c>
      <c r="F238" s="67" t="s">
        <v>332</v>
      </c>
      <c r="G238" s="67" t="s">
        <v>693</v>
      </c>
      <c r="H238" s="68">
        <v>81</v>
      </c>
      <c r="I238" s="69">
        <v>0.8977164828656998</v>
      </c>
      <c r="J238" s="70">
        <v>90.22893257059397</v>
      </c>
      <c r="K238" s="72"/>
      <c r="L238" s="73"/>
    </row>
    <row r="239" spans="1:12" s="59" customFormat="1" ht="14.25" outlineLevel="2">
      <c r="A239" s="67" t="s">
        <v>691</v>
      </c>
      <c r="B239" s="67" t="s">
        <v>692</v>
      </c>
      <c r="C239" s="67" t="s">
        <v>507</v>
      </c>
      <c r="D239" s="67" t="s">
        <v>508</v>
      </c>
      <c r="E239" s="67" t="s">
        <v>247</v>
      </c>
      <c r="F239" s="67" t="s">
        <v>248</v>
      </c>
      <c r="G239" s="67" t="s">
        <v>693</v>
      </c>
      <c r="H239" s="68">
        <v>9</v>
      </c>
      <c r="I239" s="69">
        <v>1.5771913861085833</v>
      </c>
      <c r="J239" s="70">
        <v>5.706346153846154</v>
      </c>
      <c r="K239" s="72"/>
      <c r="L239" s="73"/>
    </row>
    <row r="240" spans="1:12" s="59" customFormat="1" ht="15" outlineLevel="1">
      <c r="A240" s="67"/>
      <c r="B240" s="67"/>
      <c r="C240" s="74" t="s">
        <v>741</v>
      </c>
      <c r="D240" s="67"/>
      <c r="E240" s="67"/>
      <c r="F240" s="67"/>
      <c r="G240" s="67"/>
      <c r="H240" s="68">
        <f>SUBTOTAL(9,H237:H239)</f>
        <v>90</v>
      </c>
      <c r="I240" s="69"/>
      <c r="J240" s="70">
        <v>95.93527872444012</v>
      </c>
      <c r="K240" s="72"/>
      <c r="L240" s="73"/>
    </row>
    <row r="241" spans="1:12" s="59" customFormat="1" ht="14.25" outlineLevel="2">
      <c r="A241" s="67" t="s">
        <v>691</v>
      </c>
      <c r="B241" s="67" t="s">
        <v>692</v>
      </c>
      <c r="C241" s="67" t="s">
        <v>457</v>
      </c>
      <c r="D241" s="67" t="s">
        <v>458</v>
      </c>
      <c r="E241" s="67" t="s">
        <v>331</v>
      </c>
      <c r="F241" s="67" t="s">
        <v>332</v>
      </c>
      <c r="G241" s="67" t="s">
        <v>693</v>
      </c>
      <c r="H241" s="68">
        <v>0</v>
      </c>
      <c r="I241" s="69">
        <v>0.8977164828656998</v>
      </c>
      <c r="J241" s="70">
        <v>0</v>
      </c>
      <c r="K241" s="72"/>
      <c r="L241" s="73"/>
    </row>
    <row r="242" spans="1:12" s="59" customFormat="1" ht="14.25" outlineLevel="2">
      <c r="A242" s="67" t="s">
        <v>691</v>
      </c>
      <c r="B242" s="67" t="s">
        <v>692</v>
      </c>
      <c r="C242" s="67" t="s">
        <v>457</v>
      </c>
      <c r="D242" s="67" t="s">
        <v>458</v>
      </c>
      <c r="E242" s="67" t="s">
        <v>329</v>
      </c>
      <c r="F242" s="67" t="s">
        <v>330</v>
      </c>
      <c r="G242" s="67" t="s">
        <v>693</v>
      </c>
      <c r="H242" s="68">
        <v>32</v>
      </c>
      <c r="I242" s="69">
        <v>1.0804136440808767</v>
      </c>
      <c r="J242" s="70">
        <v>29.618285714285715</v>
      </c>
      <c r="K242" s="72"/>
      <c r="L242" s="73"/>
    </row>
    <row r="243" spans="1:12" s="59" customFormat="1" ht="14.25" outlineLevel="2">
      <c r="A243" s="67" t="s">
        <v>691</v>
      </c>
      <c r="B243" s="67" t="s">
        <v>692</v>
      </c>
      <c r="C243" s="67" t="s">
        <v>457</v>
      </c>
      <c r="D243" s="67" t="s">
        <v>458</v>
      </c>
      <c r="E243" s="67" t="s">
        <v>247</v>
      </c>
      <c r="F243" s="67" t="s">
        <v>248</v>
      </c>
      <c r="G243" s="67" t="s">
        <v>693</v>
      </c>
      <c r="H243" s="68">
        <v>46</v>
      </c>
      <c r="I243" s="69">
        <v>1.5771913861085833</v>
      </c>
      <c r="J243" s="70">
        <v>29.165769230769236</v>
      </c>
      <c r="K243" s="72"/>
      <c r="L243" s="73"/>
    </row>
    <row r="244" spans="1:12" s="59" customFormat="1" ht="14.25" outlineLevel="2">
      <c r="A244" s="67" t="s">
        <v>691</v>
      </c>
      <c r="B244" s="67" t="s">
        <v>692</v>
      </c>
      <c r="C244" s="67" t="s">
        <v>457</v>
      </c>
      <c r="D244" s="67" t="s">
        <v>458</v>
      </c>
      <c r="E244" s="67" t="s">
        <v>351</v>
      </c>
      <c r="F244" s="67" t="s">
        <v>352</v>
      </c>
      <c r="G244" s="67" t="s">
        <v>693</v>
      </c>
      <c r="H244" s="68">
        <v>3</v>
      </c>
      <c r="I244" s="69">
        <v>1.1366380098774462</v>
      </c>
      <c r="J244" s="70">
        <v>2.639362729320889</v>
      </c>
      <c r="K244" s="72"/>
      <c r="L244" s="73"/>
    </row>
    <row r="245" spans="1:12" s="59" customFormat="1" ht="15" outlineLevel="1">
      <c r="A245" s="67"/>
      <c r="B245" s="67"/>
      <c r="C245" s="74" t="s">
        <v>742</v>
      </c>
      <c r="D245" s="67"/>
      <c r="E245" s="67"/>
      <c r="F245" s="67"/>
      <c r="G245" s="67"/>
      <c r="H245" s="68">
        <f>SUBTOTAL(9,H241:H244)</f>
        <v>81</v>
      </c>
      <c r="I245" s="69"/>
      <c r="J245" s="70">
        <v>61.423417674375834</v>
      </c>
      <c r="K245" s="72"/>
      <c r="L245" s="73"/>
    </row>
    <row r="246" spans="1:12" s="59" customFormat="1" ht="14.25" outlineLevel="2">
      <c r="A246" s="67" t="s">
        <v>691</v>
      </c>
      <c r="B246" s="67" t="s">
        <v>692</v>
      </c>
      <c r="C246" s="67" t="s">
        <v>525</v>
      </c>
      <c r="D246" s="67" t="s">
        <v>526</v>
      </c>
      <c r="E246" s="67" t="s">
        <v>351</v>
      </c>
      <c r="F246" s="67" t="s">
        <v>352</v>
      </c>
      <c r="G246" s="67" t="s">
        <v>693</v>
      </c>
      <c r="H246" s="68">
        <v>1</v>
      </c>
      <c r="I246" s="69">
        <v>1.1366380098774462</v>
      </c>
      <c r="J246" s="70">
        <v>0.8797875764402963</v>
      </c>
      <c r="K246" s="72"/>
      <c r="L246" s="73"/>
    </row>
    <row r="247" spans="1:12" s="59" customFormat="1" ht="14.25" outlineLevel="2">
      <c r="A247" s="67" t="s">
        <v>691</v>
      </c>
      <c r="B247" s="67" t="s">
        <v>692</v>
      </c>
      <c r="C247" s="67" t="s">
        <v>525</v>
      </c>
      <c r="D247" s="67" t="s">
        <v>526</v>
      </c>
      <c r="E247" s="67" t="s">
        <v>329</v>
      </c>
      <c r="F247" s="67" t="s">
        <v>330</v>
      </c>
      <c r="G247" s="67" t="s">
        <v>693</v>
      </c>
      <c r="H247" s="68">
        <v>53</v>
      </c>
      <c r="I247" s="69">
        <v>1.0804136440808767</v>
      </c>
      <c r="J247" s="70">
        <v>49.055285714285716</v>
      </c>
      <c r="K247" s="72"/>
      <c r="L247" s="73"/>
    </row>
    <row r="248" spans="1:12" s="59" customFormat="1" ht="14.25" outlineLevel="2">
      <c r="A248" s="67" t="s">
        <v>691</v>
      </c>
      <c r="B248" s="67" t="s">
        <v>692</v>
      </c>
      <c r="C248" s="67" t="s">
        <v>525</v>
      </c>
      <c r="D248" s="67" t="s">
        <v>526</v>
      </c>
      <c r="E248" s="67" t="s">
        <v>247</v>
      </c>
      <c r="F248" s="67" t="s">
        <v>248</v>
      </c>
      <c r="G248" s="67" t="s">
        <v>693</v>
      </c>
      <c r="H248" s="68">
        <v>2</v>
      </c>
      <c r="I248" s="69">
        <v>1.5771913861085833</v>
      </c>
      <c r="J248" s="70">
        <v>1.2680769230769233</v>
      </c>
      <c r="K248" s="72"/>
      <c r="L248" s="73"/>
    </row>
    <row r="249" spans="1:12" s="59" customFormat="1" ht="15" outlineLevel="1">
      <c r="A249" s="67"/>
      <c r="B249" s="67"/>
      <c r="C249" s="74" t="s">
        <v>743</v>
      </c>
      <c r="D249" s="67"/>
      <c r="E249" s="67"/>
      <c r="F249" s="67"/>
      <c r="G249" s="67"/>
      <c r="H249" s="68">
        <f>SUBTOTAL(9,H246:H248)</f>
        <v>56</v>
      </c>
      <c r="I249" s="69"/>
      <c r="J249" s="70">
        <v>51.203150213802935</v>
      </c>
      <c r="K249" s="72"/>
      <c r="L249" s="73"/>
    </row>
    <row r="250" spans="1:12" s="59" customFormat="1" ht="14.25" outlineLevel="2">
      <c r="A250" s="67" t="s">
        <v>691</v>
      </c>
      <c r="B250" s="67" t="s">
        <v>692</v>
      </c>
      <c r="C250" s="67" t="s">
        <v>469</v>
      </c>
      <c r="D250" s="67" t="s">
        <v>470</v>
      </c>
      <c r="E250" s="67" t="s">
        <v>365</v>
      </c>
      <c r="F250" s="67" t="s">
        <v>366</v>
      </c>
      <c r="G250" s="67" t="s">
        <v>693</v>
      </c>
      <c r="H250" s="68">
        <v>139</v>
      </c>
      <c r="I250" s="69">
        <v>1.1059157619006816</v>
      </c>
      <c r="J250" s="70">
        <v>125.68769230769233</v>
      </c>
      <c r="K250" s="72"/>
      <c r="L250" s="73"/>
    </row>
    <row r="251" spans="1:12" s="59" customFormat="1" ht="14.25" outlineLevel="2">
      <c r="A251" s="67" t="s">
        <v>691</v>
      </c>
      <c r="B251" s="67" t="s">
        <v>692</v>
      </c>
      <c r="C251" s="67" t="s">
        <v>469</v>
      </c>
      <c r="D251" s="67" t="s">
        <v>470</v>
      </c>
      <c r="E251" s="67" t="s">
        <v>353</v>
      </c>
      <c r="F251" s="67" t="s">
        <v>354</v>
      </c>
      <c r="G251" s="67" t="s">
        <v>693</v>
      </c>
      <c r="H251" s="68">
        <v>1</v>
      </c>
      <c r="I251" s="69">
        <v>2.7463203463203465</v>
      </c>
      <c r="J251" s="70">
        <v>0.3641235813366961</v>
      </c>
      <c r="K251" s="72"/>
      <c r="L251" s="73"/>
    </row>
    <row r="252" spans="1:12" s="59" customFormat="1" ht="14.25" outlineLevel="2">
      <c r="A252" s="67" t="s">
        <v>691</v>
      </c>
      <c r="B252" s="67" t="s">
        <v>692</v>
      </c>
      <c r="C252" s="67" t="s">
        <v>469</v>
      </c>
      <c r="D252" s="67" t="s">
        <v>470</v>
      </c>
      <c r="E252" s="67" t="s">
        <v>697</v>
      </c>
      <c r="F252" s="67" t="s">
        <v>698</v>
      </c>
      <c r="G252" s="67" t="s">
        <v>693</v>
      </c>
      <c r="H252" s="68">
        <v>0</v>
      </c>
      <c r="I252" s="69">
        <v>1.0191369775064487</v>
      </c>
      <c r="J252" s="70">
        <v>0</v>
      </c>
      <c r="K252" s="72"/>
      <c r="L252" s="73"/>
    </row>
    <row r="253" spans="1:12" s="59" customFormat="1" ht="14.25" outlineLevel="2">
      <c r="A253" s="67" t="s">
        <v>691</v>
      </c>
      <c r="B253" s="67" t="s">
        <v>692</v>
      </c>
      <c r="C253" s="67" t="s">
        <v>469</v>
      </c>
      <c r="D253" s="67" t="s">
        <v>470</v>
      </c>
      <c r="E253" s="67" t="s">
        <v>114</v>
      </c>
      <c r="F253" s="67" t="s">
        <v>115</v>
      </c>
      <c r="G253" s="67" t="s">
        <v>693</v>
      </c>
      <c r="H253" s="68">
        <v>0</v>
      </c>
      <c r="I253" s="69">
        <v>0.9906890130353817</v>
      </c>
      <c r="J253" s="70">
        <v>0</v>
      </c>
      <c r="K253" s="72"/>
      <c r="L253" s="73"/>
    </row>
    <row r="254" spans="1:12" s="59" customFormat="1" ht="14.25" outlineLevel="2">
      <c r="A254" s="67" t="s">
        <v>691</v>
      </c>
      <c r="B254" s="67" t="s">
        <v>692</v>
      </c>
      <c r="C254" s="67" t="s">
        <v>469</v>
      </c>
      <c r="D254" s="67" t="s">
        <v>470</v>
      </c>
      <c r="E254" s="67" t="s">
        <v>259</v>
      </c>
      <c r="F254" s="67" t="s">
        <v>260</v>
      </c>
      <c r="G254" s="67" t="s">
        <v>693</v>
      </c>
      <c r="H254" s="68">
        <v>0</v>
      </c>
      <c r="I254" s="69">
        <v>1.0349803453251731</v>
      </c>
      <c r="J254" s="70">
        <v>0</v>
      </c>
      <c r="K254" s="72"/>
      <c r="L254" s="73"/>
    </row>
    <row r="255" spans="1:12" s="59" customFormat="1" ht="14.25" outlineLevel="2">
      <c r="A255" s="67" t="s">
        <v>691</v>
      </c>
      <c r="B255" s="67" t="s">
        <v>692</v>
      </c>
      <c r="C255" s="67" t="s">
        <v>469</v>
      </c>
      <c r="D255" s="67" t="s">
        <v>470</v>
      </c>
      <c r="E255" s="67" t="s">
        <v>351</v>
      </c>
      <c r="F255" s="67" t="s">
        <v>352</v>
      </c>
      <c r="G255" s="67" t="s">
        <v>693</v>
      </c>
      <c r="H255" s="68">
        <v>1</v>
      </c>
      <c r="I255" s="69">
        <v>1.1366380098774462</v>
      </c>
      <c r="J255" s="70">
        <v>0.8797875764402963</v>
      </c>
      <c r="K255" s="72"/>
      <c r="L255" s="73"/>
    </row>
    <row r="256" spans="1:12" s="59" customFormat="1" ht="15" outlineLevel="1">
      <c r="A256" s="67"/>
      <c r="B256" s="67"/>
      <c r="C256" s="74" t="s">
        <v>744</v>
      </c>
      <c r="D256" s="67"/>
      <c r="E256" s="67"/>
      <c r="F256" s="67"/>
      <c r="G256" s="67"/>
      <c r="H256" s="68">
        <f>SUBTOTAL(9,H250:H255)</f>
        <v>141</v>
      </c>
      <c r="I256" s="69"/>
      <c r="J256" s="70">
        <v>126.93160346546932</v>
      </c>
      <c r="K256" s="72"/>
      <c r="L256" s="73"/>
    </row>
    <row r="257" spans="1:12" s="59" customFormat="1" ht="14.25" outlineLevel="2">
      <c r="A257" s="67" t="s">
        <v>691</v>
      </c>
      <c r="B257" s="67" t="s">
        <v>692</v>
      </c>
      <c r="C257" s="67" t="s">
        <v>493</v>
      </c>
      <c r="D257" s="67" t="s">
        <v>494</v>
      </c>
      <c r="E257" s="67" t="s">
        <v>157</v>
      </c>
      <c r="F257" s="67" t="s">
        <v>158</v>
      </c>
      <c r="G257" s="67" t="s">
        <v>693</v>
      </c>
      <c r="H257" s="68">
        <v>3</v>
      </c>
      <c r="I257" s="69">
        <v>0.9917057338622431</v>
      </c>
      <c r="J257" s="70">
        <v>3.025090909090909</v>
      </c>
      <c r="K257" s="72"/>
      <c r="L257" s="73"/>
    </row>
    <row r="258" spans="1:12" s="59" customFormat="1" ht="14.25" outlineLevel="2">
      <c r="A258" s="67" t="s">
        <v>691</v>
      </c>
      <c r="B258" s="67" t="s">
        <v>692</v>
      </c>
      <c r="C258" s="67" t="s">
        <v>493</v>
      </c>
      <c r="D258" s="67" t="s">
        <v>494</v>
      </c>
      <c r="E258" s="67" t="s">
        <v>155</v>
      </c>
      <c r="F258" s="67" t="s">
        <v>156</v>
      </c>
      <c r="G258" s="67" t="s">
        <v>693</v>
      </c>
      <c r="H258" s="68">
        <v>84</v>
      </c>
      <c r="I258" s="69">
        <v>0.8971177705669021</v>
      </c>
      <c r="J258" s="70">
        <v>93.63319148936169</v>
      </c>
      <c r="K258" s="72"/>
      <c r="L258" s="73"/>
    </row>
    <row r="259" spans="1:12" s="59" customFormat="1" ht="14.25" outlineLevel="2">
      <c r="A259" s="67" t="s">
        <v>691</v>
      </c>
      <c r="B259" s="67" t="s">
        <v>692</v>
      </c>
      <c r="C259" s="67" t="s">
        <v>493</v>
      </c>
      <c r="D259" s="67" t="s">
        <v>494</v>
      </c>
      <c r="E259" s="67" t="s">
        <v>171</v>
      </c>
      <c r="F259" s="67" t="s">
        <v>172</v>
      </c>
      <c r="G259" s="67" t="s">
        <v>693</v>
      </c>
      <c r="H259" s="68">
        <v>0</v>
      </c>
      <c r="I259" s="69">
        <v>0.2906803797531533</v>
      </c>
      <c r="J259" s="70">
        <v>0</v>
      </c>
      <c r="K259" s="72"/>
      <c r="L259" s="73"/>
    </row>
    <row r="260" spans="1:12" s="59" customFormat="1" ht="14.25" outlineLevel="2">
      <c r="A260" s="67" t="s">
        <v>691</v>
      </c>
      <c r="B260" s="67" t="s">
        <v>692</v>
      </c>
      <c r="C260" s="67" t="s">
        <v>493</v>
      </c>
      <c r="D260" s="67" t="s">
        <v>494</v>
      </c>
      <c r="E260" s="67" t="s">
        <v>159</v>
      </c>
      <c r="F260" s="67" t="s">
        <v>711</v>
      </c>
      <c r="G260" s="67" t="s">
        <v>693</v>
      </c>
      <c r="H260" s="68">
        <v>0</v>
      </c>
      <c r="I260" s="69">
        <v>0.8442556379664785</v>
      </c>
      <c r="J260" s="70">
        <v>0</v>
      </c>
      <c r="K260" s="72"/>
      <c r="L260" s="73"/>
    </row>
    <row r="261" spans="1:12" s="59" customFormat="1" ht="15" outlineLevel="1">
      <c r="A261" s="67"/>
      <c r="B261" s="67"/>
      <c r="C261" s="74" t="s">
        <v>745</v>
      </c>
      <c r="D261" s="67"/>
      <c r="E261" s="67"/>
      <c r="F261" s="67"/>
      <c r="G261" s="67"/>
      <c r="H261" s="68">
        <f>SUBTOTAL(9,H257:H260)</f>
        <v>87</v>
      </c>
      <c r="I261" s="69"/>
      <c r="J261" s="70">
        <v>96.6582823984526</v>
      </c>
      <c r="K261" s="72"/>
      <c r="L261" s="73"/>
    </row>
    <row r="262" spans="1:12" s="59" customFormat="1" ht="14.25" outlineLevel="2">
      <c r="A262" s="67" t="s">
        <v>691</v>
      </c>
      <c r="B262" s="67" t="s">
        <v>692</v>
      </c>
      <c r="C262" s="67" t="s">
        <v>613</v>
      </c>
      <c r="D262" s="67" t="s">
        <v>614</v>
      </c>
      <c r="E262" s="67" t="s">
        <v>157</v>
      </c>
      <c r="F262" s="67" t="s">
        <v>158</v>
      </c>
      <c r="G262" s="67" t="s">
        <v>693</v>
      </c>
      <c r="H262" s="68">
        <v>0</v>
      </c>
      <c r="I262" s="69">
        <v>0.9917057338622431</v>
      </c>
      <c r="J262" s="70">
        <v>0</v>
      </c>
      <c r="K262" s="72"/>
      <c r="L262" s="73"/>
    </row>
    <row r="263" spans="1:12" s="59" customFormat="1" ht="14.25" outlineLevel="2">
      <c r="A263" s="67" t="s">
        <v>691</v>
      </c>
      <c r="B263" s="67" t="s">
        <v>692</v>
      </c>
      <c r="C263" s="67" t="s">
        <v>613</v>
      </c>
      <c r="D263" s="67" t="s">
        <v>614</v>
      </c>
      <c r="E263" s="67" t="s">
        <v>171</v>
      </c>
      <c r="F263" s="67" t="s">
        <v>172</v>
      </c>
      <c r="G263" s="67" t="s">
        <v>693</v>
      </c>
      <c r="H263" s="68">
        <v>0</v>
      </c>
      <c r="I263" s="69">
        <v>0.2906803797531533</v>
      </c>
      <c r="J263" s="70">
        <v>0</v>
      </c>
      <c r="K263" s="72"/>
      <c r="L263" s="73"/>
    </row>
    <row r="264" spans="1:12" s="59" customFormat="1" ht="14.25" outlineLevel="2">
      <c r="A264" s="67" t="s">
        <v>691</v>
      </c>
      <c r="B264" s="67" t="s">
        <v>692</v>
      </c>
      <c r="C264" s="67" t="s">
        <v>613</v>
      </c>
      <c r="D264" s="67" t="s">
        <v>614</v>
      </c>
      <c r="E264" s="67" t="s">
        <v>155</v>
      </c>
      <c r="F264" s="67" t="s">
        <v>156</v>
      </c>
      <c r="G264" s="67" t="s">
        <v>693</v>
      </c>
      <c r="H264" s="68">
        <v>0</v>
      </c>
      <c r="I264" s="69">
        <v>0.8971177705669021</v>
      </c>
      <c r="J264" s="70">
        <v>0</v>
      </c>
      <c r="K264" s="72"/>
      <c r="L264" s="73"/>
    </row>
    <row r="265" spans="1:12" s="59" customFormat="1" ht="14.25" outlineLevel="2">
      <c r="A265" s="67" t="s">
        <v>691</v>
      </c>
      <c r="B265" s="67" t="s">
        <v>692</v>
      </c>
      <c r="C265" s="67" t="s">
        <v>613</v>
      </c>
      <c r="D265" s="67" t="s">
        <v>614</v>
      </c>
      <c r="E265" s="67" t="s">
        <v>173</v>
      </c>
      <c r="F265" s="67" t="s">
        <v>174</v>
      </c>
      <c r="G265" s="67" t="s">
        <v>693</v>
      </c>
      <c r="H265" s="68">
        <v>16</v>
      </c>
      <c r="I265" s="69">
        <v>0.7111111111111111</v>
      </c>
      <c r="J265" s="70">
        <v>22.5</v>
      </c>
      <c r="K265" s="72"/>
      <c r="L265" s="73"/>
    </row>
    <row r="266" spans="1:12" s="59" customFormat="1" ht="14.25" outlineLevel="2">
      <c r="A266" s="67" t="s">
        <v>691</v>
      </c>
      <c r="B266" s="67" t="s">
        <v>692</v>
      </c>
      <c r="C266" s="67" t="s">
        <v>613</v>
      </c>
      <c r="D266" s="67" t="s">
        <v>614</v>
      </c>
      <c r="E266" s="67" t="s">
        <v>159</v>
      </c>
      <c r="F266" s="67" t="s">
        <v>711</v>
      </c>
      <c r="G266" s="67" t="s">
        <v>693</v>
      </c>
      <c r="H266" s="68">
        <v>0</v>
      </c>
      <c r="I266" s="69">
        <v>0.8442556379664785</v>
      </c>
      <c r="J266" s="70">
        <v>0</v>
      </c>
      <c r="K266" s="72"/>
      <c r="L266" s="73"/>
    </row>
    <row r="267" spans="1:12" s="59" customFormat="1" ht="15" outlineLevel="1">
      <c r="A267" s="67"/>
      <c r="B267" s="67"/>
      <c r="C267" s="74" t="s">
        <v>746</v>
      </c>
      <c r="D267" s="67"/>
      <c r="E267" s="67"/>
      <c r="F267" s="67"/>
      <c r="G267" s="67"/>
      <c r="H267" s="68">
        <f>SUBTOTAL(9,H262:H266)</f>
        <v>16</v>
      </c>
      <c r="I267" s="69"/>
      <c r="J267" s="70">
        <v>22.5</v>
      </c>
      <c r="K267" s="72"/>
      <c r="L267" s="73"/>
    </row>
    <row r="268" spans="1:12" s="59" customFormat="1" ht="14.25" outlineLevel="2">
      <c r="A268" s="67" t="s">
        <v>691</v>
      </c>
      <c r="B268" s="67" t="s">
        <v>692</v>
      </c>
      <c r="C268" s="67" t="s">
        <v>627</v>
      </c>
      <c r="D268" s="67" t="s">
        <v>628</v>
      </c>
      <c r="E268" s="67" t="s">
        <v>171</v>
      </c>
      <c r="F268" s="67" t="s">
        <v>172</v>
      </c>
      <c r="G268" s="67" t="s">
        <v>693</v>
      </c>
      <c r="H268" s="68">
        <v>14</v>
      </c>
      <c r="I268" s="69">
        <v>0.2906803797531533</v>
      </c>
      <c r="J268" s="70">
        <v>48.16286538461538</v>
      </c>
      <c r="K268" s="72"/>
      <c r="L268" s="73"/>
    </row>
    <row r="269" spans="1:12" s="59" customFormat="1" ht="14.25" outlineLevel="2">
      <c r="A269" s="67" t="s">
        <v>691</v>
      </c>
      <c r="B269" s="67" t="s">
        <v>692</v>
      </c>
      <c r="C269" s="67" t="s">
        <v>627</v>
      </c>
      <c r="D269" s="67" t="s">
        <v>628</v>
      </c>
      <c r="E269" s="67" t="s">
        <v>155</v>
      </c>
      <c r="F269" s="67" t="s">
        <v>156</v>
      </c>
      <c r="G269" s="67" t="s">
        <v>693</v>
      </c>
      <c r="H269" s="68">
        <v>5</v>
      </c>
      <c r="I269" s="69">
        <v>0.8971177705669021</v>
      </c>
      <c r="J269" s="70">
        <v>5.573404255319149</v>
      </c>
      <c r="K269" s="72"/>
      <c r="L269" s="73"/>
    </row>
    <row r="270" spans="1:12" s="59" customFormat="1" ht="14.25" outlineLevel="2">
      <c r="A270" s="67" t="s">
        <v>691</v>
      </c>
      <c r="B270" s="67" t="s">
        <v>692</v>
      </c>
      <c r="C270" s="67" t="s">
        <v>627</v>
      </c>
      <c r="D270" s="67" t="s">
        <v>628</v>
      </c>
      <c r="E270" s="67" t="s">
        <v>157</v>
      </c>
      <c r="F270" s="67" t="s">
        <v>158</v>
      </c>
      <c r="G270" s="67" t="s">
        <v>693</v>
      </c>
      <c r="H270" s="68">
        <v>2</v>
      </c>
      <c r="I270" s="69">
        <v>0.9917057338622431</v>
      </c>
      <c r="J270" s="70">
        <v>2.0167272727272727</v>
      </c>
      <c r="K270" s="72"/>
      <c r="L270" s="73"/>
    </row>
    <row r="271" spans="1:12" s="59" customFormat="1" ht="14.25" outlineLevel="2">
      <c r="A271" s="67" t="s">
        <v>691</v>
      </c>
      <c r="B271" s="67" t="s">
        <v>692</v>
      </c>
      <c r="C271" s="67" t="s">
        <v>627</v>
      </c>
      <c r="D271" s="67" t="s">
        <v>628</v>
      </c>
      <c r="E271" s="67" t="s">
        <v>159</v>
      </c>
      <c r="F271" s="67" t="s">
        <v>711</v>
      </c>
      <c r="G271" s="67" t="s">
        <v>693</v>
      </c>
      <c r="H271" s="68">
        <v>0</v>
      </c>
      <c r="I271" s="69">
        <v>0.8442556379664785</v>
      </c>
      <c r="J271" s="70">
        <v>0</v>
      </c>
      <c r="K271" s="72"/>
      <c r="L271" s="73"/>
    </row>
    <row r="272" spans="1:12" s="59" customFormat="1" ht="15" outlineLevel="1">
      <c r="A272" s="67"/>
      <c r="B272" s="67"/>
      <c r="C272" s="74" t="s">
        <v>747</v>
      </c>
      <c r="D272" s="67"/>
      <c r="E272" s="67"/>
      <c r="F272" s="67"/>
      <c r="G272" s="67"/>
      <c r="H272" s="68">
        <f>SUBTOTAL(9,H268:H271)</f>
        <v>21</v>
      </c>
      <c r="I272" s="69"/>
      <c r="J272" s="70">
        <v>55.7529969126618</v>
      </c>
      <c r="K272" s="72"/>
      <c r="L272" s="73"/>
    </row>
    <row r="273" spans="1:12" s="59" customFormat="1" ht="14.25" outlineLevel="2">
      <c r="A273" s="67" t="s">
        <v>691</v>
      </c>
      <c r="B273" s="67" t="s">
        <v>692</v>
      </c>
      <c r="C273" s="67" t="s">
        <v>553</v>
      </c>
      <c r="D273" s="67" t="s">
        <v>554</v>
      </c>
      <c r="E273" s="67" t="s">
        <v>167</v>
      </c>
      <c r="F273" s="67" t="s">
        <v>168</v>
      </c>
      <c r="G273" s="67" t="s">
        <v>693</v>
      </c>
      <c r="H273" s="68">
        <v>1</v>
      </c>
      <c r="I273" s="69">
        <v>0.8873130959020529</v>
      </c>
      <c r="J273" s="70">
        <v>1.1269979048189167</v>
      </c>
      <c r="K273" s="72"/>
      <c r="L273" s="73"/>
    </row>
    <row r="274" spans="1:12" s="59" customFormat="1" ht="14.25" outlineLevel="2">
      <c r="A274" s="67" t="s">
        <v>691</v>
      </c>
      <c r="B274" s="67" t="s">
        <v>692</v>
      </c>
      <c r="C274" s="67" t="s">
        <v>553</v>
      </c>
      <c r="D274" s="67" t="s">
        <v>554</v>
      </c>
      <c r="E274" s="67" t="s">
        <v>159</v>
      </c>
      <c r="F274" s="67" t="s">
        <v>711</v>
      </c>
      <c r="G274" s="67" t="s">
        <v>693</v>
      </c>
      <c r="H274" s="68">
        <v>109</v>
      </c>
      <c r="I274" s="69">
        <v>0.8442556379664785</v>
      </c>
      <c r="J274" s="70">
        <v>129.1078141480269</v>
      </c>
      <c r="K274" s="72"/>
      <c r="L274" s="73"/>
    </row>
    <row r="275" spans="1:12" s="59" customFormat="1" ht="14.25" outlineLevel="2">
      <c r="A275" s="67" t="s">
        <v>691</v>
      </c>
      <c r="B275" s="67" t="s">
        <v>692</v>
      </c>
      <c r="C275" s="67" t="s">
        <v>553</v>
      </c>
      <c r="D275" s="67" t="s">
        <v>554</v>
      </c>
      <c r="E275" s="67" t="s">
        <v>169</v>
      </c>
      <c r="F275" s="67" t="s">
        <v>170</v>
      </c>
      <c r="G275" s="67" t="s">
        <v>693</v>
      </c>
      <c r="H275" s="68">
        <v>10</v>
      </c>
      <c r="I275" s="69">
        <v>1.995959595959596</v>
      </c>
      <c r="J275" s="70">
        <v>5.010121457489879</v>
      </c>
      <c r="K275" s="72"/>
      <c r="L275" s="73"/>
    </row>
    <row r="276" spans="1:12" s="59" customFormat="1" ht="15" outlineLevel="1">
      <c r="A276" s="67"/>
      <c r="B276" s="67"/>
      <c r="C276" s="74" t="s">
        <v>748</v>
      </c>
      <c r="D276" s="67"/>
      <c r="E276" s="67"/>
      <c r="F276" s="67"/>
      <c r="G276" s="67"/>
      <c r="H276" s="68">
        <f>SUBTOTAL(9,H273:H275)</f>
        <v>120</v>
      </c>
      <c r="I276" s="69"/>
      <c r="J276" s="70">
        <v>135.2449335103357</v>
      </c>
      <c r="K276" s="72"/>
      <c r="L276" s="73"/>
    </row>
    <row r="277" spans="1:12" s="59" customFormat="1" ht="14.25" outlineLevel="2">
      <c r="A277" s="67" t="s">
        <v>691</v>
      </c>
      <c r="B277" s="67" t="s">
        <v>692</v>
      </c>
      <c r="C277" s="67" t="s">
        <v>617</v>
      </c>
      <c r="D277" s="67" t="s">
        <v>618</v>
      </c>
      <c r="E277" s="67" t="s">
        <v>387</v>
      </c>
      <c r="F277" s="67" t="s">
        <v>388</v>
      </c>
      <c r="G277" s="67" t="s">
        <v>693</v>
      </c>
      <c r="H277" s="68">
        <v>1</v>
      </c>
      <c r="I277" s="69">
        <v>1.0502960363684597</v>
      </c>
      <c r="J277" s="70">
        <v>0.9521125143513204</v>
      </c>
      <c r="K277" s="72"/>
      <c r="L277" s="73"/>
    </row>
    <row r="278" spans="1:12" s="59" customFormat="1" ht="14.25" outlineLevel="2">
      <c r="A278" s="67" t="s">
        <v>691</v>
      </c>
      <c r="B278" s="67" t="s">
        <v>692</v>
      </c>
      <c r="C278" s="67" t="s">
        <v>617</v>
      </c>
      <c r="D278" s="67" t="s">
        <v>618</v>
      </c>
      <c r="E278" s="67" t="s">
        <v>273</v>
      </c>
      <c r="F278" s="67" t="s">
        <v>274</v>
      </c>
      <c r="G278" s="67" t="s">
        <v>693</v>
      </c>
      <c r="H278" s="68">
        <v>0</v>
      </c>
      <c r="I278" s="69">
        <v>0.9604277415158244</v>
      </c>
      <c r="J278" s="70">
        <v>0</v>
      </c>
      <c r="K278" s="72"/>
      <c r="L278" s="73"/>
    </row>
    <row r="279" spans="1:12" s="59" customFormat="1" ht="14.25" outlineLevel="2">
      <c r="A279" s="67" t="s">
        <v>691</v>
      </c>
      <c r="B279" s="67" t="s">
        <v>692</v>
      </c>
      <c r="C279" s="67" t="s">
        <v>617</v>
      </c>
      <c r="D279" s="67" t="s">
        <v>618</v>
      </c>
      <c r="E279" s="67" t="s">
        <v>225</v>
      </c>
      <c r="F279" s="67" t="s">
        <v>226</v>
      </c>
      <c r="G279" s="67" t="s">
        <v>693</v>
      </c>
      <c r="H279" s="68">
        <v>1</v>
      </c>
      <c r="I279" s="69">
        <v>1.1060647155032834</v>
      </c>
      <c r="J279" s="70">
        <v>0.9041062299369873</v>
      </c>
      <c r="K279" s="72"/>
      <c r="L279" s="73"/>
    </row>
    <row r="280" spans="1:12" s="59" customFormat="1" ht="14.25" outlineLevel="2">
      <c r="A280" s="67" t="s">
        <v>691</v>
      </c>
      <c r="B280" s="67" t="s">
        <v>692</v>
      </c>
      <c r="C280" s="67" t="s">
        <v>617</v>
      </c>
      <c r="D280" s="67" t="s">
        <v>618</v>
      </c>
      <c r="E280" s="67" t="s">
        <v>749</v>
      </c>
      <c r="F280" s="67" t="s">
        <v>750</v>
      </c>
      <c r="G280" s="67" t="s">
        <v>693</v>
      </c>
      <c r="H280" s="68">
        <v>416</v>
      </c>
      <c r="I280" s="69">
        <v>0.8304412674160574</v>
      </c>
      <c r="J280" s="70">
        <v>500.9384965831435</v>
      </c>
      <c r="K280" s="72"/>
      <c r="L280" s="73"/>
    </row>
    <row r="281" spans="1:12" s="59" customFormat="1" ht="14.25" outlineLevel="2">
      <c r="A281" s="67" t="s">
        <v>691</v>
      </c>
      <c r="B281" s="67" t="s">
        <v>692</v>
      </c>
      <c r="C281" s="67" t="s">
        <v>617</v>
      </c>
      <c r="D281" s="67" t="s">
        <v>618</v>
      </c>
      <c r="E281" s="67" t="s">
        <v>393</v>
      </c>
      <c r="F281" s="67" t="s">
        <v>394</v>
      </c>
      <c r="G281" s="67" t="s">
        <v>693</v>
      </c>
      <c r="H281" s="68">
        <v>1</v>
      </c>
      <c r="I281" s="69">
        <v>0.9040247678018576</v>
      </c>
      <c r="J281" s="70">
        <v>1.106164383561644</v>
      </c>
      <c r="K281" s="72"/>
      <c r="L281" s="73"/>
    </row>
    <row r="282" spans="1:12" s="59" customFormat="1" ht="14.25" outlineLevel="2">
      <c r="A282" s="67" t="s">
        <v>691</v>
      </c>
      <c r="B282" s="67" t="s">
        <v>692</v>
      </c>
      <c r="C282" s="67" t="s">
        <v>617</v>
      </c>
      <c r="D282" s="67" t="s">
        <v>618</v>
      </c>
      <c r="E282" s="67" t="s">
        <v>389</v>
      </c>
      <c r="F282" s="67" t="s">
        <v>390</v>
      </c>
      <c r="G282" s="67" t="s">
        <v>693</v>
      </c>
      <c r="H282" s="68">
        <v>0</v>
      </c>
      <c r="I282" s="69">
        <v>0.9777703493230822</v>
      </c>
      <c r="J282" s="70">
        <v>0</v>
      </c>
      <c r="K282" s="72"/>
      <c r="L282" s="73"/>
    </row>
    <row r="283" spans="1:12" s="59" customFormat="1" ht="15" outlineLevel="1">
      <c r="A283" s="67"/>
      <c r="B283" s="67"/>
      <c r="C283" s="74" t="s">
        <v>751</v>
      </c>
      <c r="D283" s="67"/>
      <c r="E283" s="67"/>
      <c r="F283" s="67"/>
      <c r="G283" s="67"/>
      <c r="H283" s="68">
        <f>SUBTOTAL(9,H277:H282)</f>
        <v>419</v>
      </c>
      <c r="I283" s="69"/>
      <c r="J283" s="70">
        <v>503.9008797109934</v>
      </c>
      <c r="K283" s="72"/>
      <c r="L283" s="73"/>
    </row>
    <row r="284" spans="1:12" s="59" customFormat="1" ht="14.25" outlineLevel="2">
      <c r="A284" s="67" t="s">
        <v>691</v>
      </c>
      <c r="B284" s="67" t="s">
        <v>692</v>
      </c>
      <c r="C284" s="67" t="s">
        <v>551</v>
      </c>
      <c r="D284" s="67" t="s">
        <v>552</v>
      </c>
      <c r="E284" s="67" t="s">
        <v>373</v>
      </c>
      <c r="F284" s="67" t="s">
        <v>374</v>
      </c>
      <c r="G284" s="67" t="s">
        <v>693</v>
      </c>
      <c r="H284" s="68">
        <v>173</v>
      </c>
      <c r="I284" s="69">
        <v>1.1828467442044466</v>
      </c>
      <c r="J284" s="70">
        <v>146.25732441471573</v>
      </c>
      <c r="K284" s="72"/>
      <c r="L284" s="73"/>
    </row>
    <row r="285" spans="1:12" s="59" customFormat="1" ht="14.25" outlineLevel="2">
      <c r="A285" s="67" t="s">
        <v>691</v>
      </c>
      <c r="B285" s="67" t="s">
        <v>692</v>
      </c>
      <c r="C285" s="67" t="s">
        <v>551</v>
      </c>
      <c r="D285" s="67" t="s">
        <v>552</v>
      </c>
      <c r="E285" s="67" t="s">
        <v>375</v>
      </c>
      <c r="F285" s="67" t="s">
        <v>376</v>
      </c>
      <c r="G285" s="67" t="s">
        <v>693</v>
      </c>
      <c r="H285" s="68">
        <v>3</v>
      </c>
      <c r="I285" s="69">
        <v>0.9663739188529714</v>
      </c>
      <c r="J285" s="70">
        <v>3.1043884168157416</v>
      </c>
      <c r="K285" s="72"/>
      <c r="L285" s="73"/>
    </row>
    <row r="286" spans="1:12" s="59" customFormat="1" ht="15" outlineLevel="1">
      <c r="A286" s="67"/>
      <c r="B286" s="67"/>
      <c r="C286" s="74" t="s">
        <v>752</v>
      </c>
      <c r="D286" s="67"/>
      <c r="E286" s="67"/>
      <c r="F286" s="67"/>
      <c r="G286" s="67"/>
      <c r="H286" s="68">
        <f>SUBTOTAL(9,H284:H285)</f>
        <v>176</v>
      </c>
      <c r="I286" s="69"/>
      <c r="J286" s="70">
        <v>149.36171283153146</v>
      </c>
      <c r="K286" s="72"/>
      <c r="L286" s="73"/>
    </row>
    <row r="287" spans="1:12" s="59" customFormat="1" ht="14.25" outlineLevel="2">
      <c r="A287" s="67" t="s">
        <v>691</v>
      </c>
      <c r="B287" s="67" t="s">
        <v>692</v>
      </c>
      <c r="C287" s="67" t="s">
        <v>527</v>
      </c>
      <c r="D287" s="67" t="s">
        <v>528</v>
      </c>
      <c r="E287" s="67" t="s">
        <v>351</v>
      </c>
      <c r="F287" s="67" t="s">
        <v>352</v>
      </c>
      <c r="G287" s="67" t="s">
        <v>693</v>
      </c>
      <c r="H287" s="68">
        <v>63</v>
      </c>
      <c r="I287" s="69">
        <v>1.1366380098774462</v>
      </c>
      <c r="J287" s="70">
        <v>55.42661731573867</v>
      </c>
      <c r="K287" s="72"/>
      <c r="L287" s="73"/>
    </row>
    <row r="288" spans="1:12" s="59" customFormat="1" ht="14.25" outlineLevel="2">
      <c r="A288" s="67" t="s">
        <v>691</v>
      </c>
      <c r="B288" s="67" t="s">
        <v>692</v>
      </c>
      <c r="C288" s="67" t="s">
        <v>527</v>
      </c>
      <c r="D288" s="67" t="s">
        <v>528</v>
      </c>
      <c r="E288" s="67" t="s">
        <v>247</v>
      </c>
      <c r="F288" s="67" t="s">
        <v>248</v>
      </c>
      <c r="G288" s="67" t="s">
        <v>693</v>
      </c>
      <c r="H288" s="68">
        <v>0</v>
      </c>
      <c r="I288" s="69">
        <v>1.5771913861085833</v>
      </c>
      <c r="J288" s="70">
        <v>0</v>
      </c>
      <c r="K288" s="72"/>
      <c r="L288" s="73"/>
    </row>
    <row r="289" spans="1:12" s="59" customFormat="1" ht="15" outlineLevel="1">
      <c r="A289" s="67"/>
      <c r="B289" s="67"/>
      <c r="C289" s="74" t="s">
        <v>753</v>
      </c>
      <c r="D289" s="67"/>
      <c r="E289" s="67"/>
      <c r="F289" s="67"/>
      <c r="G289" s="67"/>
      <c r="H289" s="68">
        <f>SUBTOTAL(9,H287:H288)</f>
        <v>63</v>
      </c>
      <c r="I289" s="69"/>
      <c r="J289" s="70">
        <v>55.42661731573867</v>
      </c>
      <c r="K289" s="72"/>
      <c r="L289" s="73"/>
    </row>
    <row r="290" spans="1:12" s="59" customFormat="1" ht="14.25" outlineLevel="2">
      <c r="A290" s="67" t="s">
        <v>691</v>
      </c>
      <c r="B290" s="67" t="s">
        <v>692</v>
      </c>
      <c r="C290" s="67" t="s">
        <v>655</v>
      </c>
      <c r="D290" s="67" t="s">
        <v>656</v>
      </c>
      <c r="E290" s="67" t="s">
        <v>329</v>
      </c>
      <c r="F290" s="67" t="s">
        <v>330</v>
      </c>
      <c r="G290" s="67" t="s">
        <v>693</v>
      </c>
      <c r="H290" s="68">
        <v>1</v>
      </c>
      <c r="I290" s="69">
        <v>1.0804136440808767</v>
      </c>
      <c r="J290" s="70">
        <v>0.9255714285714286</v>
      </c>
      <c r="K290" s="72"/>
      <c r="L290" s="73"/>
    </row>
    <row r="291" spans="1:12" s="59" customFormat="1" ht="14.25" outlineLevel="2">
      <c r="A291" s="67" t="s">
        <v>691</v>
      </c>
      <c r="B291" s="67" t="s">
        <v>692</v>
      </c>
      <c r="C291" s="67" t="s">
        <v>655</v>
      </c>
      <c r="D291" s="67" t="s">
        <v>656</v>
      </c>
      <c r="E291" s="67" t="s">
        <v>351</v>
      </c>
      <c r="F291" s="67" t="s">
        <v>352</v>
      </c>
      <c r="G291" s="67" t="s">
        <v>693</v>
      </c>
      <c r="H291" s="68">
        <v>31</v>
      </c>
      <c r="I291" s="69">
        <v>1.1366380098774462</v>
      </c>
      <c r="J291" s="70">
        <v>27.273414869649187</v>
      </c>
      <c r="K291" s="72"/>
      <c r="L291" s="73"/>
    </row>
    <row r="292" spans="1:12" s="59" customFormat="1" ht="14.25" outlineLevel="2">
      <c r="A292" s="67" t="s">
        <v>691</v>
      </c>
      <c r="B292" s="67" t="s">
        <v>692</v>
      </c>
      <c r="C292" s="67" t="s">
        <v>655</v>
      </c>
      <c r="D292" s="67" t="s">
        <v>656</v>
      </c>
      <c r="E292" s="67" t="s">
        <v>221</v>
      </c>
      <c r="F292" s="67" t="s">
        <v>222</v>
      </c>
      <c r="G292" s="67" t="s">
        <v>693</v>
      </c>
      <c r="H292" s="68">
        <v>0</v>
      </c>
      <c r="I292" s="69">
        <v>1.0724559023066487</v>
      </c>
      <c r="J292" s="70">
        <v>0</v>
      </c>
      <c r="K292" s="72"/>
      <c r="L292" s="73"/>
    </row>
    <row r="293" spans="1:12" s="59" customFormat="1" ht="14.25" outlineLevel="2">
      <c r="A293" s="67" t="s">
        <v>691</v>
      </c>
      <c r="B293" s="67" t="s">
        <v>692</v>
      </c>
      <c r="C293" s="67" t="s">
        <v>655</v>
      </c>
      <c r="D293" s="67" t="s">
        <v>656</v>
      </c>
      <c r="E293" s="67" t="s">
        <v>247</v>
      </c>
      <c r="F293" s="67" t="s">
        <v>248</v>
      </c>
      <c r="G293" s="67" t="s">
        <v>693</v>
      </c>
      <c r="H293" s="68">
        <v>3</v>
      </c>
      <c r="I293" s="69">
        <v>1.5771913861085833</v>
      </c>
      <c r="J293" s="70">
        <v>1.9021153846153849</v>
      </c>
      <c r="K293" s="72"/>
      <c r="L293" s="73"/>
    </row>
    <row r="294" spans="1:12" s="59" customFormat="1" ht="15" outlineLevel="1">
      <c r="A294" s="67"/>
      <c r="B294" s="67"/>
      <c r="C294" s="74" t="s">
        <v>754</v>
      </c>
      <c r="D294" s="67"/>
      <c r="E294" s="67"/>
      <c r="F294" s="67"/>
      <c r="G294" s="67"/>
      <c r="H294" s="68">
        <f>SUBTOTAL(9,H290:H293)</f>
        <v>35</v>
      </c>
      <c r="I294" s="69"/>
      <c r="J294" s="70">
        <v>30.101101682836</v>
      </c>
      <c r="K294" s="72"/>
      <c r="L294" s="73"/>
    </row>
    <row r="295" spans="1:12" s="59" customFormat="1" ht="14.25" outlineLevel="2">
      <c r="A295" s="67" t="s">
        <v>691</v>
      </c>
      <c r="B295" s="67" t="s">
        <v>692</v>
      </c>
      <c r="C295" s="67" t="s">
        <v>535</v>
      </c>
      <c r="D295" s="67" t="s">
        <v>536</v>
      </c>
      <c r="E295" s="67" t="s">
        <v>351</v>
      </c>
      <c r="F295" s="67" t="s">
        <v>352</v>
      </c>
      <c r="G295" s="67" t="s">
        <v>693</v>
      </c>
      <c r="H295" s="68">
        <v>0</v>
      </c>
      <c r="I295" s="69">
        <v>1.1366380098774462</v>
      </c>
      <c r="J295" s="70">
        <v>0</v>
      </c>
      <c r="K295" s="72"/>
      <c r="L295" s="73"/>
    </row>
    <row r="296" spans="1:12" s="59" customFormat="1" ht="14.25" outlineLevel="2">
      <c r="A296" s="67" t="s">
        <v>691</v>
      </c>
      <c r="B296" s="67" t="s">
        <v>692</v>
      </c>
      <c r="C296" s="67" t="s">
        <v>535</v>
      </c>
      <c r="D296" s="67" t="s">
        <v>536</v>
      </c>
      <c r="E296" s="67" t="s">
        <v>355</v>
      </c>
      <c r="F296" s="67" t="s">
        <v>356</v>
      </c>
      <c r="G296" s="67" t="s">
        <v>693</v>
      </c>
      <c r="H296" s="68">
        <v>4</v>
      </c>
      <c r="I296" s="69">
        <v>1.128588121532508</v>
      </c>
      <c r="J296" s="70">
        <v>3.5442513736263734</v>
      </c>
      <c r="K296" s="72"/>
      <c r="L296" s="73"/>
    </row>
    <row r="297" spans="1:12" s="59" customFormat="1" ht="14.25" outlineLevel="2">
      <c r="A297" s="67" t="s">
        <v>691</v>
      </c>
      <c r="B297" s="67" t="s">
        <v>692</v>
      </c>
      <c r="C297" s="67" t="s">
        <v>535</v>
      </c>
      <c r="D297" s="67" t="s">
        <v>536</v>
      </c>
      <c r="E297" s="67" t="s">
        <v>114</v>
      </c>
      <c r="F297" s="67" t="s">
        <v>115</v>
      </c>
      <c r="G297" s="67" t="s">
        <v>693</v>
      </c>
      <c r="H297" s="68">
        <v>22</v>
      </c>
      <c r="I297" s="69">
        <v>0.9906890130353817</v>
      </c>
      <c r="J297" s="70">
        <v>22.206766917293233</v>
      </c>
      <c r="K297" s="72"/>
      <c r="L297" s="73"/>
    </row>
    <row r="298" spans="1:12" s="59" customFormat="1" ht="14.25" outlineLevel="2">
      <c r="A298" s="67" t="s">
        <v>691</v>
      </c>
      <c r="B298" s="67" t="s">
        <v>692</v>
      </c>
      <c r="C298" s="67" t="s">
        <v>535</v>
      </c>
      <c r="D298" s="67" t="s">
        <v>536</v>
      </c>
      <c r="E298" s="67" t="s">
        <v>259</v>
      </c>
      <c r="F298" s="67" t="s">
        <v>260</v>
      </c>
      <c r="G298" s="67" t="s">
        <v>693</v>
      </c>
      <c r="H298" s="68">
        <v>33</v>
      </c>
      <c r="I298" s="69">
        <v>1.0349803453251731</v>
      </c>
      <c r="J298" s="70">
        <v>31.884663461538455</v>
      </c>
      <c r="K298" s="72"/>
      <c r="L298" s="73"/>
    </row>
    <row r="299" spans="1:12" s="59" customFormat="1" ht="15" outlineLevel="1">
      <c r="A299" s="67"/>
      <c r="B299" s="67"/>
      <c r="C299" s="74" t="s">
        <v>755</v>
      </c>
      <c r="D299" s="67"/>
      <c r="E299" s="67"/>
      <c r="F299" s="67"/>
      <c r="G299" s="67"/>
      <c r="H299" s="68">
        <f>SUBTOTAL(9,H295:H298)</f>
        <v>59</v>
      </c>
      <c r="I299" s="69"/>
      <c r="J299" s="70">
        <v>57.63568175245806</v>
      </c>
      <c r="K299" s="72"/>
      <c r="L299" s="73"/>
    </row>
    <row r="300" spans="1:12" s="59" customFormat="1" ht="14.25" outlineLevel="2">
      <c r="A300" s="67" t="s">
        <v>691</v>
      </c>
      <c r="B300" s="67" t="s">
        <v>692</v>
      </c>
      <c r="C300" s="67" t="s">
        <v>114</v>
      </c>
      <c r="D300" s="67" t="s">
        <v>115</v>
      </c>
      <c r="E300" s="67" t="s">
        <v>259</v>
      </c>
      <c r="F300" s="67" t="s">
        <v>260</v>
      </c>
      <c r="G300" s="67" t="s">
        <v>693</v>
      </c>
      <c r="H300" s="68">
        <v>32</v>
      </c>
      <c r="I300" s="69">
        <v>1.0349803453251731</v>
      </c>
      <c r="J300" s="70">
        <v>30.918461538461532</v>
      </c>
      <c r="K300" s="72"/>
      <c r="L300" s="73"/>
    </row>
    <row r="301" spans="1:12" s="59" customFormat="1" ht="14.25" outlineLevel="2">
      <c r="A301" s="67" t="s">
        <v>691</v>
      </c>
      <c r="B301" s="67" t="s">
        <v>692</v>
      </c>
      <c r="C301" s="67" t="s">
        <v>114</v>
      </c>
      <c r="D301" s="67" t="s">
        <v>115</v>
      </c>
      <c r="E301" s="67" t="s">
        <v>114</v>
      </c>
      <c r="F301" s="67" t="s">
        <v>115</v>
      </c>
      <c r="G301" s="67" t="s">
        <v>693</v>
      </c>
      <c r="H301" s="68">
        <v>85</v>
      </c>
      <c r="I301" s="69">
        <v>0.9906890130353817</v>
      </c>
      <c r="J301" s="70">
        <v>85.79887218045113</v>
      </c>
      <c r="K301" s="72"/>
      <c r="L301" s="73"/>
    </row>
    <row r="302" spans="1:12" s="59" customFormat="1" ht="14.25" outlineLevel="2">
      <c r="A302" s="67" t="s">
        <v>691</v>
      </c>
      <c r="B302" s="67" t="s">
        <v>692</v>
      </c>
      <c r="C302" s="67" t="s">
        <v>114</v>
      </c>
      <c r="D302" s="67" t="s">
        <v>115</v>
      </c>
      <c r="E302" s="67" t="s">
        <v>357</v>
      </c>
      <c r="F302" s="67" t="s">
        <v>358</v>
      </c>
      <c r="G302" s="67" t="s">
        <v>693</v>
      </c>
      <c r="H302" s="68">
        <v>0</v>
      </c>
      <c r="I302" s="69">
        <v>0.9909061729762498</v>
      </c>
      <c r="J302" s="70">
        <v>0</v>
      </c>
      <c r="K302" s="72"/>
      <c r="L302" s="73"/>
    </row>
    <row r="303" spans="1:12" s="59" customFormat="1" ht="14.25" outlineLevel="2">
      <c r="A303" s="67" t="s">
        <v>691</v>
      </c>
      <c r="B303" s="67" t="s">
        <v>692</v>
      </c>
      <c r="C303" s="67" t="s">
        <v>114</v>
      </c>
      <c r="D303" s="67" t="s">
        <v>115</v>
      </c>
      <c r="E303" s="67" t="s">
        <v>351</v>
      </c>
      <c r="F303" s="67" t="s">
        <v>352</v>
      </c>
      <c r="G303" s="67" t="s">
        <v>693</v>
      </c>
      <c r="H303" s="68">
        <v>1</v>
      </c>
      <c r="I303" s="69">
        <v>1.1366380098774462</v>
      </c>
      <c r="J303" s="70">
        <v>0.8797875764402963</v>
      </c>
      <c r="K303" s="72"/>
      <c r="L303" s="73"/>
    </row>
    <row r="304" spans="1:12" s="59" customFormat="1" ht="15" outlineLevel="1">
      <c r="A304" s="67"/>
      <c r="B304" s="67"/>
      <c r="C304" s="74" t="s">
        <v>756</v>
      </c>
      <c r="D304" s="67"/>
      <c r="E304" s="67"/>
      <c r="F304" s="67"/>
      <c r="G304" s="67"/>
      <c r="H304" s="68">
        <f>SUBTOTAL(9,H300:H303)</f>
        <v>118</v>
      </c>
      <c r="I304" s="69"/>
      <c r="J304" s="70">
        <v>117.59712129535295</v>
      </c>
      <c r="K304" s="72"/>
      <c r="L304" s="73"/>
    </row>
    <row r="305" spans="1:12" s="59" customFormat="1" ht="14.25" outlineLevel="2">
      <c r="A305" s="67" t="s">
        <v>691</v>
      </c>
      <c r="B305" s="67" t="s">
        <v>692</v>
      </c>
      <c r="C305" s="67" t="s">
        <v>543</v>
      </c>
      <c r="D305" s="67" t="s">
        <v>544</v>
      </c>
      <c r="E305" s="67" t="s">
        <v>116</v>
      </c>
      <c r="F305" s="67" t="s">
        <v>117</v>
      </c>
      <c r="G305" s="67" t="s">
        <v>693</v>
      </c>
      <c r="H305" s="68">
        <v>1</v>
      </c>
      <c r="I305" s="69">
        <v>1.8561449040420506</v>
      </c>
      <c r="J305" s="70">
        <v>0.5387510413773952</v>
      </c>
      <c r="K305" s="72"/>
      <c r="L305" s="73"/>
    </row>
    <row r="306" spans="1:12" s="59" customFormat="1" ht="14.25" outlineLevel="2">
      <c r="A306" s="67" t="s">
        <v>691</v>
      </c>
      <c r="B306" s="67" t="s">
        <v>692</v>
      </c>
      <c r="C306" s="67" t="s">
        <v>543</v>
      </c>
      <c r="D306" s="67" t="s">
        <v>544</v>
      </c>
      <c r="E306" s="67" t="s">
        <v>371</v>
      </c>
      <c r="F306" s="67" t="s">
        <v>757</v>
      </c>
      <c r="G306" s="67" t="s">
        <v>693</v>
      </c>
      <c r="H306" s="68">
        <v>41</v>
      </c>
      <c r="I306" s="69">
        <v>0.8360460500198491</v>
      </c>
      <c r="J306" s="70">
        <v>49.04036087369421</v>
      </c>
      <c r="K306" s="72"/>
      <c r="L306" s="73"/>
    </row>
    <row r="307" spans="1:12" s="59" customFormat="1" ht="14.25" outlineLevel="2">
      <c r="A307" s="67" t="s">
        <v>691</v>
      </c>
      <c r="B307" s="67" t="s">
        <v>692</v>
      </c>
      <c r="C307" s="67" t="s">
        <v>543</v>
      </c>
      <c r="D307" s="67" t="s">
        <v>544</v>
      </c>
      <c r="E307" s="67" t="s">
        <v>259</v>
      </c>
      <c r="F307" s="67" t="s">
        <v>260</v>
      </c>
      <c r="G307" s="67" t="s">
        <v>693</v>
      </c>
      <c r="H307" s="68">
        <v>5</v>
      </c>
      <c r="I307" s="69">
        <v>1.0349803453251731</v>
      </c>
      <c r="J307" s="70">
        <v>4.831009615384614</v>
      </c>
      <c r="K307" s="72"/>
      <c r="L307" s="73"/>
    </row>
    <row r="308" spans="1:12" s="59" customFormat="1" ht="14.25" outlineLevel="2">
      <c r="A308" s="67" t="s">
        <v>691</v>
      </c>
      <c r="B308" s="67" t="s">
        <v>692</v>
      </c>
      <c r="C308" s="67" t="s">
        <v>543</v>
      </c>
      <c r="D308" s="67" t="s">
        <v>544</v>
      </c>
      <c r="E308" s="67" t="s">
        <v>697</v>
      </c>
      <c r="F308" s="67" t="s">
        <v>698</v>
      </c>
      <c r="G308" s="67" t="s">
        <v>693</v>
      </c>
      <c r="H308" s="68">
        <v>1</v>
      </c>
      <c r="I308" s="69">
        <v>1.0191369775064487</v>
      </c>
      <c r="J308" s="70">
        <v>0.9812223695844383</v>
      </c>
      <c r="K308" s="72"/>
      <c r="L308" s="73"/>
    </row>
    <row r="309" spans="1:12" s="59" customFormat="1" ht="14.25" outlineLevel="2">
      <c r="A309" s="67" t="s">
        <v>691</v>
      </c>
      <c r="B309" s="67" t="s">
        <v>692</v>
      </c>
      <c r="C309" s="67" t="s">
        <v>543</v>
      </c>
      <c r="D309" s="67" t="s">
        <v>544</v>
      </c>
      <c r="E309" s="67" t="s">
        <v>114</v>
      </c>
      <c r="F309" s="67" t="s">
        <v>115</v>
      </c>
      <c r="G309" s="67" t="s">
        <v>693</v>
      </c>
      <c r="H309" s="68">
        <v>97</v>
      </c>
      <c r="I309" s="69">
        <v>0.9906890130353817</v>
      </c>
      <c r="J309" s="70">
        <v>97.91165413533835</v>
      </c>
      <c r="K309" s="72"/>
      <c r="L309" s="73"/>
    </row>
    <row r="310" spans="1:12" s="59" customFormat="1" ht="15" outlineLevel="1">
      <c r="A310" s="67"/>
      <c r="B310" s="67"/>
      <c r="C310" s="74" t="s">
        <v>758</v>
      </c>
      <c r="D310" s="67"/>
      <c r="E310" s="67"/>
      <c r="F310" s="67"/>
      <c r="G310" s="67"/>
      <c r="H310" s="68">
        <f>SUBTOTAL(9,H305:H309)</f>
        <v>145</v>
      </c>
      <c r="I310" s="69"/>
      <c r="J310" s="70">
        <v>153.302998035379</v>
      </c>
      <c r="K310" s="72"/>
      <c r="L310" s="73"/>
    </row>
    <row r="311" spans="1:12" s="59" customFormat="1" ht="14.25" outlineLevel="2">
      <c r="A311" s="67" t="s">
        <v>691</v>
      </c>
      <c r="B311" s="67" t="s">
        <v>692</v>
      </c>
      <c r="C311" s="67" t="s">
        <v>116</v>
      </c>
      <c r="D311" s="67" t="s">
        <v>117</v>
      </c>
      <c r="E311" s="67" t="s">
        <v>259</v>
      </c>
      <c r="F311" s="67" t="s">
        <v>260</v>
      </c>
      <c r="G311" s="67" t="s">
        <v>693</v>
      </c>
      <c r="H311" s="68">
        <v>2</v>
      </c>
      <c r="I311" s="69">
        <v>1.0349803453251731</v>
      </c>
      <c r="J311" s="70">
        <v>1.9324038461538458</v>
      </c>
      <c r="K311" s="72"/>
      <c r="L311" s="73"/>
    </row>
    <row r="312" spans="1:12" s="59" customFormat="1" ht="14.25" outlineLevel="2">
      <c r="A312" s="67" t="s">
        <v>691</v>
      </c>
      <c r="B312" s="67" t="s">
        <v>692</v>
      </c>
      <c r="C312" s="67" t="s">
        <v>116</v>
      </c>
      <c r="D312" s="67" t="s">
        <v>117</v>
      </c>
      <c r="E312" s="67" t="s">
        <v>351</v>
      </c>
      <c r="F312" s="67" t="s">
        <v>352</v>
      </c>
      <c r="G312" s="67" t="s">
        <v>693</v>
      </c>
      <c r="H312" s="68">
        <v>3</v>
      </c>
      <c r="I312" s="69">
        <v>1.1366380098774462</v>
      </c>
      <c r="J312" s="70">
        <v>2.639362729320889</v>
      </c>
      <c r="K312" s="72"/>
      <c r="L312" s="73"/>
    </row>
    <row r="313" spans="1:12" s="59" customFormat="1" ht="14.25" outlineLevel="2">
      <c r="A313" s="67" t="s">
        <v>691</v>
      </c>
      <c r="B313" s="67" t="s">
        <v>692</v>
      </c>
      <c r="C313" s="67" t="s">
        <v>116</v>
      </c>
      <c r="D313" s="67" t="s">
        <v>117</v>
      </c>
      <c r="E313" s="67" t="s">
        <v>355</v>
      </c>
      <c r="F313" s="67" t="s">
        <v>356</v>
      </c>
      <c r="G313" s="67" t="s">
        <v>693</v>
      </c>
      <c r="H313" s="68">
        <v>39</v>
      </c>
      <c r="I313" s="69">
        <v>1.128588121532508</v>
      </c>
      <c r="J313" s="70">
        <v>34.55645089285714</v>
      </c>
      <c r="K313" s="72"/>
      <c r="L313" s="73"/>
    </row>
    <row r="314" spans="1:12" s="59" customFormat="1" ht="14.25" outlineLevel="2">
      <c r="A314" s="67" t="s">
        <v>691</v>
      </c>
      <c r="B314" s="67" t="s">
        <v>692</v>
      </c>
      <c r="C314" s="67" t="s">
        <v>116</v>
      </c>
      <c r="D314" s="67" t="s">
        <v>117</v>
      </c>
      <c r="E314" s="67" t="s">
        <v>353</v>
      </c>
      <c r="F314" s="67" t="s">
        <v>354</v>
      </c>
      <c r="G314" s="67" t="s">
        <v>693</v>
      </c>
      <c r="H314" s="68">
        <v>1</v>
      </c>
      <c r="I314" s="69">
        <v>2.7463203463203465</v>
      </c>
      <c r="J314" s="70">
        <v>0.3641235813366961</v>
      </c>
      <c r="K314" s="72"/>
      <c r="L314" s="73"/>
    </row>
    <row r="315" spans="1:12" s="59" customFormat="1" ht="14.25" outlineLevel="2">
      <c r="A315" s="67" t="s">
        <v>691</v>
      </c>
      <c r="B315" s="67" t="s">
        <v>692</v>
      </c>
      <c r="C315" s="67" t="s">
        <v>116</v>
      </c>
      <c r="D315" s="67" t="s">
        <v>117</v>
      </c>
      <c r="E315" s="67" t="s">
        <v>116</v>
      </c>
      <c r="F315" s="67" t="s">
        <v>117</v>
      </c>
      <c r="G315" s="67" t="s">
        <v>693</v>
      </c>
      <c r="H315" s="68">
        <v>115</v>
      </c>
      <c r="I315" s="69">
        <v>1.8561449040420506</v>
      </c>
      <c r="J315" s="70">
        <v>61.95636975840045</v>
      </c>
      <c r="K315" s="72"/>
      <c r="L315" s="73"/>
    </row>
    <row r="316" spans="1:12" s="59" customFormat="1" ht="14.25" outlineLevel="2">
      <c r="A316" s="67" t="s">
        <v>691</v>
      </c>
      <c r="B316" s="67" t="s">
        <v>692</v>
      </c>
      <c r="C316" s="67" t="s">
        <v>116</v>
      </c>
      <c r="D316" s="67" t="s">
        <v>117</v>
      </c>
      <c r="E316" s="67" t="s">
        <v>357</v>
      </c>
      <c r="F316" s="67" t="s">
        <v>358</v>
      </c>
      <c r="G316" s="67" t="s">
        <v>693</v>
      </c>
      <c r="H316" s="68">
        <v>1</v>
      </c>
      <c r="I316" s="69">
        <v>0.9909061729762498</v>
      </c>
      <c r="J316" s="70">
        <v>1.0091772836538462</v>
      </c>
      <c r="K316" s="72"/>
      <c r="L316" s="73"/>
    </row>
    <row r="317" spans="1:12" s="59" customFormat="1" ht="15" outlineLevel="1">
      <c r="A317" s="67"/>
      <c r="B317" s="67"/>
      <c r="C317" s="74" t="s">
        <v>759</v>
      </c>
      <c r="D317" s="67"/>
      <c r="E317" s="67"/>
      <c r="F317" s="67"/>
      <c r="G317" s="67"/>
      <c r="H317" s="68">
        <f>SUBTOTAL(9,H311:H316)</f>
        <v>161</v>
      </c>
      <c r="I317" s="69"/>
      <c r="J317" s="70">
        <v>102.45788809172286</v>
      </c>
      <c r="K317" s="72"/>
      <c r="L317" s="73"/>
    </row>
    <row r="318" spans="1:12" s="59" customFormat="1" ht="14.25" outlineLevel="2">
      <c r="A318" s="67" t="s">
        <v>691</v>
      </c>
      <c r="B318" s="67" t="s">
        <v>692</v>
      </c>
      <c r="C318" s="67" t="s">
        <v>633</v>
      </c>
      <c r="D318" s="67" t="s">
        <v>634</v>
      </c>
      <c r="E318" s="67" t="s">
        <v>181</v>
      </c>
      <c r="F318" s="67" t="s">
        <v>182</v>
      </c>
      <c r="G318" s="67" t="s">
        <v>693</v>
      </c>
      <c r="H318" s="68">
        <v>3</v>
      </c>
      <c r="I318" s="69">
        <v>2.6981818181818182</v>
      </c>
      <c r="J318" s="70">
        <v>1.1118598382749325</v>
      </c>
      <c r="K318" s="72"/>
      <c r="L318" s="73"/>
    </row>
    <row r="319" spans="1:12" s="59" customFormat="1" ht="14.25" outlineLevel="2">
      <c r="A319" s="67" t="s">
        <v>691</v>
      </c>
      <c r="B319" s="67" t="s">
        <v>692</v>
      </c>
      <c r="C319" s="67" t="s">
        <v>633</v>
      </c>
      <c r="D319" s="67" t="s">
        <v>634</v>
      </c>
      <c r="E319" s="67" t="s">
        <v>179</v>
      </c>
      <c r="F319" s="67" t="s">
        <v>180</v>
      </c>
      <c r="G319" s="67" t="s">
        <v>693</v>
      </c>
      <c r="H319" s="68">
        <v>2</v>
      </c>
      <c r="I319" s="69">
        <v>0.7748098108024873</v>
      </c>
      <c r="J319" s="70">
        <v>2.581278621044507</v>
      </c>
      <c r="K319" s="72"/>
      <c r="L319" s="73"/>
    </row>
    <row r="320" spans="1:12" s="59" customFormat="1" ht="14.25" outlineLevel="2">
      <c r="A320" s="67" t="s">
        <v>691</v>
      </c>
      <c r="B320" s="67" t="s">
        <v>692</v>
      </c>
      <c r="C320" s="67" t="s">
        <v>633</v>
      </c>
      <c r="D320" s="67" t="s">
        <v>634</v>
      </c>
      <c r="E320" s="67" t="s">
        <v>207</v>
      </c>
      <c r="F320" s="67" t="s">
        <v>208</v>
      </c>
      <c r="G320" s="67" t="s">
        <v>693</v>
      </c>
      <c r="H320" s="68">
        <v>230</v>
      </c>
      <c r="I320" s="69">
        <v>1.2848126762454681</v>
      </c>
      <c r="J320" s="70">
        <v>179.01442307692307</v>
      </c>
      <c r="K320" s="72"/>
      <c r="L320" s="73"/>
    </row>
    <row r="321" spans="1:12" s="59" customFormat="1" ht="14.25" outlineLevel="2">
      <c r="A321" s="67" t="s">
        <v>691</v>
      </c>
      <c r="B321" s="67" t="s">
        <v>692</v>
      </c>
      <c r="C321" s="67" t="s">
        <v>633</v>
      </c>
      <c r="D321" s="67" t="s">
        <v>634</v>
      </c>
      <c r="E321" s="67" t="s">
        <v>183</v>
      </c>
      <c r="F321" s="67" t="s">
        <v>184</v>
      </c>
      <c r="G321" s="67" t="s">
        <v>693</v>
      </c>
      <c r="H321" s="68">
        <v>1</v>
      </c>
      <c r="I321" s="69">
        <v>0.9167472598323664</v>
      </c>
      <c r="J321" s="70">
        <v>1.0908131868131865</v>
      </c>
      <c r="K321" s="72"/>
      <c r="L321" s="73"/>
    </row>
    <row r="322" spans="1:12" s="59" customFormat="1" ht="15" outlineLevel="1">
      <c r="A322" s="67"/>
      <c r="B322" s="67"/>
      <c r="C322" s="74" t="s">
        <v>760</v>
      </c>
      <c r="D322" s="67"/>
      <c r="E322" s="67"/>
      <c r="F322" s="67"/>
      <c r="G322" s="67"/>
      <c r="H322" s="68">
        <f>SUBTOTAL(9,H318:H321)</f>
        <v>236</v>
      </c>
      <c r="I322" s="69"/>
      <c r="J322" s="70">
        <v>183.7983747230557</v>
      </c>
      <c r="K322" s="72"/>
      <c r="L322" s="73"/>
    </row>
    <row r="323" spans="1:12" s="59" customFormat="1" ht="14.25" outlineLevel="2">
      <c r="A323" s="67" t="s">
        <v>691</v>
      </c>
      <c r="B323" s="67" t="s">
        <v>692</v>
      </c>
      <c r="C323" s="67" t="s">
        <v>447</v>
      </c>
      <c r="D323" s="67" t="s">
        <v>448</v>
      </c>
      <c r="E323" s="67" t="s">
        <v>761</v>
      </c>
      <c r="F323" s="67" t="s">
        <v>762</v>
      </c>
      <c r="G323" s="67" t="s">
        <v>693</v>
      </c>
      <c r="H323" s="68">
        <v>1</v>
      </c>
      <c r="I323" s="69">
        <v>1.5780379774591062</v>
      </c>
      <c r="J323" s="70">
        <v>0.6336983103601601</v>
      </c>
      <c r="K323" s="72"/>
      <c r="L323" s="73"/>
    </row>
    <row r="324" spans="1:12" s="59" customFormat="1" ht="14.25" outlineLevel="2">
      <c r="A324" s="67" t="s">
        <v>691</v>
      </c>
      <c r="B324" s="67" t="s">
        <v>692</v>
      </c>
      <c r="C324" s="67" t="s">
        <v>447</v>
      </c>
      <c r="D324" s="67" t="s">
        <v>448</v>
      </c>
      <c r="E324" s="67" t="s">
        <v>349</v>
      </c>
      <c r="F324" s="67" t="s">
        <v>350</v>
      </c>
      <c r="G324" s="67" t="s">
        <v>693</v>
      </c>
      <c r="H324" s="68">
        <v>105</v>
      </c>
      <c r="I324" s="69">
        <v>0.9040435197128598</v>
      </c>
      <c r="J324" s="70">
        <v>116.14485111662529</v>
      </c>
      <c r="K324" s="72"/>
      <c r="L324" s="73"/>
    </row>
    <row r="325" spans="1:12" s="59" customFormat="1" ht="15" outlineLevel="1">
      <c r="A325" s="67"/>
      <c r="B325" s="67"/>
      <c r="C325" s="74" t="s">
        <v>763</v>
      </c>
      <c r="D325" s="67"/>
      <c r="E325" s="67"/>
      <c r="F325" s="67"/>
      <c r="G325" s="67"/>
      <c r="H325" s="68">
        <f>SUBTOTAL(9,H323:H324)</f>
        <v>106</v>
      </c>
      <c r="I325" s="69"/>
      <c r="J325" s="70">
        <v>116.77854942698545</v>
      </c>
      <c r="K325" s="72"/>
      <c r="L325" s="73"/>
    </row>
    <row r="326" spans="1:12" s="59" customFormat="1" ht="14.25" outlineLevel="2">
      <c r="A326" s="67" t="s">
        <v>691</v>
      </c>
      <c r="B326" s="67" t="s">
        <v>692</v>
      </c>
      <c r="C326" s="67" t="s">
        <v>605</v>
      </c>
      <c r="D326" s="67" t="s">
        <v>606</v>
      </c>
      <c r="E326" s="67" t="s">
        <v>221</v>
      </c>
      <c r="F326" s="67" t="s">
        <v>222</v>
      </c>
      <c r="G326" s="67" t="s">
        <v>693</v>
      </c>
      <c r="H326" s="68">
        <v>14</v>
      </c>
      <c r="I326" s="69">
        <v>1.0724559023066487</v>
      </c>
      <c r="J326" s="70">
        <v>13.05414979757085</v>
      </c>
      <c r="K326" s="72"/>
      <c r="L326" s="73"/>
    </row>
    <row r="327" spans="1:12" s="59" customFormat="1" ht="14.25" outlineLevel="2">
      <c r="A327" s="67" t="s">
        <v>691</v>
      </c>
      <c r="B327" s="67" t="s">
        <v>692</v>
      </c>
      <c r="C327" s="67" t="s">
        <v>605</v>
      </c>
      <c r="D327" s="67" t="s">
        <v>606</v>
      </c>
      <c r="E327" s="67" t="s">
        <v>307</v>
      </c>
      <c r="F327" s="67" t="s">
        <v>308</v>
      </c>
      <c r="G327" s="67" t="s">
        <v>693</v>
      </c>
      <c r="H327" s="68">
        <v>5</v>
      </c>
      <c r="I327" s="69">
        <v>0.46228459395315247</v>
      </c>
      <c r="J327" s="70">
        <v>10.815848214285714</v>
      </c>
      <c r="K327" s="72"/>
      <c r="L327" s="73"/>
    </row>
    <row r="328" spans="1:12" s="59" customFormat="1" ht="14.25" outlineLevel="2">
      <c r="A328" s="67" t="s">
        <v>691</v>
      </c>
      <c r="B328" s="67" t="s">
        <v>692</v>
      </c>
      <c r="C328" s="67" t="s">
        <v>605</v>
      </c>
      <c r="D328" s="67" t="s">
        <v>606</v>
      </c>
      <c r="E328" s="67" t="s">
        <v>301</v>
      </c>
      <c r="F328" s="67" t="s">
        <v>302</v>
      </c>
      <c r="G328" s="67" t="s">
        <v>693</v>
      </c>
      <c r="H328" s="68">
        <v>173</v>
      </c>
      <c r="I328" s="69">
        <v>2.5310551133194745</v>
      </c>
      <c r="J328" s="70">
        <v>68.35094150641027</v>
      </c>
      <c r="K328" s="72"/>
      <c r="L328" s="73"/>
    </row>
    <row r="329" spans="1:12" s="59" customFormat="1" ht="14.25" outlineLevel="2">
      <c r="A329" s="67" t="s">
        <v>691</v>
      </c>
      <c r="B329" s="67" t="s">
        <v>692</v>
      </c>
      <c r="C329" s="67" t="s">
        <v>605</v>
      </c>
      <c r="D329" s="67" t="s">
        <v>606</v>
      </c>
      <c r="E329" s="67" t="s">
        <v>303</v>
      </c>
      <c r="F329" s="67" t="s">
        <v>304</v>
      </c>
      <c r="G329" s="67" t="s">
        <v>693</v>
      </c>
      <c r="H329" s="68">
        <v>0</v>
      </c>
      <c r="I329" s="69">
        <v>0.9570504720136772</v>
      </c>
      <c r="J329" s="70">
        <v>0</v>
      </c>
      <c r="K329" s="72"/>
      <c r="L329" s="73"/>
    </row>
    <row r="330" spans="1:12" s="59" customFormat="1" ht="15" outlineLevel="1">
      <c r="A330" s="67"/>
      <c r="B330" s="67"/>
      <c r="C330" s="74" t="s">
        <v>764</v>
      </c>
      <c r="D330" s="67"/>
      <c r="E330" s="67"/>
      <c r="F330" s="67"/>
      <c r="G330" s="67"/>
      <c r="H330" s="68">
        <f>SUBTOTAL(9,H326:H329)</f>
        <v>192</v>
      </c>
      <c r="I330" s="69"/>
      <c r="J330" s="70">
        <v>92.22093951826683</v>
      </c>
      <c r="K330" s="72"/>
      <c r="L330" s="73"/>
    </row>
    <row r="331" spans="1:12" s="59" customFormat="1" ht="14.25" outlineLevel="2">
      <c r="A331" s="67" t="s">
        <v>691</v>
      </c>
      <c r="B331" s="67" t="s">
        <v>692</v>
      </c>
      <c r="C331" s="67" t="s">
        <v>601</v>
      </c>
      <c r="D331" s="67" t="s">
        <v>602</v>
      </c>
      <c r="E331" s="67" t="s">
        <v>299</v>
      </c>
      <c r="F331" s="67" t="s">
        <v>300</v>
      </c>
      <c r="G331" s="67" t="s">
        <v>693</v>
      </c>
      <c r="H331" s="68">
        <v>0</v>
      </c>
      <c r="I331" s="69">
        <v>0.9457025985951605</v>
      </c>
      <c r="J331" s="70">
        <v>0</v>
      </c>
      <c r="K331" s="72"/>
      <c r="L331" s="73"/>
    </row>
    <row r="332" spans="1:12" s="59" customFormat="1" ht="14.25" outlineLevel="2">
      <c r="A332" s="67" t="s">
        <v>691</v>
      </c>
      <c r="B332" s="67" t="s">
        <v>692</v>
      </c>
      <c r="C332" s="67" t="s">
        <v>601</v>
      </c>
      <c r="D332" s="67" t="s">
        <v>602</v>
      </c>
      <c r="E332" s="67" t="s">
        <v>301</v>
      </c>
      <c r="F332" s="67" t="s">
        <v>302</v>
      </c>
      <c r="G332" s="67" t="s">
        <v>693</v>
      </c>
      <c r="H332" s="68">
        <v>0</v>
      </c>
      <c r="I332" s="69">
        <v>2.5310551133194745</v>
      </c>
      <c r="J332" s="70">
        <v>0</v>
      </c>
      <c r="K332" s="72"/>
      <c r="L332" s="73"/>
    </row>
    <row r="333" spans="1:12" s="59" customFormat="1" ht="14.25" outlineLevel="2">
      <c r="A333" s="67" t="s">
        <v>691</v>
      </c>
      <c r="B333" s="67" t="s">
        <v>692</v>
      </c>
      <c r="C333" s="67" t="s">
        <v>601</v>
      </c>
      <c r="D333" s="67" t="s">
        <v>602</v>
      </c>
      <c r="E333" s="67" t="s">
        <v>229</v>
      </c>
      <c r="F333" s="67" t="s">
        <v>230</v>
      </c>
      <c r="G333" s="67" t="s">
        <v>693</v>
      </c>
      <c r="H333" s="68">
        <v>1</v>
      </c>
      <c r="I333" s="69">
        <v>0.8353857799182681</v>
      </c>
      <c r="J333" s="70">
        <v>1.1970517382972898</v>
      </c>
      <c r="K333" s="72"/>
      <c r="L333" s="73"/>
    </row>
    <row r="334" spans="1:12" s="59" customFormat="1" ht="14.25" outlineLevel="2">
      <c r="A334" s="67" t="s">
        <v>691</v>
      </c>
      <c r="B334" s="67" t="s">
        <v>692</v>
      </c>
      <c r="C334" s="67" t="s">
        <v>601</v>
      </c>
      <c r="D334" s="67" t="s">
        <v>602</v>
      </c>
      <c r="E334" s="67" t="s">
        <v>96</v>
      </c>
      <c r="F334" s="67" t="s">
        <v>97</v>
      </c>
      <c r="G334" s="67" t="s">
        <v>693</v>
      </c>
      <c r="H334" s="68">
        <v>5</v>
      </c>
      <c r="I334" s="69">
        <v>0.8785445895169358</v>
      </c>
      <c r="J334" s="70">
        <v>5.691230769230768</v>
      </c>
      <c r="K334" s="72"/>
      <c r="L334" s="73"/>
    </row>
    <row r="335" spans="1:12" s="59" customFormat="1" ht="14.25" outlineLevel="2">
      <c r="A335" s="67" t="s">
        <v>691</v>
      </c>
      <c r="B335" s="67" t="s">
        <v>692</v>
      </c>
      <c r="C335" s="67" t="s">
        <v>601</v>
      </c>
      <c r="D335" s="67" t="s">
        <v>602</v>
      </c>
      <c r="E335" s="67" t="s">
        <v>303</v>
      </c>
      <c r="F335" s="67" t="s">
        <v>304</v>
      </c>
      <c r="G335" s="67" t="s">
        <v>693</v>
      </c>
      <c r="H335" s="68">
        <v>3</v>
      </c>
      <c r="I335" s="69">
        <v>0.9570504720136772</v>
      </c>
      <c r="J335" s="70">
        <v>3.1346309183546666</v>
      </c>
      <c r="K335" s="72"/>
      <c r="L335" s="73"/>
    </row>
    <row r="336" spans="1:12" s="59" customFormat="1" ht="14.25" outlineLevel="2">
      <c r="A336" s="67" t="s">
        <v>691</v>
      </c>
      <c r="B336" s="67" t="s">
        <v>692</v>
      </c>
      <c r="C336" s="67" t="s">
        <v>601</v>
      </c>
      <c r="D336" s="67" t="s">
        <v>602</v>
      </c>
      <c r="E336" s="67" t="s">
        <v>65</v>
      </c>
      <c r="F336" s="67" t="s">
        <v>66</v>
      </c>
      <c r="G336" s="67" t="s">
        <v>693</v>
      </c>
      <c r="H336" s="68">
        <v>1</v>
      </c>
      <c r="I336" s="69">
        <v>1.0121053880845003</v>
      </c>
      <c r="J336" s="70">
        <v>0.9880393996247655</v>
      </c>
      <c r="K336" s="72"/>
      <c r="L336" s="73"/>
    </row>
    <row r="337" spans="1:12" s="59" customFormat="1" ht="14.25" outlineLevel="2">
      <c r="A337" s="67" t="s">
        <v>691</v>
      </c>
      <c r="B337" s="67" t="s">
        <v>692</v>
      </c>
      <c r="C337" s="67" t="s">
        <v>601</v>
      </c>
      <c r="D337" s="67" t="s">
        <v>602</v>
      </c>
      <c r="E337" s="67" t="s">
        <v>309</v>
      </c>
      <c r="F337" s="67" t="s">
        <v>310</v>
      </c>
      <c r="G337" s="67" t="s">
        <v>693</v>
      </c>
      <c r="H337" s="68">
        <v>261</v>
      </c>
      <c r="I337" s="69">
        <v>1.0574776785714284</v>
      </c>
      <c r="J337" s="70">
        <v>246.81372031662275</v>
      </c>
      <c r="K337" s="72"/>
      <c r="L337" s="73"/>
    </row>
    <row r="338" spans="1:12" s="59" customFormat="1" ht="15" outlineLevel="1">
      <c r="A338" s="67"/>
      <c r="B338" s="67"/>
      <c r="C338" s="74" t="s">
        <v>765</v>
      </c>
      <c r="D338" s="67"/>
      <c r="E338" s="67"/>
      <c r="F338" s="67"/>
      <c r="G338" s="67"/>
      <c r="H338" s="68">
        <f>SUBTOTAL(9,H331:H337)</f>
        <v>271</v>
      </c>
      <c r="I338" s="69"/>
      <c r="J338" s="70">
        <v>257.8246731421302</v>
      </c>
      <c r="K338" s="72"/>
      <c r="L338" s="73"/>
    </row>
    <row r="339" spans="1:12" s="59" customFormat="1" ht="14.25" outlineLevel="2">
      <c r="A339" s="67" t="s">
        <v>691</v>
      </c>
      <c r="B339" s="67" t="s">
        <v>692</v>
      </c>
      <c r="C339" s="67" t="s">
        <v>92</v>
      </c>
      <c r="D339" s="67" t="s">
        <v>93</v>
      </c>
      <c r="E339" s="67" t="s">
        <v>221</v>
      </c>
      <c r="F339" s="67" t="s">
        <v>222</v>
      </c>
      <c r="G339" s="67" t="s">
        <v>693</v>
      </c>
      <c r="H339" s="68">
        <v>1</v>
      </c>
      <c r="I339" s="69">
        <v>1.0724559023066487</v>
      </c>
      <c r="J339" s="70">
        <v>0.9324392712550607</v>
      </c>
      <c r="K339" s="72"/>
      <c r="L339" s="73"/>
    </row>
    <row r="340" spans="1:12" s="59" customFormat="1" ht="14.25" outlineLevel="2">
      <c r="A340" s="67" t="s">
        <v>691</v>
      </c>
      <c r="B340" s="67" t="s">
        <v>692</v>
      </c>
      <c r="C340" s="67" t="s">
        <v>92</v>
      </c>
      <c r="D340" s="67" t="s">
        <v>93</v>
      </c>
      <c r="E340" s="67" t="s">
        <v>301</v>
      </c>
      <c r="F340" s="67" t="s">
        <v>302</v>
      </c>
      <c r="G340" s="67" t="s">
        <v>693</v>
      </c>
      <c r="H340" s="68">
        <v>0</v>
      </c>
      <c r="I340" s="69">
        <v>2.5310551133194745</v>
      </c>
      <c r="J340" s="70">
        <v>0</v>
      </c>
      <c r="K340" s="72"/>
      <c r="L340" s="73"/>
    </row>
    <row r="341" spans="1:12" s="59" customFormat="1" ht="14.25" outlineLevel="2">
      <c r="A341" s="67" t="s">
        <v>691</v>
      </c>
      <c r="B341" s="67" t="s">
        <v>692</v>
      </c>
      <c r="C341" s="67" t="s">
        <v>92</v>
      </c>
      <c r="D341" s="67" t="s">
        <v>93</v>
      </c>
      <c r="E341" s="67" t="s">
        <v>96</v>
      </c>
      <c r="F341" s="67" t="s">
        <v>97</v>
      </c>
      <c r="G341" s="67" t="s">
        <v>693</v>
      </c>
      <c r="H341" s="68">
        <v>7</v>
      </c>
      <c r="I341" s="69">
        <v>0.8785445895169358</v>
      </c>
      <c r="J341" s="70">
        <v>7.967723076923075</v>
      </c>
      <c r="K341" s="72"/>
      <c r="L341" s="73"/>
    </row>
    <row r="342" spans="1:12" s="59" customFormat="1" ht="14.25" outlineLevel="2">
      <c r="A342" s="67" t="s">
        <v>691</v>
      </c>
      <c r="B342" s="67" t="s">
        <v>692</v>
      </c>
      <c r="C342" s="67" t="s">
        <v>92</v>
      </c>
      <c r="D342" s="67" t="s">
        <v>93</v>
      </c>
      <c r="E342" s="67" t="s">
        <v>279</v>
      </c>
      <c r="F342" s="67" t="s">
        <v>280</v>
      </c>
      <c r="G342" s="67" t="s">
        <v>693</v>
      </c>
      <c r="H342" s="68">
        <v>126</v>
      </c>
      <c r="I342" s="69">
        <v>1.014852550764153</v>
      </c>
      <c r="J342" s="70">
        <v>124.15596719457012</v>
      </c>
      <c r="K342" s="72"/>
      <c r="L342" s="73"/>
    </row>
    <row r="343" spans="1:12" s="59" customFormat="1" ht="14.25" outlineLevel="2">
      <c r="A343" s="67" t="s">
        <v>691</v>
      </c>
      <c r="B343" s="67" t="s">
        <v>692</v>
      </c>
      <c r="C343" s="67" t="s">
        <v>92</v>
      </c>
      <c r="D343" s="67" t="s">
        <v>93</v>
      </c>
      <c r="E343" s="67" t="s">
        <v>80</v>
      </c>
      <c r="F343" s="67" t="s">
        <v>81</v>
      </c>
      <c r="G343" s="67" t="s">
        <v>693</v>
      </c>
      <c r="H343" s="68">
        <v>0</v>
      </c>
      <c r="I343" s="69">
        <v>1.033944042039483</v>
      </c>
      <c r="J343" s="70">
        <v>0</v>
      </c>
      <c r="K343" s="72"/>
      <c r="L343" s="73"/>
    </row>
    <row r="344" spans="1:12" s="59" customFormat="1" ht="15" outlineLevel="1">
      <c r="A344" s="67"/>
      <c r="B344" s="67"/>
      <c r="C344" s="74" t="s">
        <v>766</v>
      </c>
      <c r="D344" s="67"/>
      <c r="E344" s="67"/>
      <c r="F344" s="67"/>
      <c r="G344" s="67"/>
      <c r="H344" s="68">
        <f>SUBTOTAL(9,H339:H343)</f>
        <v>134</v>
      </c>
      <c r="I344" s="69"/>
      <c r="J344" s="70">
        <v>133.05612954274827</v>
      </c>
      <c r="K344" s="72"/>
      <c r="L344" s="73"/>
    </row>
    <row r="345" spans="1:12" s="59" customFormat="1" ht="14.25" outlineLevel="2">
      <c r="A345" s="67" t="s">
        <v>691</v>
      </c>
      <c r="B345" s="67" t="s">
        <v>692</v>
      </c>
      <c r="C345" s="67" t="s">
        <v>118</v>
      </c>
      <c r="D345" s="67" t="s">
        <v>119</v>
      </c>
      <c r="E345" s="67" t="s">
        <v>116</v>
      </c>
      <c r="F345" s="67" t="s">
        <v>117</v>
      </c>
      <c r="G345" s="67" t="s">
        <v>693</v>
      </c>
      <c r="H345" s="68">
        <v>83</v>
      </c>
      <c r="I345" s="69">
        <v>1.8561449040420506</v>
      </c>
      <c r="J345" s="70">
        <v>44.7163364343238</v>
      </c>
      <c r="K345" s="72"/>
      <c r="L345" s="73"/>
    </row>
    <row r="346" spans="1:12" s="59" customFormat="1" ht="14.25" outlineLevel="2">
      <c r="A346" s="67" t="s">
        <v>691</v>
      </c>
      <c r="B346" s="67" t="s">
        <v>692</v>
      </c>
      <c r="C346" s="67" t="s">
        <v>118</v>
      </c>
      <c r="D346" s="67" t="s">
        <v>119</v>
      </c>
      <c r="E346" s="67" t="s">
        <v>118</v>
      </c>
      <c r="F346" s="67" t="s">
        <v>119</v>
      </c>
      <c r="G346" s="67" t="s">
        <v>693</v>
      </c>
      <c r="H346" s="68">
        <v>61</v>
      </c>
      <c r="I346" s="69">
        <v>1</v>
      </c>
      <c r="J346" s="70">
        <v>61</v>
      </c>
      <c r="K346" s="72"/>
      <c r="L346" s="73"/>
    </row>
    <row r="347" spans="1:12" s="59" customFormat="1" ht="14.25" outlineLevel="2">
      <c r="A347" s="67" t="s">
        <v>691</v>
      </c>
      <c r="B347" s="67" t="s">
        <v>692</v>
      </c>
      <c r="C347" s="67" t="s">
        <v>118</v>
      </c>
      <c r="D347" s="67" t="s">
        <v>119</v>
      </c>
      <c r="E347" s="67" t="s">
        <v>351</v>
      </c>
      <c r="F347" s="67" t="s">
        <v>352</v>
      </c>
      <c r="G347" s="67" t="s">
        <v>693</v>
      </c>
      <c r="H347" s="68">
        <v>3</v>
      </c>
      <c r="I347" s="69">
        <v>1.1366380098774462</v>
      </c>
      <c r="J347" s="70">
        <v>2.639362729320889</v>
      </c>
      <c r="K347" s="72"/>
      <c r="L347" s="73"/>
    </row>
    <row r="348" spans="1:12" s="59" customFormat="1" ht="14.25" outlineLevel="2">
      <c r="A348" s="67" t="s">
        <v>691</v>
      </c>
      <c r="B348" s="67" t="s">
        <v>692</v>
      </c>
      <c r="C348" s="67" t="s">
        <v>118</v>
      </c>
      <c r="D348" s="67" t="s">
        <v>119</v>
      </c>
      <c r="E348" s="67" t="s">
        <v>363</v>
      </c>
      <c r="F348" s="67" t="s">
        <v>364</v>
      </c>
      <c r="G348" s="67" t="s">
        <v>693</v>
      </c>
      <c r="H348" s="68">
        <v>34</v>
      </c>
      <c r="I348" s="69">
        <v>0.5601801841107583</v>
      </c>
      <c r="J348" s="70">
        <v>60.69475673076924</v>
      </c>
      <c r="K348" s="72"/>
      <c r="L348" s="73"/>
    </row>
    <row r="349" spans="1:12" s="59" customFormat="1" ht="14.25" outlineLevel="2">
      <c r="A349" s="67" t="s">
        <v>691</v>
      </c>
      <c r="B349" s="67" t="s">
        <v>692</v>
      </c>
      <c r="C349" s="67" t="s">
        <v>118</v>
      </c>
      <c r="D349" s="67" t="s">
        <v>119</v>
      </c>
      <c r="E349" s="67" t="s">
        <v>353</v>
      </c>
      <c r="F349" s="67" t="s">
        <v>354</v>
      </c>
      <c r="G349" s="67" t="s">
        <v>693</v>
      </c>
      <c r="H349" s="68">
        <v>6</v>
      </c>
      <c r="I349" s="69">
        <v>2.7463203463203465</v>
      </c>
      <c r="J349" s="70">
        <v>2.1847414880201765</v>
      </c>
      <c r="K349" s="72"/>
      <c r="L349" s="73"/>
    </row>
    <row r="350" spans="1:12" s="59" customFormat="1" ht="14.25" outlineLevel="2">
      <c r="A350" s="67" t="s">
        <v>691</v>
      </c>
      <c r="B350" s="67" t="s">
        <v>692</v>
      </c>
      <c r="C350" s="67" t="s">
        <v>118</v>
      </c>
      <c r="D350" s="67" t="s">
        <v>119</v>
      </c>
      <c r="E350" s="67" t="s">
        <v>165</v>
      </c>
      <c r="F350" s="67" t="s">
        <v>166</v>
      </c>
      <c r="G350" s="67" t="s">
        <v>693</v>
      </c>
      <c r="H350" s="68">
        <v>1</v>
      </c>
      <c r="I350" s="69">
        <v>0.78972610039433</v>
      </c>
      <c r="J350" s="70">
        <v>1.2662618083670718</v>
      </c>
      <c r="K350" s="72"/>
      <c r="L350" s="73"/>
    </row>
    <row r="351" spans="1:12" s="59" customFormat="1" ht="15" outlineLevel="1">
      <c r="A351" s="67"/>
      <c r="B351" s="67"/>
      <c r="C351" s="74" t="s">
        <v>767</v>
      </c>
      <c r="D351" s="67"/>
      <c r="E351" s="67"/>
      <c r="F351" s="67"/>
      <c r="G351" s="67"/>
      <c r="H351" s="68">
        <f>SUBTOTAL(9,H345:H350)</f>
        <v>188</v>
      </c>
      <c r="I351" s="69"/>
      <c r="J351" s="70">
        <v>172.50145919080117</v>
      </c>
      <c r="K351" s="72"/>
      <c r="L351" s="73"/>
    </row>
    <row r="352" spans="1:12" s="59" customFormat="1" ht="14.25" outlineLevel="2">
      <c r="A352" s="67" t="s">
        <v>691</v>
      </c>
      <c r="B352" s="67" t="s">
        <v>692</v>
      </c>
      <c r="C352" s="67" t="s">
        <v>629</v>
      </c>
      <c r="D352" s="67" t="s">
        <v>630</v>
      </c>
      <c r="E352" s="67" t="s">
        <v>116</v>
      </c>
      <c r="F352" s="67" t="s">
        <v>117</v>
      </c>
      <c r="G352" s="67" t="s">
        <v>693</v>
      </c>
      <c r="H352" s="68">
        <v>21</v>
      </c>
      <c r="I352" s="69">
        <v>1.8561449040420506</v>
      </c>
      <c r="J352" s="70">
        <v>11.313771868925299</v>
      </c>
      <c r="K352" s="72"/>
      <c r="L352" s="73"/>
    </row>
    <row r="353" spans="1:12" s="59" customFormat="1" ht="14.25" outlineLevel="2">
      <c r="A353" s="67" t="s">
        <v>691</v>
      </c>
      <c r="B353" s="67" t="s">
        <v>692</v>
      </c>
      <c r="C353" s="67" t="s">
        <v>629</v>
      </c>
      <c r="D353" s="67" t="s">
        <v>630</v>
      </c>
      <c r="E353" s="67" t="s">
        <v>353</v>
      </c>
      <c r="F353" s="67" t="s">
        <v>354</v>
      </c>
      <c r="G353" s="67" t="s">
        <v>693</v>
      </c>
      <c r="H353" s="68">
        <v>6</v>
      </c>
      <c r="I353" s="69">
        <v>2.7463203463203465</v>
      </c>
      <c r="J353" s="70">
        <v>2.1847414880201765</v>
      </c>
      <c r="K353" s="72"/>
      <c r="L353" s="73"/>
    </row>
    <row r="354" spans="1:12" s="59" customFormat="1" ht="14.25" outlineLevel="2">
      <c r="A354" s="67" t="s">
        <v>691</v>
      </c>
      <c r="B354" s="67" t="s">
        <v>692</v>
      </c>
      <c r="C354" s="67" t="s">
        <v>629</v>
      </c>
      <c r="D354" s="67" t="s">
        <v>630</v>
      </c>
      <c r="E354" s="67" t="s">
        <v>355</v>
      </c>
      <c r="F354" s="67" t="s">
        <v>356</v>
      </c>
      <c r="G354" s="67" t="s">
        <v>693</v>
      </c>
      <c r="H354" s="68">
        <v>13</v>
      </c>
      <c r="I354" s="69">
        <v>1.128588121532508</v>
      </c>
      <c r="J354" s="70">
        <v>11.518816964285714</v>
      </c>
      <c r="K354" s="72"/>
      <c r="L354" s="73"/>
    </row>
    <row r="355" spans="1:12" s="59" customFormat="1" ht="14.25" outlineLevel="2">
      <c r="A355" s="67" t="s">
        <v>691</v>
      </c>
      <c r="B355" s="67" t="s">
        <v>692</v>
      </c>
      <c r="C355" s="67" t="s">
        <v>629</v>
      </c>
      <c r="D355" s="67" t="s">
        <v>630</v>
      </c>
      <c r="E355" s="67" t="s">
        <v>357</v>
      </c>
      <c r="F355" s="67" t="s">
        <v>358</v>
      </c>
      <c r="G355" s="67" t="s">
        <v>693</v>
      </c>
      <c r="H355" s="68">
        <v>69</v>
      </c>
      <c r="I355" s="69">
        <v>0.9909061729762498</v>
      </c>
      <c r="J355" s="70">
        <v>69.63323257211539</v>
      </c>
      <c r="K355" s="72"/>
      <c r="L355" s="73"/>
    </row>
    <row r="356" spans="1:12" s="59" customFormat="1" ht="14.25" outlineLevel="2">
      <c r="A356" s="67" t="s">
        <v>691</v>
      </c>
      <c r="B356" s="67" t="s">
        <v>692</v>
      </c>
      <c r="C356" s="67" t="s">
        <v>629</v>
      </c>
      <c r="D356" s="67" t="s">
        <v>630</v>
      </c>
      <c r="E356" s="67" t="s">
        <v>259</v>
      </c>
      <c r="F356" s="67" t="s">
        <v>260</v>
      </c>
      <c r="G356" s="67" t="s">
        <v>693</v>
      </c>
      <c r="H356" s="68">
        <v>0</v>
      </c>
      <c r="I356" s="69">
        <v>1.0349803453251731</v>
      </c>
      <c r="J356" s="70">
        <v>0</v>
      </c>
      <c r="K356" s="72"/>
      <c r="L356" s="73"/>
    </row>
    <row r="357" spans="1:12" s="59" customFormat="1" ht="14.25" outlineLevel="2">
      <c r="A357" s="67" t="s">
        <v>691</v>
      </c>
      <c r="B357" s="67" t="s">
        <v>692</v>
      </c>
      <c r="C357" s="67" t="s">
        <v>629</v>
      </c>
      <c r="D357" s="67" t="s">
        <v>630</v>
      </c>
      <c r="E357" s="67" t="s">
        <v>351</v>
      </c>
      <c r="F357" s="67" t="s">
        <v>352</v>
      </c>
      <c r="G357" s="67" t="s">
        <v>693</v>
      </c>
      <c r="H357" s="68">
        <v>2</v>
      </c>
      <c r="I357" s="69">
        <v>1.1366380098774462</v>
      </c>
      <c r="J357" s="70">
        <v>1.7595751528805925</v>
      </c>
      <c r="K357" s="72"/>
      <c r="L357" s="73"/>
    </row>
    <row r="358" spans="1:12" s="59" customFormat="1" ht="15" outlineLevel="1">
      <c r="A358" s="67"/>
      <c r="B358" s="67"/>
      <c r="C358" s="74" t="s">
        <v>768</v>
      </c>
      <c r="D358" s="67"/>
      <c r="E358" s="67"/>
      <c r="F358" s="67"/>
      <c r="G358" s="67"/>
      <c r="H358" s="68">
        <f>SUBTOTAL(9,H352:H357)</f>
        <v>111</v>
      </c>
      <c r="I358" s="69"/>
      <c r="J358" s="70">
        <v>96.41013804622716</v>
      </c>
      <c r="K358" s="72"/>
      <c r="L358" s="73"/>
    </row>
    <row r="359" spans="1:12" s="59" customFormat="1" ht="14.25" outlineLevel="2">
      <c r="A359" s="67" t="s">
        <v>691</v>
      </c>
      <c r="B359" s="67" t="s">
        <v>692</v>
      </c>
      <c r="C359" s="67" t="s">
        <v>567</v>
      </c>
      <c r="D359" s="67" t="s">
        <v>568</v>
      </c>
      <c r="E359" s="67" t="s">
        <v>175</v>
      </c>
      <c r="F359" s="67" t="s">
        <v>176</v>
      </c>
      <c r="G359" s="67" t="s">
        <v>693</v>
      </c>
      <c r="H359" s="68">
        <v>0</v>
      </c>
      <c r="I359" s="69">
        <v>1.282346146572829</v>
      </c>
      <c r="J359" s="70">
        <v>0</v>
      </c>
      <c r="K359" s="72"/>
      <c r="L359" s="73"/>
    </row>
    <row r="360" spans="1:12" s="59" customFormat="1" ht="14.25" outlineLevel="2">
      <c r="A360" s="67" t="s">
        <v>691</v>
      </c>
      <c r="B360" s="67" t="s">
        <v>692</v>
      </c>
      <c r="C360" s="67" t="s">
        <v>567</v>
      </c>
      <c r="D360" s="67" t="s">
        <v>568</v>
      </c>
      <c r="E360" s="67" t="s">
        <v>397</v>
      </c>
      <c r="F360" s="67" t="s">
        <v>398</v>
      </c>
      <c r="G360" s="67" t="s">
        <v>693</v>
      </c>
      <c r="H360" s="68">
        <v>17</v>
      </c>
      <c r="I360" s="69">
        <v>1.0318552227748967</v>
      </c>
      <c r="J360" s="70">
        <v>16.47517948717949</v>
      </c>
      <c r="K360" s="72"/>
      <c r="L360" s="73"/>
    </row>
    <row r="361" spans="1:12" s="59" customFormat="1" ht="14.25" outlineLevel="2">
      <c r="A361" s="67" t="s">
        <v>691</v>
      </c>
      <c r="B361" s="67" t="s">
        <v>692</v>
      </c>
      <c r="C361" s="67" t="s">
        <v>567</v>
      </c>
      <c r="D361" s="67" t="s">
        <v>568</v>
      </c>
      <c r="E361" s="67" t="s">
        <v>403</v>
      </c>
      <c r="F361" s="67" t="s">
        <v>404</v>
      </c>
      <c r="G361" s="67" t="s">
        <v>693</v>
      </c>
      <c r="H361" s="68">
        <v>88</v>
      </c>
      <c r="I361" s="69">
        <v>1.2243346749623492</v>
      </c>
      <c r="J361" s="70">
        <v>71.87577204142012</v>
      </c>
      <c r="K361" s="72"/>
      <c r="L361" s="73"/>
    </row>
    <row r="362" spans="1:12" s="59" customFormat="1" ht="14.25" outlineLevel="2">
      <c r="A362" s="67" t="s">
        <v>691</v>
      </c>
      <c r="B362" s="67" t="s">
        <v>692</v>
      </c>
      <c r="C362" s="67" t="s">
        <v>567</v>
      </c>
      <c r="D362" s="67" t="s">
        <v>568</v>
      </c>
      <c r="E362" s="67" t="s">
        <v>273</v>
      </c>
      <c r="F362" s="67" t="s">
        <v>274</v>
      </c>
      <c r="G362" s="67" t="s">
        <v>693</v>
      </c>
      <c r="H362" s="68">
        <v>103</v>
      </c>
      <c r="I362" s="69">
        <v>0.9604277415158244</v>
      </c>
      <c r="J362" s="70">
        <v>107.24388264486936</v>
      </c>
      <c r="K362" s="72"/>
      <c r="L362" s="73"/>
    </row>
    <row r="363" spans="1:12" s="59" customFormat="1" ht="15" outlineLevel="1">
      <c r="A363" s="67"/>
      <c r="B363" s="67"/>
      <c r="C363" s="74" t="s">
        <v>769</v>
      </c>
      <c r="D363" s="67"/>
      <c r="E363" s="67"/>
      <c r="F363" s="67"/>
      <c r="G363" s="67"/>
      <c r="H363" s="68">
        <f>SUBTOTAL(9,H359:H362)</f>
        <v>208</v>
      </c>
      <c r="I363" s="69"/>
      <c r="J363" s="70">
        <v>195.59483417346897</v>
      </c>
      <c r="K363" s="72"/>
      <c r="L363" s="73"/>
    </row>
    <row r="364" spans="1:12" s="59" customFormat="1" ht="14.25" outlineLevel="2">
      <c r="A364" s="67" t="s">
        <v>691</v>
      </c>
      <c r="B364" s="67" t="s">
        <v>692</v>
      </c>
      <c r="C364" s="67" t="s">
        <v>94</v>
      </c>
      <c r="D364" s="67" t="s">
        <v>95</v>
      </c>
      <c r="E364" s="67" t="s">
        <v>301</v>
      </c>
      <c r="F364" s="67" t="s">
        <v>302</v>
      </c>
      <c r="G364" s="67" t="s">
        <v>693</v>
      </c>
      <c r="H364" s="68">
        <v>1</v>
      </c>
      <c r="I364" s="69">
        <v>2.5310551133194745</v>
      </c>
      <c r="J364" s="70">
        <v>0.3950921474358975</v>
      </c>
      <c r="K364" s="72"/>
      <c r="L364" s="73"/>
    </row>
    <row r="365" spans="1:12" s="59" customFormat="1" ht="14.25" outlineLevel="2">
      <c r="A365" s="67" t="s">
        <v>691</v>
      </c>
      <c r="B365" s="67" t="s">
        <v>692</v>
      </c>
      <c r="C365" s="67" t="s">
        <v>94</v>
      </c>
      <c r="D365" s="67" t="s">
        <v>95</v>
      </c>
      <c r="E365" s="67" t="s">
        <v>287</v>
      </c>
      <c r="F365" s="67" t="s">
        <v>288</v>
      </c>
      <c r="G365" s="67" t="s">
        <v>693</v>
      </c>
      <c r="H365" s="68">
        <v>8</v>
      </c>
      <c r="I365" s="69">
        <v>1.115828334102446</v>
      </c>
      <c r="J365" s="70">
        <v>7.169561621174523</v>
      </c>
      <c r="K365" s="72"/>
      <c r="L365" s="73"/>
    </row>
    <row r="366" spans="1:12" s="59" customFormat="1" ht="14.25" outlineLevel="2">
      <c r="A366" s="67" t="s">
        <v>691</v>
      </c>
      <c r="B366" s="67" t="s">
        <v>692</v>
      </c>
      <c r="C366" s="67" t="s">
        <v>94</v>
      </c>
      <c r="D366" s="67" t="s">
        <v>95</v>
      </c>
      <c r="E366" s="67" t="s">
        <v>94</v>
      </c>
      <c r="F366" s="67" t="s">
        <v>95</v>
      </c>
      <c r="G366" s="67" t="s">
        <v>693</v>
      </c>
      <c r="H366" s="68">
        <v>100</v>
      </c>
      <c r="I366" s="69">
        <v>0.9735699693564862</v>
      </c>
      <c r="J366" s="70">
        <v>102.71475409836066</v>
      </c>
      <c r="K366" s="72"/>
      <c r="L366" s="73"/>
    </row>
    <row r="367" spans="1:12" s="59" customFormat="1" ht="14.25" outlineLevel="2">
      <c r="A367" s="67" t="s">
        <v>691</v>
      </c>
      <c r="B367" s="67" t="s">
        <v>692</v>
      </c>
      <c r="C367" s="67" t="s">
        <v>94</v>
      </c>
      <c r="D367" s="67" t="s">
        <v>95</v>
      </c>
      <c r="E367" s="67" t="s">
        <v>285</v>
      </c>
      <c r="F367" s="67" t="s">
        <v>286</v>
      </c>
      <c r="G367" s="67" t="s">
        <v>693</v>
      </c>
      <c r="H367" s="68">
        <v>214</v>
      </c>
      <c r="I367" s="69">
        <v>1.0109892639949551</v>
      </c>
      <c r="J367" s="70">
        <v>211.67386007085022</v>
      </c>
      <c r="K367" s="72"/>
      <c r="L367" s="73"/>
    </row>
    <row r="368" spans="1:12" s="59" customFormat="1" ht="15" outlineLevel="1">
      <c r="A368" s="67"/>
      <c r="B368" s="67"/>
      <c r="C368" s="74" t="s">
        <v>770</v>
      </c>
      <c r="D368" s="67"/>
      <c r="E368" s="67"/>
      <c r="F368" s="67"/>
      <c r="G368" s="67"/>
      <c r="H368" s="68">
        <f>SUBTOTAL(9,H364:H367)</f>
        <v>323</v>
      </c>
      <c r="I368" s="69"/>
      <c r="J368" s="70">
        <v>321.9532679378213</v>
      </c>
      <c r="K368" s="72"/>
      <c r="L368" s="73"/>
    </row>
    <row r="369" spans="1:12" s="59" customFormat="1" ht="14.25" outlineLevel="2">
      <c r="A369" s="67" t="s">
        <v>691</v>
      </c>
      <c r="B369" s="67" t="s">
        <v>692</v>
      </c>
      <c r="C369" s="67" t="s">
        <v>635</v>
      </c>
      <c r="D369" s="67" t="s">
        <v>636</v>
      </c>
      <c r="E369" s="67" t="s">
        <v>96</v>
      </c>
      <c r="F369" s="67" t="s">
        <v>97</v>
      </c>
      <c r="G369" s="67" t="s">
        <v>693</v>
      </c>
      <c r="H369" s="68">
        <v>1</v>
      </c>
      <c r="I369" s="69">
        <v>0.8785445895169358</v>
      </c>
      <c r="J369" s="70">
        <v>1.1382461538461537</v>
      </c>
      <c r="K369" s="72"/>
      <c r="L369" s="73"/>
    </row>
    <row r="370" spans="1:12" s="59" customFormat="1" ht="14.25" outlineLevel="2">
      <c r="A370" s="67" t="s">
        <v>691</v>
      </c>
      <c r="B370" s="67" t="s">
        <v>692</v>
      </c>
      <c r="C370" s="67" t="s">
        <v>635</v>
      </c>
      <c r="D370" s="67" t="s">
        <v>636</v>
      </c>
      <c r="E370" s="67" t="s">
        <v>309</v>
      </c>
      <c r="F370" s="67" t="s">
        <v>310</v>
      </c>
      <c r="G370" s="67" t="s">
        <v>693</v>
      </c>
      <c r="H370" s="68">
        <v>118</v>
      </c>
      <c r="I370" s="69">
        <v>1.0574776785714284</v>
      </c>
      <c r="J370" s="70">
        <v>111.58627968337733</v>
      </c>
      <c r="K370" s="72"/>
      <c r="L370" s="73"/>
    </row>
    <row r="371" spans="1:12" s="59" customFormat="1" ht="15" outlineLevel="1">
      <c r="A371" s="67"/>
      <c r="B371" s="67"/>
      <c r="C371" s="74" t="s">
        <v>771</v>
      </c>
      <c r="D371" s="67"/>
      <c r="E371" s="67"/>
      <c r="F371" s="67"/>
      <c r="G371" s="67"/>
      <c r="H371" s="68">
        <f>SUBTOTAL(9,H369:H370)</f>
        <v>119</v>
      </c>
      <c r="I371" s="69"/>
      <c r="J371" s="70">
        <v>112.72452583722348</v>
      </c>
      <c r="K371" s="72"/>
      <c r="L371" s="73"/>
    </row>
    <row r="372" spans="1:12" s="59" customFormat="1" ht="14.25" outlineLevel="2">
      <c r="A372" s="67" t="s">
        <v>691</v>
      </c>
      <c r="B372" s="67" t="s">
        <v>692</v>
      </c>
      <c r="C372" s="67" t="s">
        <v>96</v>
      </c>
      <c r="D372" s="67" t="s">
        <v>97</v>
      </c>
      <c r="E372" s="67" t="s">
        <v>301</v>
      </c>
      <c r="F372" s="67" t="s">
        <v>302</v>
      </c>
      <c r="G372" s="67" t="s">
        <v>693</v>
      </c>
      <c r="H372" s="68">
        <v>1</v>
      </c>
      <c r="I372" s="69">
        <v>2.5310551133194745</v>
      </c>
      <c r="J372" s="70">
        <v>0.3950921474358975</v>
      </c>
      <c r="K372" s="72"/>
      <c r="L372" s="73"/>
    </row>
    <row r="373" spans="1:12" s="59" customFormat="1" ht="14.25" outlineLevel="2">
      <c r="A373" s="67" t="s">
        <v>691</v>
      </c>
      <c r="B373" s="67" t="s">
        <v>692</v>
      </c>
      <c r="C373" s="67" t="s">
        <v>96</v>
      </c>
      <c r="D373" s="67" t="s">
        <v>97</v>
      </c>
      <c r="E373" s="67" t="s">
        <v>96</v>
      </c>
      <c r="F373" s="67" t="s">
        <v>97</v>
      </c>
      <c r="G373" s="67" t="s">
        <v>693</v>
      </c>
      <c r="H373" s="68">
        <v>209</v>
      </c>
      <c r="I373" s="69">
        <v>0.8785445895169358</v>
      </c>
      <c r="J373" s="70">
        <v>237.8934461538461</v>
      </c>
      <c r="K373" s="72"/>
      <c r="L373" s="73"/>
    </row>
    <row r="374" spans="1:12" s="59" customFormat="1" ht="15" outlineLevel="1">
      <c r="A374" s="67"/>
      <c r="B374" s="67"/>
      <c r="C374" s="74" t="s">
        <v>772</v>
      </c>
      <c r="D374" s="67"/>
      <c r="E374" s="67"/>
      <c r="F374" s="67"/>
      <c r="G374" s="67"/>
      <c r="H374" s="68">
        <f>SUBTOTAL(9,H372:H373)</f>
        <v>210</v>
      </c>
      <c r="I374" s="69"/>
      <c r="J374" s="70">
        <v>238.288538301282</v>
      </c>
      <c r="K374" s="72"/>
      <c r="L374" s="73"/>
    </row>
    <row r="375" spans="1:12" s="59" customFormat="1" ht="14.25" outlineLevel="2">
      <c r="A375" s="67" t="s">
        <v>691</v>
      </c>
      <c r="B375" s="67" t="s">
        <v>692</v>
      </c>
      <c r="C375" s="67" t="s">
        <v>515</v>
      </c>
      <c r="D375" s="67" t="s">
        <v>516</v>
      </c>
      <c r="E375" s="67" t="s">
        <v>301</v>
      </c>
      <c r="F375" s="67" t="s">
        <v>302</v>
      </c>
      <c r="G375" s="67" t="s">
        <v>693</v>
      </c>
      <c r="H375" s="68">
        <v>0</v>
      </c>
      <c r="I375" s="69">
        <v>2.5310551133194745</v>
      </c>
      <c r="J375" s="70">
        <v>0</v>
      </c>
      <c r="K375" s="72"/>
      <c r="L375" s="73"/>
    </row>
    <row r="376" spans="1:12" s="59" customFormat="1" ht="14.25" outlineLevel="2">
      <c r="A376" s="67" t="s">
        <v>691</v>
      </c>
      <c r="B376" s="67" t="s">
        <v>692</v>
      </c>
      <c r="C376" s="67" t="s">
        <v>515</v>
      </c>
      <c r="D376" s="67" t="s">
        <v>516</v>
      </c>
      <c r="E376" s="67" t="s">
        <v>221</v>
      </c>
      <c r="F376" s="67" t="s">
        <v>222</v>
      </c>
      <c r="G376" s="67" t="s">
        <v>693</v>
      </c>
      <c r="H376" s="68">
        <v>79</v>
      </c>
      <c r="I376" s="69">
        <v>1.0724559023066487</v>
      </c>
      <c r="J376" s="70">
        <v>73.66270242914979</v>
      </c>
      <c r="K376" s="72"/>
      <c r="L376" s="73"/>
    </row>
    <row r="377" spans="1:12" s="59" customFormat="1" ht="14.25" outlineLevel="2">
      <c r="A377" s="67" t="s">
        <v>691</v>
      </c>
      <c r="B377" s="67" t="s">
        <v>692</v>
      </c>
      <c r="C377" s="67" t="s">
        <v>515</v>
      </c>
      <c r="D377" s="67" t="s">
        <v>516</v>
      </c>
      <c r="E377" s="67" t="s">
        <v>307</v>
      </c>
      <c r="F377" s="67" t="s">
        <v>308</v>
      </c>
      <c r="G377" s="67" t="s">
        <v>693</v>
      </c>
      <c r="H377" s="68">
        <v>3</v>
      </c>
      <c r="I377" s="69">
        <v>0.46228459395315247</v>
      </c>
      <c r="J377" s="70">
        <v>6.489508928571428</v>
      </c>
      <c r="K377" s="72"/>
      <c r="L377" s="73"/>
    </row>
    <row r="378" spans="1:12" s="59" customFormat="1" ht="14.25" outlineLevel="2">
      <c r="A378" s="67" t="s">
        <v>691</v>
      </c>
      <c r="B378" s="67" t="s">
        <v>692</v>
      </c>
      <c r="C378" s="67" t="s">
        <v>515</v>
      </c>
      <c r="D378" s="67" t="s">
        <v>516</v>
      </c>
      <c r="E378" s="67" t="s">
        <v>279</v>
      </c>
      <c r="F378" s="67" t="s">
        <v>280</v>
      </c>
      <c r="G378" s="67" t="s">
        <v>693</v>
      </c>
      <c r="H378" s="68">
        <v>0</v>
      </c>
      <c r="I378" s="69">
        <v>1.014852550764153</v>
      </c>
      <c r="J378" s="70">
        <v>0</v>
      </c>
      <c r="K378" s="72"/>
      <c r="L378" s="73"/>
    </row>
    <row r="379" spans="1:12" s="59" customFormat="1" ht="15" outlineLevel="1">
      <c r="A379" s="67"/>
      <c r="B379" s="67"/>
      <c r="C379" s="74" t="s">
        <v>773</v>
      </c>
      <c r="D379" s="67"/>
      <c r="E379" s="67"/>
      <c r="F379" s="67"/>
      <c r="G379" s="67"/>
      <c r="H379" s="68">
        <f>SUBTOTAL(9,H375:H378)</f>
        <v>82</v>
      </c>
      <c r="I379" s="69"/>
      <c r="J379" s="70">
        <v>80.15221135772121</v>
      </c>
      <c r="K379" s="72"/>
      <c r="L379" s="73"/>
    </row>
    <row r="380" spans="1:12" s="59" customFormat="1" ht="14.25" outlineLevel="2">
      <c r="A380" s="67" t="s">
        <v>691</v>
      </c>
      <c r="B380" s="67" t="s">
        <v>692</v>
      </c>
      <c r="C380" s="67" t="s">
        <v>537</v>
      </c>
      <c r="D380" s="67" t="s">
        <v>538</v>
      </c>
      <c r="E380" s="67" t="s">
        <v>255</v>
      </c>
      <c r="F380" s="67" t="s">
        <v>256</v>
      </c>
      <c r="G380" s="67" t="s">
        <v>693</v>
      </c>
      <c r="H380" s="68">
        <v>0</v>
      </c>
      <c r="I380" s="69">
        <v>0.9496424094964241</v>
      </c>
      <c r="J380" s="70">
        <v>0</v>
      </c>
      <c r="K380" s="72"/>
      <c r="L380" s="73"/>
    </row>
    <row r="381" spans="1:12" s="59" customFormat="1" ht="14.25" outlineLevel="2">
      <c r="A381" s="67" t="s">
        <v>691</v>
      </c>
      <c r="B381" s="67" t="s">
        <v>692</v>
      </c>
      <c r="C381" s="67" t="s">
        <v>537</v>
      </c>
      <c r="D381" s="67" t="s">
        <v>538</v>
      </c>
      <c r="E381" s="67" t="s">
        <v>253</v>
      </c>
      <c r="F381" s="67" t="s">
        <v>254</v>
      </c>
      <c r="G381" s="67" t="s">
        <v>693</v>
      </c>
      <c r="H381" s="68">
        <v>40</v>
      </c>
      <c r="I381" s="69">
        <v>0.831124096972089</v>
      </c>
      <c r="J381" s="70">
        <v>48.127590266875984</v>
      </c>
      <c r="K381" s="72"/>
      <c r="L381" s="73"/>
    </row>
    <row r="382" spans="1:12" s="59" customFormat="1" ht="14.25" outlineLevel="2">
      <c r="A382" s="67" t="s">
        <v>691</v>
      </c>
      <c r="B382" s="67" t="s">
        <v>692</v>
      </c>
      <c r="C382" s="67" t="s">
        <v>537</v>
      </c>
      <c r="D382" s="67" t="s">
        <v>538</v>
      </c>
      <c r="E382" s="67" t="s">
        <v>213</v>
      </c>
      <c r="F382" s="67" t="s">
        <v>214</v>
      </c>
      <c r="G382" s="67" t="s">
        <v>693</v>
      </c>
      <c r="H382" s="68">
        <v>2</v>
      </c>
      <c r="I382" s="69">
        <v>1.0042200128746155</v>
      </c>
      <c r="J382" s="70">
        <v>1.9915954415954418</v>
      </c>
      <c r="K382" s="72"/>
      <c r="L382" s="73"/>
    </row>
    <row r="383" spans="1:12" s="59" customFormat="1" ht="14.25" outlineLevel="2">
      <c r="A383" s="67" t="s">
        <v>691</v>
      </c>
      <c r="B383" s="67" t="s">
        <v>692</v>
      </c>
      <c r="C383" s="67" t="s">
        <v>537</v>
      </c>
      <c r="D383" s="67" t="s">
        <v>538</v>
      </c>
      <c r="E383" s="67" t="s">
        <v>251</v>
      </c>
      <c r="F383" s="67" t="s">
        <v>252</v>
      </c>
      <c r="G383" s="67" t="s">
        <v>693</v>
      </c>
      <c r="H383" s="68">
        <v>351</v>
      </c>
      <c r="I383" s="69">
        <v>1.2439284601978675</v>
      </c>
      <c r="J383" s="70">
        <v>282.170567867036</v>
      </c>
      <c r="K383" s="72"/>
      <c r="L383" s="73"/>
    </row>
    <row r="384" spans="1:12" s="59" customFormat="1" ht="14.25" outlineLevel="2">
      <c r="A384" s="67" t="s">
        <v>691</v>
      </c>
      <c r="B384" s="67" t="s">
        <v>692</v>
      </c>
      <c r="C384" s="67" t="s">
        <v>537</v>
      </c>
      <c r="D384" s="67" t="s">
        <v>538</v>
      </c>
      <c r="E384" s="67" t="s">
        <v>249</v>
      </c>
      <c r="F384" s="67" t="s">
        <v>250</v>
      </c>
      <c r="G384" s="67" t="s">
        <v>693</v>
      </c>
      <c r="H384" s="68">
        <v>46</v>
      </c>
      <c r="I384" s="69">
        <v>0.929566611649783</v>
      </c>
      <c r="J384" s="70">
        <v>49.48542624434389</v>
      </c>
      <c r="K384" s="72"/>
      <c r="L384" s="73"/>
    </row>
    <row r="385" spans="1:12" s="59" customFormat="1" ht="15" outlineLevel="1">
      <c r="A385" s="67"/>
      <c r="B385" s="67"/>
      <c r="C385" s="74" t="s">
        <v>774</v>
      </c>
      <c r="D385" s="67"/>
      <c r="E385" s="67"/>
      <c r="F385" s="67"/>
      <c r="G385" s="67"/>
      <c r="H385" s="68">
        <f>SUBTOTAL(9,H380:H384)</f>
        <v>439</v>
      </c>
      <c r="I385" s="69"/>
      <c r="J385" s="70">
        <v>381.77517981985136</v>
      </c>
      <c r="K385" s="72"/>
      <c r="L385" s="73"/>
    </row>
    <row r="386" spans="1:12" s="59" customFormat="1" ht="14.25" outlineLevel="2">
      <c r="A386" s="67" t="s">
        <v>691</v>
      </c>
      <c r="B386" s="67" t="s">
        <v>692</v>
      </c>
      <c r="C386" s="67" t="s">
        <v>531</v>
      </c>
      <c r="D386" s="67" t="s">
        <v>532</v>
      </c>
      <c r="E386" s="67" t="s">
        <v>251</v>
      </c>
      <c r="F386" s="67" t="s">
        <v>252</v>
      </c>
      <c r="G386" s="67" t="s">
        <v>693</v>
      </c>
      <c r="H386" s="68">
        <v>1</v>
      </c>
      <c r="I386" s="69">
        <v>1.2439284601978675</v>
      </c>
      <c r="J386" s="70">
        <v>0.8039047517579374</v>
      </c>
      <c r="K386" s="72"/>
      <c r="L386" s="73"/>
    </row>
    <row r="387" spans="1:12" s="59" customFormat="1" ht="14.25" outlineLevel="2">
      <c r="A387" s="67" t="s">
        <v>691</v>
      </c>
      <c r="B387" s="67" t="s">
        <v>692</v>
      </c>
      <c r="C387" s="67" t="s">
        <v>531</v>
      </c>
      <c r="D387" s="67" t="s">
        <v>532</v>
      </c>
      <c r="E387" s="67" t="s">
        <v>253</v>
      </c>
      <c r="F387" s="67" t="s">
        <v>254</v>
      </c>
      <c r="G387" s="67" t="s">
        <v>693</v>
      </c>
      <c r="H387" s="68">
        <v>136</v>
      </c>
      <c r="I387" s="69">
        <v>0.831124096972089</v>
      </c>
      <c r="J387" s="70">
        <v>163.63380690737833</v>
      </c>
      <c r="K387" s="72"/>
      <c r="L387" s="73"/>
    </row>
    <row r="388" spans="1:12" s="59" customFormat="1" ht="14.25" outlineLevel="2">
      <c r="A388" s="67" t="s">
        <v>691</v>
      </c>
      <c r="B388" s="67" t="s">
        <v>692</v>
      </c>
      <c r="C388" s="67" t="s">
        <v>531</v>
      </c>
      <c r="D388" s="67" t="s">
        <v>532</v>
      </c>
      <c r="E388" s="67" t="s">
        <v>239</v>
      </c>
      <c r="F388" s="67" t="s">
        <v>240</v>
      </c>
      <c r="G388" s="67" t="s">
        <v>693</v>
      </c>
      <c r="H388" s="68">
        <v>0</v>
      </c>
      <c r="I388" s="69">
        <v>0.9081468894553008</v>
      </c>
      <c r="J388" s="70">
        <v>0</v>
      </c>
      <c r="K388" s="72"/>
      <c r="L388" s="73"/>
    </row>
    <row r="389" spans="1:12" s="59" customFormat="1" ht="14.25" outlineLevel="2">
      <c r="A389" s="67" t="s">
        <v>691</v>
      </c>
      <c r="B389" s="67" t="s">
        <v>692</v>
      </c>
      <c r="C389" s="67" t="s">
        <v>531</v>
      </c>
      <c r="D389" s="67" t="s">
        <v>532</v>
      </c>
      <c r="E389" s="67" t="s">
        <v>243</v>
      </c>
      <c r="F389" s="67" t="s">
        <v>244</v>
      </c>
      <c r="G389" s="67" t="s">
        <v>693</v>
      </c>
      <c r="H389" s="68">
        <v>0</v>
      </c>
      <c r="I389" s="69">
        <v>0.8775733732704472</v>
      </c>
      <c r="J389" s="70">
        <v>0</v>
      </c>
      <c r="K389" s="72"/>
      <c r="L389" s="73"/>
    </row>
    <row r="390" spans="1:12" s="59" customFormat="1" ht="14.25" outlineLevel="2">
      <c r="A390" s="67" t="s">
        <v>691</v>
      </c>
      <c r="B390" s="67" t="s">
        <v>692</v>
      </c>
      <c r="C390" s="67" t="s">
        <v>531</v>
      </c>
      <c r="D390" s="67" t="s">
        <v>532</v>
      </c>
      <c r="E390" s="67" t="s">
        <v>245</v>
      </c>
      <c r="F390" s="67" t="s">
        <v>246</v>
      </c>
      <c r="G390" s="67" t="s">
        <v>693</v>
      </c>
      <c r="H390" s="68">
        <v>224</v>
      </c>
      <c r="I390" s="69">
        <v>1.03050482628729</v>
      </c>
      <c r="J390" s="70">
        <v>217.36919060052224</v>
      </c>
      <c r="K390" s="72"/>
      <c r="L390" s="73"/>
    </row>
    <row r="391" spans="1:12" s="59" customFormat="1" ht="14.25" outlineLevel="2">
      <c r="A391" s="67" t="s">
        <v>691</v>
      </c>
      <c r="B391" s="67" t="s">
        <v>692</v>
      </c>
      <c r="C391" s="67" t="s">
        <v>531</v>
      </c>
      <c r="D391" s="67" t="s">
        <v>532</v>
      </c>
      <c r="E391" s="67" t="s">
        <v>249</v>
      </c>
      <c r="F391" s="67" t="s">
        <v>250</v>
      </c>
      <c r="G391" s="67" t="s">
        <v>693</v>
      </c>
      <c r="H391" s="68">
        <v>0</v>
      </c>
      <c r="I391" s="69">
        <v>0.929566611649783</v>
      </c>
      <c r="J391" s="70">
        <v>0</v>
      </c>
      <c r="K391" s="72"/>
      <c r="L391" s="73"/>
    </row>
    <row r="392" spans="1:12" s="59" customFormat="1" ht="15" outlineLevel="1">
      <c r="A392" s="67"/>
      <c r="B392" s="67"/>
      <c r="C392" s="74" t="s">
        <v>775</v>
      </c>
      <c r="D392" s="67"/>
      <c r="E392" s="67"/>
      <c r="F392" s="67"/>
      <c r="G392" s="67"/>
      <c r="H392" s="68">
        <f>SUBTOTAL(9,H386:H391)</f>
        <v>361</v>
      </c>
      <c r="I392" s="69"/>
      <c r="J392" s="70">
        <v>381.8069022596585</v>
      </c>
      <c r="K392" s="72"/>
      <c r="L392" s="73"/>
    </row>
    <row r="393" spans="1:12" s="59" customFormat="1" ht="14.25" outlineLevel="2">
      <c r="A393" s="67" t="s">
        <v>691</v>
      </c>
      <c r="B393" s="67" t="s">
        <v>692</v>
      </c>
      <c r="C393" s="67" t="s">
        <v>641</v>
      </c>
      <c r="D393" s="67" t="s">
        <v>642</v>
      </c>
      <c r="E393" s="67" t="s">
        <v>253</v>
      </c>
      <c r="F393" s="67" t="s">
        <v>254</v>
      </c>
      <c r="G393" s="67" t="s">
        <v>693</v>
      </c>
      <c r="H393" s="68">
        <v>209</v>
      </c>
      <c r="I393" s="69">
        <v>0.831124096972089</v>
      </c>
      <c r="J393" s="70">
        <v>251.466659144427</v>
      </c>
      <c r="K393" s="72"/>
      <c r="L393" s="73"/>
    </row>
    <row r="394" spans="1:12" s="59" customFormat="1" ht="14.25" outlineLevel="2">
      <c r="A394" s="67" t="s">
        <v>691</v>
      </c>
      <c r="B394" s="67" t="s">
        <v>692</v>
      </c>
      <c r="C394" s="67" t="s">
        <v>641</v>
      </c>
      <c r="D394" s="67" t="s">
        <v>642</v>
      </c>
      <c r="E394" s="67" t="s">
        <v>239</v>
      </c>
      <c r="F394" s="67" t="s">
        <v>240</v>
      </c>
      <c r="G394" s="67" t="s">
        <v>693</v>
      </c>
      <c r="H394" s="68">
        <v>2</v>
      </c>
      <c r="I394" s="69">
        <v>0.9081468894553008</v>
      </c>
      <c r="J394" s="70">
        <v>2.202286902286902</v>
      </c>
      <c r="K394" s="72"/>
      <c r="L394" s="73"/>
    </row>
    <row r="395" spans="1:12" s="59" customFormat="1" ht="14.25" outlineLevel="2">
      <c r="A395" s="67" t="s">
        <v>691</v>
      </c>
      <c r="B395" s="67" t="s">
        <v>692</v>
      </c>
      <c r="C395" s="67" t="s">
        <v>641</v>
      </c>
      <c r="D395" s="67" t="s">
        <v>642</v>
      </c>
      <c r="E395" s="67" t="s">
        <v>251</v>
      </c>
      <c r="F395" s="67" t="s">
        <v>252</v>
      </c>
      <c r="G395" s="67" t="s">
        <v>693</v>
      </c>
      <c r="H395" s="68">
        <v>3</v>
      </c>
      <c r="I395" s="69">
        <v>1.2439284601978675</v>
      </c>
      <c r="J395" s="70">
        <v>2.4117142552738122</v>
      </c>
      <c r="K395" s="72"/>
      <c r="L395" s="73"/>
    </row>
    <row r="396" spans="1:12" s="59" customFormat="1" ht="14.25" outlineLevel="2">
      <c r="A396" s="67" t="s">
        <v>691</v>
      </c>
      <c r="B396" s="67" t="s">
        <v>692</v>
      </c>
      <c r="C396" s="67" t="s">
        <v>641</v>
      </c>
      <c r="D396" s="67" t="s">
        <v>642</v>
      </c>
      <c r="E396" s="67" t="s">
        <v>213</v>
      </c>
      <c r="F396" s="67" t="s">
        <v>214</v>
      </c>
      <c r="G396" s="67" t="s">
        <v>693</v>
      </c>
      <c r="H396" s="68">
        <v>0</v>
      </c>
      <c r="I396" s="69">
        <v>1.0042200128746155</v>
      </c>
      <c r="J396" s="70">
        <v>0</v>
      </c>
      <c r="K396" s="72"/>
      <c r="L396" s="73"/>
    </row>
    <row r="397" spans="1:12" s="59" customFormat="1" ht="15" outlineLevel="1">
      <c r="A397" s="67"/>
      <c r="B397" s="67"/>
      <c r="C397" s="74" t="s">
        <v>776</v>
      </c>
      <c r="D397" s="67"/>
      <c r="E397" s="67"/>
      <c r="F397" s="67"/>
      <c r="G397" s="67"/>
      <c r="H397" s="68">
        <f>SUBTOTAL(9,H393:H396)</f>
        <v>214</v>
      </c>
      <c r="I397" s="69"/>
      <c r="J397" s="70">
        <v>256.08066030198773</v>
      </c>
      <c r="K397" s="72"/>
      <c r="L397" s="73"/>
    </row>
    <row r="398" spans="1:12" s="59" customFormat="1" ht="14.25" outlineLevel="2">
      <c r="A398" s="67" t="s">
        <v>691</v>
      </c>
      <c r="B398" s="67" t="s">
        <v>692</v>
      </c>
      <c r="C398" s="67" t="s">
        <v>599</v>
      </c>
      <c r="D398" s="67" t="s">
        <v>600</v>
      </c>
      <c r="E398" s="67" t="s">
        <v>239</v>
      </c>
      <c r="F398" s="67" t="s">
        <v>240</v>
      </c>
      <c r="G398" s="67" t="s">
        <v>693</v>
      </c>
      <c r="H398" s="68">
        <v>0</v>
      </c>
      <c r="I398" s="69">
        <v>0.9081468894553008</v>
      </c>
      <c r="J398" s="70">
        <v>0</v>
      </c>
      <c r="K398" s="72"/>
      <c r="L398" s="73"/>
    </row>
    <row r="399" spans="1:12" s="59" customFormat="1" ht="14.25" outlineLevel="2">
      <c r="A399" s="67" t="s">
        <v>691</v>
      </c>
      <c r="B399" s="67" t="s">
        <v>692</v>
      </c>
      <c r="C399" s="67" t="s">
        <v>599</v>
      </c>
      <c r="D399" s="67" t="s">
        <v>600</v>
      </c>
      <c r="E399" s="67" t="s">
        <v>241</v>
      </c>
      <c r="F399" s="67" t="s">
        <v>242</v>
      </c>
      <c r="G399" s="67" t="s">
        <v>693</v>
      </c>
      <c r="H399" s="68">
        <v>103</v>
      </c>
      <c r="I399" s="69">
        <v>0.8869853550704615</v>
      </c>
      <c r="J399" s="70">
        <v>116.12367601246105</v>
      </c>
      <c r="K399" s="72"/>
      <c r="L399" s="73"/>
    </row>
    <row r="400" spans="1:12" s="59" customFormat="1" ht="14.25" outlineLevel="2">
      <c r="A400" s="67" t="s">
        <v>691</v>
      </c>
      <c r="B400" s="67" t="s">
        <v>692</v>
      </c>
      <c r="C400" s="67" t="s">
        <v>599</v>
      </c>
      <c r="D400" s="67" t="s">
        <v>600</v>
      </c>
      <c r="E400" s="67" t="s">
        <v>219</v>
      </c>
      <c r="F400" s="67" t="s">
        <v>220</v>
      </c>
      <c r="G400" s="67" t="s">
        <v>693</v>
      </c>
      <c r="H400" s="68">
        <v>224</v>
      </c>
      <c r="I400" s="69">
        <v>1.0769230769230769</v>
      </c>
      <c r="J400" s="70">
        <v>208</v>
      </c>
      <c r="K400" s="72"/>
      <c r="L400" s="73"/>
    </row>
    <row r="401" spans="1:12" s="59" customFormat="1" ht="14.25" outlineLevel="2">
      <c r="A401" s="67" t="s">
        <v>691</v>
      </c>
      <c r="B401" s="67" t="s">
        <v>692</v>
      </c>
      <c r="C401" s="67" t="s">
        <v>599</v>
      </c>
      <c r="D401" s="67" t="s">
        <v>600</v>
      </c>
      <c r="E401" s="67" t="s">
        <v>375</v>
      </c>
      <c r="F401" s="67" t="s">
        <v>376</v>
      </c>
      <c r="G401" s="67" t="s">
        <v>693</v>
      </c>
      <c r="H401" s="68">
        <v>1</v>
      </c>
      <c r="I401" s="69">
        <v>0.9663739188529714</v>
      </c>
      <c r="J401" s="70">
        <v>1.0347961389385805</v>
      </c>
      <c r="K401" s="72"/>
      <c r="L401" s="73"/>
    </row>
    <row r="402" spans="1:12" s="59" customFormat="1" ht="14.25" outlineLevel="2">
      <c r="A402" s="67" t="s">
        <v>691</v>
      </c>
      <c r="B402" s="67" t="s">
        <v>692</v>
      </c>
      <c r="C402" s="67" t="s">
        <v>599</v>
      </c>
      <c r="D402" s="67" t="s">
        <v>600</v>
      </c>
      <c r="E402" s="67" t="s">
        <v>90</v>
      </c>
      <c r="F402" s="67" t="s">
        <v>91</v>
      </c>
      <c r="G402" s="67" t="s">
        <v>693</v>
      </c>
      <c r="H402" s="68">
        <v>1</v>
      </c>
      <c r="I402" s="69">
        <v>1.2608444187391556</v>
      </c>
      <c r="J402" s="70">
        <v>0.7931192660550458</v>
      </c>
      <c r="K402" s="72"/>
      <c r="L402" s="73"/>
    </row>
    <row r="403" spans="1:12" s="59" customFormat="1" ht="15" outlineLevel="1">
      <c r="A403" s="67"/>
      <c r="B403" s="67"/>
      <c r="C403" s="74" t="s">
        <v>777</v>
      </c>
      <c r="D403" s="67"/>
      <c r="E403" s="67"/>
      <c r="F403" s="67"/>
      <c r="G403" s="67"/>
      <c r="H403" s="68">
        <f>SUBTOTAL(9,H398:H402)</f>
        <v>329</v>
      </c>
      <c r="I403" s="69"/>
      <c r="J403" s="70">
        <v>325.95159141745467</v>
      </c>
      <c r="K403" s="72"/>
      <c r="L403" s="73"/>
    </row>
    <row r="404" spans="1:12" s="59" customFormat="1" ht="14.25" outlineLevel="2">
      <c r="A404" s="67" t="s">
        <v>691</v>
      </c>
      <c r="B404" s="67" t="s">
        <v>692</v>
      </c>
      <c r="C404" s="67" t="s">
        <v>479</v>
      </c>
      <c r="D404" s="67" t="s">
        <v>480</v>
      </c>
      <c r="E404" s="67" t="s">
        <v>219</v>
      </c>
      <c r="F404" s="67" t="s">
        <v>220</v>
      </c>
      <c r="G404" s="67" t="s">
        <v>693</v>
      </c>
      <c r="H404" s="68">
        <v>1</v>
      </c>
      <c r="I404" s="69">
        <v>1.0769230769230769</v>
      </c>
      <c r="J404" s="70">
        <v>0.9285714285714286</v>
      </c>
      <c r="K404" s="72"/>
      <c r="L404" s="73"/>
    </row>
    <row r="405" spans="1:12" s="59" customFormat="1" ht="14.25" outlineLevel="2">
      <c r="A405" s="67" t="s">
        <v>691</v>
      </c>
      <c r="B405" s="67" t="s">
        <v>692</v>
      </c>
      <c r="C405" s="67" t="s">
        <v>479</v>
      </c>
      <c r="D405" s="67" t="s">
        <v>480</v>
      </c>
      <c r="E405" s="67" t="s">
        <v>235</v>
      </c>
      <c r="F405" s="67" t="s">
        <v>236</v>
      </c>
      <c r="G405" s="67" t="s">
        <v>693</v>
      </c>
      <c r="H405" s="68">
        <v>367</v>
      </c>
      <c r="I405" s="69">
        <v>1.0572674004216465</v>
      </c>
      <c r="J405" s="70">
        <v>347.1212673857508</v>
      </c>
      <c r="K405" s="72"/>
      <c r="L405" s="73"/>
    </row>
    <row r="406" spans="1:12" s="59" customFormat="1" ht="14.25" outlineLevel="2">
      <c r="A406" s="67" t="s">
        <v>691</v>
      </c>
      <c r="B406" s="67" t="s">
        <v>692</v>
      </c>
      <c r="C406" s="67" t="s">
        <v>479</v>
      </c>
      <c r="D406" s="67" t="s">
        <v>480</v>
      </c>
      <c r="E406" s="67" t="s">
        <v>233</v>
      </c>
      <c r="F406" s="67" t="s">
        <v>234</v>
      </c>
      <c r="G406" s="67" t="s">
        <v>693</v>
      </c>
      <c r="H406" s="68">
        <v>0</v>
      </c>
      <c r="I406" s="69">
        <v>1.0898015441404811</v>
      </c>
      <c r="J406" s="70">
        <v>0</v>
      </c>
      <c r="K406" s="72"/>
      <c r="L406" s="73"/>
    </row>
    <row r="407" spans="1:12" s="59" customFormat="1" ht="14.25" outlineLevel="2">
      <c r="A407" s="67" t="s">
        <v>691</v>
      </c>
      <c r="B407" s="67" t="s">
        <v>692</v>
      </c>
      <c r="C407" s="67" t="s">
        <v>479</v>
      </c>
      <c r="D407" s="67" t="s">
        <v>480</v>
      </c>
      <c r="E407" s="67" t="s">
        <v>90</v>
      </c>
      <c r="F407" s="67" t="s">
        <v>91</v>
      </c>
      <c r="G407" s="67" t="s">
        <v>693</v>
      </c>
      <c r="H407" s="68">
        <v>1</v>
      </c>
      <c r="I407" s="69">
        <v>1.2608444187391556</v>
      </c>
      <c r="J407" s="70">
        <v>0.7931192660550458</v>
      </c>
      <c r="K407" s="72"/>
      <c r="L407" s="73"/>
    </row>
    <row r="408" spans="1:12" s="59" customFormat="1" ht="14.25" outlineLevel="2">
      <c r="A408" s="67" t="s">
        <v>691</v>
      </c>
      <c r="B408" s="67" t="s">
        <v>692</v>
      </c>
      <c r="C408" s="67" t="s">
        <v>479</v>
      </c>
      <c r="D408" s="67" t="s">
        <v>480</v>
      </c>
      <c r="E408" s="67" t="s">
        <v>253</v>
      </c>
      <c r="F408" s="67" t="s">
        <v>254</v>
      </c>
      <c r="G408" s="67" t="s">
        <v>693</v>
      </c>
      <c r="H408" s="68">
        <v>2</v>
      </c>
      <c r="I408" s="69">
        <v>0.831124096972089</v>
      </c>
      <c r="J408" s="70">
        <v>2.4063795133437993</v>
      </c>
      <c r="K408" s="72"/>
      <c r="L408" s="73"/>
    </row>
    <row r="409" spans="1:12" s="59" customFormat="1" ht="15" outlineLevel="1">
      <c r="A409" s="67"/>
      <c r="B409" s="67"/>
      <c r="C409" s="74" t="s">
        <v>778</v>
      </c>
      <c r="D409" s="67"/>
      <c r="E409" s="67"/>
      <c r="F409" s="67"/>
      <c r="G409" s="67"/>
      <c r="H409" s="68">
        <f>SUBTOTAL(9,H404:H408)</f>
        <v>371</v>
      </c>
      <c r="I409" s="69"/>
      <c r="J409" s="70">
        <v>351.24933759372107</v>
      </c>
      <c r="K409" s="72"/>
      <c r="L409" s="73"/>
    </row>
    <row r="410" spans="1:12" s="59" customFormat="1" ht="14.25" outlineLevel="2">
      <c r="A410" s="67" t="s">
        <v>691</v>
      </c>
      <c r="B410" s="67" t="s">
        <v>692</v>
      </c>
      <c r="C410" s="67" t="s">
        <v>477</v>
      </c>
      <c r="D410" s="67" t="s">
        <v>478</v>
      </c>
      <c r="E410" s="67" t="s">
        <v>263</v>
      </c>
      <c r="F410" s="67" t="s">
        <v>264</v>
      </c>
      <c r="G410" s="67" t="s">
        <v>693</v>
      </c>
      <c r="H410" s="68">
        <v>37</v>
      </c>
      <c r="I410" s="69">
        <v>1.1199970393945562</v>
      </c>
      <c r="J410" s="70">
        <v>33.03580161247687</v>
      </c>
      <c r="K410" s="72"/>
      <c r="L410" s="73"/>
    </row>
    <row r="411" spans="1:12" s="59" customFormat="1" ht="14.25" outlineLevel="2">
      <c r="A411" s="67" t="s">
        <v>691</v>
      </c>
      <c r="B411" s="67" t="s">
        <v>692</v>
      </c>
      <c r="C411" s="67" t="s">
        <v>477</v>
      </c>
      <c r="D411" s="67" t="s">
        <v>478</v>
      </c>
      <c r="E411" s="67" t="s">
        <v>261</v>
      </c>
      <c r="F411" s="67" t="s">
        <v>262</v>
      </c>
      <c r="G411" s="67" t="s">
        <v>693</v>
      </c>
      <c r="H411" s="68">
        <v>25</v>
      </c>
      <c r="I411" s="69">
        <v>1.0657575315389411</v>
      </c>
      <c r="J411" s="70">
        <v>23.457493154095097</v>
      </c>
      <c r="K411" s="72"/>
      <c r="L411" s="73"/>
    </row>
    <row r="412" spans="1:12" s="59" customFormat="1" ht="14.25" outlineLevel="2">
      <c r="A412" s="67" t="s">
        <v>691</v>
      </c>
      <c r="B412" s="67" t="s">
        <v>692</v>
      </c>
      <c r="C412" s="67" t="s">
        <v>477</v>
      </c>
      <c r="D412" s="67" t="s">
        <v>478</v>
      </c>
      <c r="E412" s="67" t="s">
        <v>185</v>
      </c>
      <c r="F412" s="67" t="s">
        <v>186</v>
      </c>
      <c r="G412" s="67" t="s">
        <v>693</v>
      </c>
      <c r="H412" s="68">
        <v>1</v>
      </c>
      <c r="I412" s="69">
        <v>1.0893151636142697</v>
      </c>
      <c r="J412" s="70">
        <v>0.91800796812749</v>
      </c>
      <c r="K412" s="72"/>
      <c r="L412" s="73"/>
    </row>
    <row r="413" spans="1:12" s="59" customFormat="1" ht="14.25" outlineLevel="2">
      <c r="A413" s="67" t="s">
        <v>691</v>
      </c>
      <c r="B413" s="67" t="s">
        <v>692</v>
      </c>
      <c r="C413" s="67" t="s">
        <v>477</v>
      </c>
      <c r="D413" s="67" t="s">
        <v>478</v>
      </c>
      <c r="E413" s="67" t="s">
        <v>267</v>
      </c>
      <c r="F413" s="67" t="s">
        <v>268</v>
      </c>
      <c r="G413" s="67" t="s">
        <v>693</v>
      </c>
      <c r="H413" s="68">
        <v>444</v>
      </c>
      <c r="I413" s="69">
        <v>0.9823593985346303</v>
      </c>
      <c r="J413" s="70">
        <v>451.9730769230769</v>
      </c>
      <c r="K413" s="72"/>
      <c r="L413" s="73"/>
    </row>
    <row r="414" spans="1:12" s="59" customFormat="1" ht="14.25" outlineLevel="2">
      <c r="A414" s="67" t="s">
        <v>691</v>
      </c>
      <c r="B414" s="67" t="s">
        <v>692</v>
      </c>
      <c r="C414" s="67" t="s">
        <v>477</v>
      </c>
      <c r="D414" s="67" t="s">
        <v>478</v>
      </c>
      <c r="E414" s="67" t="s">
        <v>179</v>
      </c>
      <c r="F414" s="67" t="s">
        <v>180</v>
      </c>
      <c r="G414" s="67" t="s">
        <v>693</v>
      </c>
      <c r="H414" s="68">
        <v>2</v>
      </c>
      <c r="I414" s="69">
        <v>0.7748098108024873</v>
      </c>
      <c r="J414" s="70">
        <v>2.581278621044507</v>
      </c>
      <c r="K414" s="72"/>
      <c r="L414" s="73"/>
    </row>
    <row r="415" spans="1:12" s="59" customFormat="1" ht="14.25" outlineLevel="2">
      <c r="A415" s="67" t="s">
        <v>691</v>
      </c>
      <c r="B415" s="67" t="s">
        <v>692</v>
      </c>
      <c r="C415" s="67" t="s">
        <v>477</v>
      </c>
      <c r="D415" s="67" t="s">
        <v>478</v>
      </c>
      <c r="E415" s="67" t="s">
        <v>219</v>
      </c>
      <c r="F415" s="67" t="s">
        <v>220</v>
      </c>
      <c r="G415" s="67" t="s">
        <v>693</v>
      </c>
      <c r="H415" s="68">
        <v>2</v>
      </c>
      <c r="I415" s="69">
        <v>1.0769230769230769</v>
      </c>
      <c r="J415" s="70">
        <v>1.8571428571428572</v>
      </c>
      <c r="K415" s="72"/>
      <c r="L415" s="73"/>
    </row>
    <row r="416" spans="1:12" s="59" customFormat="1" ht="14.25" outlineLevel="2">
      <c r="A416" s="67" t="s">
        <v>691</v>
      </c>
      <c r="B416" s="67" t="s">
        <v>692</v>
      </c>
      <c r="C416" s="67" t="s">
        <v>477</v>
      </c>
      <c r="D416" s="67" t="s">
        <v>478</v>
      </c>
      <c r="E416" s="67" t="s">
        <v>235</v>
      </c>
      <c r="F416" s="67" t="s">
        <v>236</v>
      </c>
      <c r="G416" s="67" t="s">
        <v>693</v>
      </c>
      <c r="H416" s="68">
        <v>5</v>
      </c>
      <c r="I416" s="69">
        <v>1.0572674004216465</v>
      </c>
      <c r="J416" s="70">
        <v>4.729172580187341</v>
      </c>
      <c r="K416" s="72"/>
      <c r="L416" s="73"/>
    </row>
    <row r="417" spans="1:12" s="59" customFormat="1" ht="14.25" outlineLevel="2">
      <c r="A417" s="67" t="s">
        <v>691</v>
      </c>
      <c r="B417" s="67" t="s">
        <v>692</v>
      </c>
      <c r="C417" s="67" t="s">
        <v>477</v>
      </c>
      <c r="D417" s="67" t="s">
        <v>478</v>
      </c>
      <c r="E417" s="67" t="s">
        <v>749</v>
      </c>
      <c r="F417" s="67" t="s">
        <v>750</v>
      </c>
      <c r="G417" s="67" t="s">
        <v>693</v>
      </c>
      <c r="H417" s="68">
        <v>124</v>
      </c>
      <c r="I417" s="69">
        <v>0.8304412674160574</v>
      </c>
      <c r="J417" s="70">
        <v>149.31820571228315</v>
      </c>
      <c r="K417" s="72"/>
      <c r="L417" s="73"/>
    </row>
    <row r="418" spans="1:12" s="59" customFormat="1" ht="14.25" outlineLevel="2">
      <c r="A418" s="67" t="s">
        <v>691</v>
      </c>
      <c r="B418" s="67" t="s">
        <v>692</v>
      </c>
      <c r="C418" s="67" t="s">
        <v>477</v>
      </c>
      <c r="D418" s="67" t="s">
        <v>478</v>
      </c>
      <c r="E418" s="67" t="s">
        <v>269</v>
      </c>
      <c r="F418" s="67" t="s">
        <v>270</v>
      </c>
      <c r="G418" s="67" t="s">
        <v>693</v>
      </c>
      <c r="H418" s="68">
        <v>106</v>
      </c>
      <c r="I418" s="69">
        <v>1.867156412610958</v>
      </c>
      <c r="J418" s="70">
        <v>56.77081967213115</v>
      </c>
      <c r="K418" s="72"/>
      <c r="L418" s="73"/>
    </row>
    <row r="419" spans="1:12" s="59" customFormat="1" ht="14.25" outlineLevel="2">
      <c r="A419" s="67" t="s">
        <v>691</v>
      </c>
      <c r="B419" s="67" t="s">
        <v>692</v>
      </c>
      <c r="C419" s="67" t="s">
        <v>477</v>
      </c>
      <c r="D419" s="67" t="s">
        <v>478</v>
      </c>
      <c r="E419" s="67" t="s">
        <v>80</v>
      </c>
      <c r="F419" s="67" t="s">
        <v>81</v>
      </c>
      <c r="G419" s="67" t="s">
        <v>693</v>
      </c>
      <c r="H419" s="68">
        <v>0</v>
      </c>
      <c r="I419" s="69">
        <v>1.033944042039483</v>
      </c>
      <c r="J419" s="70">
        <v>0</v>
      </c>
      <c r="K419" s="72"/>
      <c r="L419" s="73"/>
    </row>
    <row r="420" spans="1:12" s="59" customFormat="1" ht="14.25" outlineLevel="2">
      <c r="A420" s="67" t="s">
        <v>691</v>
      </c>
      <c r="B420" s="67" t="s">
        <v>692</v>
      </c>
      <c r="C420" s="67" t="s">
        <v>477</v>
      </c>
      <c r="D420" s="67" t="s">
        <v>478</v>
      </c>
      <c r="E420" s="67" t="s">
        <v>241</v>
      </c>
      <c r="F420" s="67" t="s">
        <v>242</v>
      </c>
      <c r="G420" s="67" t="s">
        <v>693</v>
      </c>
      <c r="H420" s="68">
        <v>1</v>
      </c>
      <c r="I420" s="69">
        <v>0.8869853550704615</v>
      </c>
      <c r="J420" s="70">
        <v>1.1274143302180686</v>
      </c>
      <c r="K420" s="72"/>
      <c r="L420" s="73"/>
    </row>
    <row r="421" spans="1:12" s="59" customFormat="1" ht="15" outlineLevel="1">
      <c r="A421" s="67"/>
      <c r="B421" s="67"/>
      <c r="C421" s="74" t="s">
        <v>779</v>
      </c>
      <c r="D421" s="67"/>
      <c r="E421" s="67"/>
      <c r="F421" s="67"/>
      <c r="G421" s="67"/>
      <c r="H421" s="68">
        <f>SUBTOTAL(9,H410:H420)</f>
        <v>747</v>
      </c>
      <c r="I421" s="69"/>
      <c r="J421" s="70">
        <v>725.7684134307834</v>
      </c>
      <c r="K421" s="72"/>
      <c r="L421" s="73"/>
    </row>
    <row r="422" spans="1:12" s="59" customFormat="1" ht="14.25" outlineLevel="2">
      <c r="A422" s="67" t="s">
        <v>691</v>
      </c>
      <c r="B422" s="67" t="s">
        <v>692</v>
      </c>
      <c r="C422" s="67" t="s">
        <v>475</v>
      </c>
      <c r="D422" s="67" t="s">
        <v>476</v>
      </c>
      <c r="E422" s="67" t="s">
        <v>271</v>
      </c>
      <c r="F422" s="67" t="s">
        <v>272</v>
      </c>
      <c r="G422" s="67" t="s">
        <v>693</v>
      </c>
      <c r="H422" s="68">
        <v>2</v>
      </c>
      <c r="I422" s="69">
        <v>0.9072422239682026</v>
      </c>
      <c r="J422" s="70">
        <v>2.204482934284259</v>
      </c>
      <c r="K422" s="72"/>
      <c r="L422" s="73"/>
    </row>
    <row r="423" spans="1:12" s="59" customFormat="1" ht="14.25" outlineLevel="2">
      <c r="A423" s="67" t="s">
        <v>691</v>
      </c>
      <c r="B423" s="67" t="s">
        <v>692</v>
      </c>
      <c r="C423" s="67" t="s">
        <v>475</v>
      </c>
      <c r="D423" s="67" t="s">
        <v>476</v>
      </c>
      <c r="E423" s="67" t="s">
        <v>263</v>
      </c>
      <c r="F423" s="67" t="s">
        <v>264</v>
      </c>
      <c r="G423" s="67" t="s">
        <v>693</v>
      </c>
      <c r="H423" s="68">
        <v>7</v>
      </c>
      <c r="I423" s="69">
        <v>1.1199970393945562</v>
      </c>
      <c r="J423" s="70">
        <v>6.250016521279408</v>
      </c>
      <c r="K423" s="72"/>
      <c r="L423" s="73"/>
    </row>
    <row r="424" spans="1:12" s="59" customFormat="1" ht="14.25" outlineLevel="2">
      <c r="A424" s="67" t="s">
        <v>691</v>
      </c>
      <c r="B424" s="67" t="s">
        <v>692</v>
      </c>
      <c r="C424" s="67" t="s">
        <v>475</v>
      </c>
      <c r="D424" s="67" t="s">
        <v>476</v>
      </c>
      <c r="E424" s="67" t="s">
        <v>269</v>
      </c>
      <c r="F424" s="67" t="s">
        <v>270</v>
      </c>
      <c r="G424" s="67" t="s">
        <v>693</v>
      </c>
      <c r="H424" s="68">
        <v>189</v>
      </c>
      <c r="I424" s="69">
        <v>1.867156412610958</v>
      </c>
      <c r="J424" s="70">
        <v>101.22344262295081</v>
      </c>
      <c r="K424" s="72"/>
      <c r="L424" s="73"/>
    </row>
    <row r="425" spans="1:12" s="59" customFormat="1" ht="15" outlineLevel="1">
      <c r="A425" s="67"/>
      <c r="B425" s="67"/>
      <c r="C425" s="74" t="s">
        <v>780</v>
      </c>
      <c r="D425" s="67"/>
      <c r="E425" s="67"/>
      <c r="F425" s="67"/>
      <c r="G425" s="67"/>
      <c r="H425" s="68">
        <f>SUBTOTAL(9,H422:H424)</f>
        <v>198</v>
      </c>
      <c r="I425" s="69"/>
      <c r="J425" s="70">
        <v>109.67794207851448</v>
      </c>
      <c r="K425" s="72"/>
      <c r="L425" s="73"/>
    </row>
    <row r="426" spans="1:12" s="59" customFormat="1" ht="14.25" outlineLevel="2">
      <c r="A426" s="67" t="s">
        <v>691</v>
      </c>
      <c r="B426" s="67" t="s">
        <v>692</v>
      </c>
      <c r="C426" s="67" t="s">
        <v>63</v>
      </c>
      <c r="D426" s="67" t="s">
        <v>141</v>
      </c>
      <c r="E426" s="67" t="s">
        <v>235</v>
      </c>
      <c r="F426" s="67" t="s">
        <v>236</v>
      </c>
      <c r="G426" s="67" t="s">
        <v>693</v>
      </c>
      <c r="H426" s="68">
        <v>15</v>
      </c>
      <c r="I426" s="69">
        <v>1.0572674004216465</v>
      </c>
      <c r="J426" s="70">
        <v>14.187517740562022</v>
      </c>
      <c r="K426" s="72"/>
      <c r="L426" s="73"/>
    </row>
    <row r="427" spans="1:12" s="59" customFormat="1" ht="14.25" outlineLevel="2">
      <c r="A427" s="67" t="s">
        <v>691</v>
      </c>
      <c r="B427" s="67" t="s">
        <v>692</v>
      </c>
      <c r="C427" s="67" t="s">
        <v>63</v>
      </c>
      <c r="D427" s="67" t="s">
        <v>141</v>
      </c>
      <c r="E427" s="67" t="s">
        <v>269</v>
      </c>
      <c r="F427" s="67" t="s">
        <v>270</v>
      </c>
      <c r="G427" s="67" t="s">
        <v>693</v>
      </c>
      <c r="H427" s="68">
        <v>2</v>
      </c>
      <c r="I427" s="69">
        <v>1.867156412610958</v>
      </c>
      <c r="J427" s="70">
        <v>1.0711475409836064</v>
      </c>
      <c r="K427" s="72"/>
      <c r="L427" s="73"/>
    </row>
    <row r="428" spans="1:12" s="59" customFormat="1" ht="14.25" outlineLevel="2">
      <c r="A428" s="67" t="s">
        <v>691</v>
      </c>
      <c r="B428" s="67" t="s">
        <v>692</v>
      </c>
      <c r="C428" s="67" t="s">
        <v>63</v>
      </c>
      <c r="D428" s="67" t="s">
        <v>141</v>
      </c>
      <c r="E428" s="67" t="s">
        <v>263</v>
      </c>
      <c r="F428" s="67" t="s">
        <v>264</v>
      </c>
      <c r="G428" s="67" t="s">
        <v>693</v>
      </c>
      <c r="H428" s="68">
        <v>394</v>
      </c>
      <c r="I428" s="69">
        <v>1.1199970393945562</v>
      </c>
      <c r="J428" s="70">
        <v>351.7866441977267</v>
      </c>
      <c r="K428" s="72"/>
      <c r="L428" s="73"/>
    </row>
    <row r="429" spans="1:12" s="59" customFormat="1" ht="14.25" outlineLevel="2">
      <c r="A429" s="67" t="s">
        <v>691</v>
      </c>
      <c r="B429" s="67" t="s">
        <v>692</v>
      </c>
      <c r="C429" s="67" t="s">
        <v>63</v>
      </c>
      <c r="D429" s="67" t="s">
        <v>141</v>
      </c>
      <c r="E429" s="67" t="s">
        <v>261</v>
      </c>
      <c r="F429" s="67" t="s">
        <v>262</v>
      </c>
      <c r="G429" s="67" t="s">
        <v>693</v>
      </c>
      <c r="H429" s="68">
        <v>277</v>
      </c>
      <c r="I429" s="69">
        <v>1.0657575315389411</v>
      </c>
      <c r="J429" s="70">
        <v>259.90902414737366</v>
      </c>
      <c r="K429" s="72"/>
      <c r="L429" s="73"/>
    </row>
    <row r="430" spans="1:12" s="59" customFormat="1" ht="14.25" outlineLevel="2">
      <c r="A430" s="67" t="s">
        <v>691</v>
      </c>
      <c r="B430" s="67" t="s">
        <v>692</v>
      </c>
      <c r="C430" s="67" t="s">
        <v>63</v>
      </c>
      <c r="D430" s="67" t="s">
        <v>141</v>
      </c>
      <c r="E430" s="67" t="s">
        <v>275</v>
      </c>
      <c r="F430" s="67" t="s">
        <v>276</v>
      </c>
      <c r="G430" s="67" t="s">
        <v>693</v>
      </c>
      <c r="H430" s="68">
        <v>0</v>
      </c>
      <c r="I430" s="69">
        <v>0.8296846011131727</v>
      </c>
      <c r="J430" s="70">
        <v>0</v>
      </c>
      <c r="K430" s="72"/>
      <c r="L430" s="73"/>
    </row>
    <row r="431" spans="1:12" s="59" customFormat="1" ht="15" outlineLevel="1">
      <c r="A431" s="67"/>
      <c r="B431" s="67"/>
      <c r="C431" s="74" t="s">
        <v>781</v>
      </c>
      <c r="D431" s="67"/>
      <c r="E431" s="67"/>
      <c r="F431" s="67"/>
      <c r="G431" s="67"/>
      <c r="H431" s="68">
        <f>SUBTOTAL(9,H426:H430)</f>
        <v>688</v>
      </c>
      <c r="I431" s="69"/>
      <c r="J431" s="70">
        <v>626.954333626646</v>
      </c>
      <c r="K431" s="72"/>
      <c r="L431" s="73"/>
    </row>
    <row r="432" spans="1:12" s="59" customFormat="1" ht="14.25" outlineLevel="2">
      <c r="A432" s="67" t="s">
        <v>691</v>
      </c>
      <c r="B432" s="67" t="s">
        <v>692</v>
      </c>
      <c r="C432" s="67" t="s">
        <v>545</v>
      </c>
      <c r="D432" s="67" t="s">
        <v>546</v>
      </c>
      <c r="E432" s="67" t="s">
        <v>353</v>
      </c>
      <c r="F432" s="67" t="s">
        <v>354</v>
      </c>
      <c r="G432" s="67" t="s">
        <v>693</v>
      </c>
      <c r="H432" s="68">
        <v>0</v>
      </c>
      <c r="I432" s="69">
        <v>2.7463203463203465</v>
      </c>
      <c r="J432" s="70">
        <v>0</v>
      </c>
      <c r="K432" s="72"/>
      <c r="L432" s="73"/>
    </row>
    <row r="433" spans="1:12" s="59" customFormat="1" ht="14.25" outlineLevel="2">
      <c r="A433" s="67" t="s">
        <v>691</v>
      </c>
      <c r="B433" s="67" t="s">
        <v>692</v>
      </c>
      <c r="C433" s="67" t="s">
        <v>545</v>
      </c>
      <c r="D433" s="67" t="s">
        <v>546</v>
      </c>
      <c r="E433" s="67" t="s">
        <v>277</v>
      </c>
      <c r="F433" s="67" t="s">
        <v>278</v>
      </c>
      <c r="G433" s="67" t="s">
        <v>693</v>
      </c>
      <c r="H433" s="68">
        <v>339</v>
      </c>
      <c r="I433" s="69">
        <v>0.8191967522111064</v>
      </c>
      <c r="J433" s="70">
        <v>413.82</v>
      </c>
      <c r="K433" s="72"/>
      <c r="L433" s="73"/>
    </row>
    <row r="434" spans="1:12" s="59" customFormat="1" ht="14.25" outlineLevel="2">
      <c r="A434" s="67" t="s">
        <v>691</v>
      </c>
      <c r="B434" s="67" t="s">
        <v>692</v>
      </c>
      <c r="C434" s="67" t="s">
        <v>545</v>
      </c>
      <c r="D434" s="67" t="s">
        <v>546</v>
      </c>
      <c r="E434" s="67" t="s">
        <v>749</v>
      </c>
      <c r="F434" s="67" t="s">
        <v>750</v>
      </c>
      <c r="G434" s="67" t="s">
        <v>693</v>
      </c>
      <c r="H434" s="68">
        <v>7</v>
      </c>
      <c r="I434" s="69">
        <v>0.8304412674160574</v>
      </c>
      <c r="J434" s="70">
        <v>8.42925354827405</v>
      </c>
      <c r="K434" s="72"/>
      <c r="L434" s="73"/>
    </row>
    <row r="435" spans="1:12" s="59" customFormat="1" ht="14.25" outlineLevel="2">
      <c r="A435" s="67" t="s">
        <v>691</v>
      </c>
      <c r="B435" s="67" t="s">
        <v>692</v>
      </c>
      <c r="C435" s="67" t="s">
        <v>545</v>
      </c>
      <c r="D435" s="67" t="s">
        <v>546</v>
      </c>
      <c r="E435" s="67" t="s">
        <v>283</v>
      </c>
      <c r="F435" s="67" t="s">
        <v>284</v>
      </c>
      <c r="G435" s="67" t="s">
        <v>693</v>
      </c>
      <c r="H435" s="68">
        <v>18</v>
      </c>
      <c r="I435" s="69">
        <v>0.2294792586054722</v>
      </c>
      <c r="J435" s="70">
        <v>78.43846153846154</v>
      </c>
      <c r="K435" s="72"/>
      <c r="L435" s="73"/>
    </row>
    <row r="436" spans="1:12" s="59" customFormat="1" ht="14.25" outlineLevel="2">
      <c r="A436" s="67" t="s">
        <v>691</v>
      </c>
      <c r="B436" s="67" t="s">
        <v>692</v>
      </c>
      <c r="C436" s="67" t="s">
        <v>545</v>
      </c>
      <c r="D436" s="67" t="s">
        <v>546</v>
      </c>
      <c r="E436" s="67" t="s">
        <v>263</v>
      </c>
      <c r="F436" s="67" t="s">
        <v>264</v>
      </c>
      <c r="G436" s="67" t="s">
        <v>693</v>
      </c>
      <c r="H436" s="68">
        <v>5</v>
      </c>
      <c r="I436" s="69">
        <v>1.1199970393945562</v>
      </c>
      <c r="J436" s="70">
        <v>4.464297515199577</v>
      </c>
      <c r="K436" s="72"/>
      <c r="L436" s="73"/>
    </row>
    <row r="437" spans="1:12" s="59" customFormat="1" ht="14.25" outlineLevel="2">
      <c r="A437" s="67" t="s">
        <v>691</v>
      </c>
      <c r="B437" s="67" t="s">
        <v>692</v>
      </c>
      <c r="C437" s="67" t="s">
        <v>545</v>
      </c>
      <c r="D437" s="67" t="s">
        <v>546</v>
      </c>
      <c r="E437" s="67" t="s">
        <v>281</v>
      </c>
      <c r="F437" s="67" t="s">
        <v>282</v>
      </c>
      <c r="G437" s="67" t="s">
        <v>693</v>
      </c>
      <c r="H437" s="68">
        <v>22</v>
      </c>
      <c r="I437" s="69">
        <v>0.8426511100307891</v>
      </c>
      <c r="J437" s="70">
        <v>26.108076923076926</v>
      </c>
      <c r="K437" s="72"/>
      <c r="L437" s="73"/>
    </row>
    <row r="438" spans="1:12" s="59" customFormat="1" ht="14.25" outlineLevel="2">
      <c r="A438" s="67" t="s">
        <v>691</v>
      </c>
      <c r="B438" s="67" t="s">
        <v>692</v>
      </c>
      <c r="C438" s="67" t="s">
        <v>545</v>
      </c>
      <c r="D438" s="67" t="s">
        <v>546</v>
      </c>
      <c r="E438" s="67" t="s">
        <v>261</v>
      </c>
      <c r="F438" s="67" t="s">
        <v>262</v>
      </c>
      <c r="G438" s="67" t="s">
        <v>693</v>
      </c>
      <c r="H438" s="68">
        <v>5</v>
      </c>
      <c r="I438" s="69">
        <v>1.0657575315389411</v>
      </c>
      <c r="J438" s="70">
        <v>4.691498630819019</v>
      </c>
      <c r="K438" s="72"/>
      <c r="L438" s="73"/>
    </row>
    <row r="439" spans="1:12" s="59" customFormat="1" ht="14.25" outlineLevel="2">
      <c r="A439" s="67" t="s">
        <v>691</v>
      </c>
      <c r="B439" s="67" t="s">
        <v>692</v>
      </c>
      <c r="C439" s="67" t="s">
        <v>545</v>
      </c>
      <c r="D439" s="67" t="s">
        <v>546</v>
      </c>
      <c r="E439" s="67" t="s">
        <v>233</v>
      </c>
      <c r="F439" s="67" t="s">
        <v>234</v>
      </c>
      <c r="G439" s="67" t="s">
        <v>693</v>
      </c>
      <c r="H439" s="68">
        <v>43</v>
      </c>
      <c r="I439" s="69">
        <v>1.0898015441404811</v>
      </c>
      <c r="J439" s="70">
        <v>39.45672515440763</v>
      </c>
      <c r="K439" s="72"/>
      <c r="L439" s="73"/>
    </row>
    <row r="440" spans="1:12" s="59" customFormat="1" ht="14.25" outlineLevel="2">
      <c r="A440" s="67" t="s">
        <v>691</v>
      </c>
      <c r="B440" s="67" t="s">
        <v>692</v>
      </c>
      <c r="C440" s="67" t="s">
        <v>545</v>
      </c>
      <c r="D440" s="67" t="s">
        <v>546</v>
      </c>
      <c r="E440" s="67" t="s">
        <v>163</v>
      </c>
      <c r="F440" s="67" t="s">
        <v>164</v>
      </c>
      <c r="G440" s="67" t="s">
        <v>693</v>
      </c>
      <c r="H440" s="68">
        <v>0</v>
      </c>
      <c r="I440" s="69">
        <v>1.484247842371659</v>
      </c>
      <c r="J440" s="70">
        <v>0</v>
      </c>
      <c r="K440" s="72"/>
      <c r="L440" s="73"/>
    </row>
    <row r="441" spans="1:12" s="59" customFormat="1" ht="14.25" outlineLevel="2">
      <c r="A441" s="67" t="s">
        <v>691</v>
      </c>
      <c r="B441" s="67" t="s">
        <v>692</v>
      </c>
      <c r="C441" s="67" t="s">
        <v>545</v>
      </c>
      <c r="D441" s="67" t="s">
        <v>546</v>
      </c>
      <c r="E441" s="67" t="s">
        <v>235</v>
      </c>
      <c r="F441" s="67" t="s">
        <v>236</v>
      </c>
      <c r="G441" s="67" t="s">
        <v>693</v>
      </c>
      <c r="H441" s="68">
        <v>1</v>
      </c>
      <c r="I441" s="69">
        <v>1.0572674004216465</v>
      </c>
      <c r="J441" s="70">
        <v>0.9458345160374682</v>
      </c>
      <c r="K441" s="72"/>
      <c r="L441" s="73"/>
    </row>
    <row r="442" spans="1:12" s="59" customFormat="1" ht="14.25" outlineLevel="2">
      <c r="A442" s="67" t="s">
        <v>691</v>
      </c>
      <c r="B442" s="67" t="s">
        <v>692</v>
      </c>
      <c r="C442" s="67" t="s">
        <v>545</v>
      </c>
      <c r="D442" s="67" t="s">
        <v>546</v>
      </c>
      <c r="E442" s="67" t="s">
        <v>275</v>
      </c>
      <c r="F442" s="67" t="s">
        <v>276</v>
      </c>
      <c r="G442" s="67" t="s">
        <v>693</v>
      </c>
      <c r="H442" s="68">
        <v>1</v>
      </c>
      <c r="I442" s="69">
        <v>0.8296846011131727</v>
      </c>
      <c r="J442" s="70">
        <v>1.205277280858676</v>
      </c>
      <c r="K442" s="72"/>
      <c r="L442" s="73"/>
    </row>
    <row r="443" spans="1:12" s="59" customFormat="1" ht="15" outlineLevel="1">
      <c r="A443" s="67"/>
      <c r="B443" s="67"/>
      <c r="C443" s="74" t="s">
        <v>782</v>
      </c>
      <c r="D443" s="67"/>
      <c r="E443" s="67"/>
      <c r="F443" s="67"/>
      <c r="G443" s="67"/>
      <c r="H443" s="68">
        <f>SUBTOTAL(9,H432:H442)</f>
        <v>441</v>
      </c>
      <c r="I443" s="69"/>
      <c r="J443" s="70">
        <v>577.559425107135</v>
      </c>
      <c r="K443" s="72"/>
      <c r="L443" s="73"/>
    </row>
    <row r="444" spans="1:12" s="59" customFormat="1" ht="14.25" outlineLevel="2">
      <c r="A444" s="67" t="s">
        <v>691</v>
      </c>
      <c r="B444" s="67" t="s">
        <v>692</v>
      </c>
      <c r="C444" s="67" t="s">
        <v>589</v>
      </c>
      <c r="D444" s="67" t="s">
        <v>590</v>
      </c>
      <c r="E444" s="67" t="s">
        <v>347</v>
      </c>
      <c r="F444" s="67" t="s">
        <v>348</v>
      </c>
      <c r="G444" s="67" t="s">
        <v>693</v>
      </c>
      <c r="H444" s="68">
        <v>2</v>
      </c>
      <c r="I444" s="69">
        <v>1.1002769271102661</v>
      </c>
      <c r="J444" s="70">
        <v>1.8177242026266416</v>
      </c>
      <c r="K444" s="72"/>
      <c r="L444" s="73"/>
    </row>
    <row r="445" spans="1:12" s="59" customFormat="1" ht="14.25" outlineLevel="2">
      <c r="A445" s="67" t="s">
        <v>691</v>
      </c>
      <c r="B445" s="67" t="s">
        <v>692</v>
      </c>
      <c r="C445" s="67" t="s">
        <v>589</v>
      </c>
      <c r="D445" s="67" t="s">
        <v>590</v>
      </c>
      <c r="E445" s="67" t="s">
        <v>69</v>
      </c>
      <c r="F445" s="67" t="s">
        <v>70</v>
      </c>
      <c r="G445" s="67" t="s">
        <v>693</v>
      </c>
      <c r="H445" s="68">
        <v>1</v>
      </c>
      <c r="I445" s="69">
        <v>0.9571062740076826</v>
      </c>
      <c r="J445" s="70">
        <v>1.0448160535117055</v>
      </c>
      <c r="K445" s="72"/>
      <c r="L445" s="73"/>
    </row>
    <row r="446" spans="1:12" s="59" customFormat="1" ht="14.25" outlineLevel="2">
      <c r="A446" s="67" t="s">
        <v>691</v>
      </c>
      <c r="B446" s="67" t="s">
        <v>692</v>
      </c>
      <c r="C446" s="67" t="s">
        <v>589</v>
      </c>
      <c r="D446" s="67" t="s">
        <v>590</v>
      </c>
      <c r="E446" s="67" t="s">
        <v>329</v>
      </c>
      <c r="F446" s="67" t="s">
        <v>330</v>
      </c>
      <c r="G446" s="67" t="s">
        <v>693</v>
      </c>
      <c r="H446" s="68">
        <v>0</v>
      </c>
      <c r="I446" s="69">
        <v>1.0804136440808767</v>
      </c>
      <c r="J446" s="70">
        <v>0</v>
      </c>
      <c r="K446" s="72"/>
      <c r="L446" s="73"/>
    </row>
    <row r="447" spans="1:12" s="59" customFormat="1" ht="14.25" outlineLevel="2">
      <c r="A447" s="67" t="s">
        <v>691</v>
      </c>
      <c r="B447" s="67" t="s">
        <v>692</v>
      </c>
      <c r="C447" s="67" t="s">
        <v>589</v>
      </c>
      <c r="D447" s="67" t="s">
        <v>590</v>
      </c>
      <c r="E447" s="67" t="s">
        <v>345</v>
      </c>
      <c r="F447" s="67" t="s">
        <v>346</v>
      </c>
      <c r="G447" s="67" t="s">
        <v>693</v>
      </c>
      <c r="H447" s="68">
        <v>88</v>
      </c>
      <c r="I447" s="69">
        <v>0.7457128269814096</v>
      </c>
      <c r="J447" s="70">
        <v>118.00789367700365</v>
      </c>
      <c r="K447" s="72"/>
      <c r="L447" s="73"/>
    </row>
    <row r="448" spans="1:12" s="59" customFormat="1" ht="14.25" outlineLevel="2">
      <c r="A448" s="67" t="s">
        <v>691</v>
      </c>
      <c r="B448" s="67" t="s">
        <v>692</v>
      </c>
      <c r="C448" s="67" t="s">
        <v>589</v>
      </c>
      <c r="D448" s="67" t="s">
        <v>590</v>
      </c>
      <c r="E448" s="67" t="s">
        <v>351</v>
      </c>
      <c r="F448" s="67" t="s">
        <v>352</v>
      </c>
      <c r="G448" s="67" t="s">
        <v>693</v>
      </c>
      <c r="H448" s="68">
        <v>0</v>
      </c>
      <c r="I448" s="69">
        <v>1.1366380098774462</v>
      </c>
      <c r="J448" s="70">
        <v>0</v>
      </c>
      <c r="K448" s="72"/>
      <c r="L448" s="73"/>
    </row>
    <row r="449" spans="1:12" s="59" customFormat="1" ht="15" outlineLevel="1">
      <c r="A449" s="67"/>
      <c r="B449" s="67"/>
      <c r="C449" s="74" t="s">
        <v>783</v>
      </c>
      <c r="D449" s="67"/>
      <c r="E449" s="67"/>
      <c r="F449" s="67"/>
      <c r="G449" s="67"/>
      <c r="H449" s="68">
        <f>SUBTOTAL(9,H444:H448)</f>
        <v>91</v>
      </c>
      <c r="I449" s="69"/>
      <c r="J449" s="70">
        <v>120.870433933142</v>
      </c>
      <c r="K449" s="72"/>
      <c r="L449" s="73"/>
    </row>
    <row r="450" spans="1:12" s="59" customFormat="1" ht="14.25" outlineLevel="2">
      <c r="A450" s="67" t="s">
        <v>691</v>
      </c>
      <c r="B450" s="67" t="s">
        <v>692</v>
      </c>
      <c r="C450" s="67" t="s">
        <v>643</v>
      </c>
      <c r="D450" s="67" t="s">
        <v>644</v>
      </c>
      <c r="E450" s="67" t="s">
        <v>69</v>
      </c>
      <c r="F450" s="67" t="s">
        <v>70</v>
      </c>
      <c r="G450" s="67" t="s">
        <v>693</v>
      </c>
      <c r="H450" s="68">
        <v>2</v>
      </c>
      <c r="I450" s="69">
        <v>0.9571062740076826</v>
      </c>
      <c r="J450" s="70">
        <v>2.089632107023411</v>
      </c>
      <c r="K450" s="72"/>
      <c r="L450" s="73"/>
    </row>
    <row r="451" spans="1:12" s="59" customFormat="1" ht="14.25" outlineLevel="2">
      <c r="A451" s="67" t="s">
        <v>691</v>
      </c>
      <c r="B451" s="67" t="s">
        <v>692</v>
      </c>
      <c r="C451" s="67" t="s">
        <v>643</v>
      </c>
      <c r="D451" s="67" t="s">
        <v>644</v>
      </c>
      <c r="E451" s="67" t="s">
        <v>345</v>
      </c>
      <c r="F451" s="67" t="s">
        <v>346</v>
      </c>
      <c r="G451" s="67" t="s">
        <v>693</v>
      </c>
      <c r="H451" s="68">
        <v>77</v>
      </c>
      <c r="I451" s="69">
        <v>0.7457128269814096</v>
      </c>
      <c r="J451" s="70">
        <v>103.25690696737819</v>
      </c>
      <c r="K451" s="72"/>
      <c r="L451" s="73"/>
    </row>
    <row r="452" spans="1:12" s="59" customFormat="1" ht="14.25" outlineLevel="2">
      <c r="A452" s="67" t="s">
        <v>691</v>
      </c>
      <c r="B452" s="67" t="s">
        <v>692</v>
      </c>
      <c r="C452" s="67" t="s">
        <v>643</v>
      </c>
      <c r="D452" s="67" t="s">
        <v>644</v>
      </c>
      <c r="E452" s="67" t="s">
        <v>303</v>
      </c>
      <c r="F452" s="67" t="s">
        <v>304</v>
      </c>
      <c r="G452" s="67" t="s">
        <v>693</v>
      </c>
      <c r="H452" s="68">
        <v>2</v>
      </c>
      <c r="I452" s="69">
        <v>0.9570504720136772</v>
      </c>
      <c r="J452" s="70">
        <v>2.0897539455697776</v>
      </c>
      <c r="K452" s="72"/>
      <c r="L452" s="73"/>
    </row>
    <row r="453" spans="1:12" s="59" customFormat="1" ht="14.25" outlineLevel="2">
      <c r="A453" s="67" t="s">
        <v>691</v>
      </c>
      <c r="B453" s="67" t="s">
        <v>692</v>
      </c>
      <c r="C453" s="67" t="s">
        <v>643</v>
      </c>
      <c r="D453" s="67" t="s">
        <v>644</v>
      </c>
      <c r="E453" s="67" t="s">
        <v>351</v>
      </c>
      <c r="F453" s="67" t="s">
        <v>352</v>
      </c>
      <c r="G453" s="67" t="s">
        <v>693</v>
      </c>
      <c r="H453" s="68">
        <v>1</v>
      </c>
      <c r="I453" s="69">
        <v>1.1366380098774462</v>
      </c>
      <c r="J453" s="70">
        <v>0.8797875764402963</v>
      </c>
      <c r="K453" s="72"/>
      <c r="L453" s="73"/>
    </row>
    <row r="454" spans="1:12" s="59" customFormat="1" ht="15" outlineLevel="1">
      <c r="A454" s="67"/>
      <c r="B454" s="67"/>
      <c r="C454" s="74" t="s">
        <v>784</v>
      </c>
      <c r="D454" s="67"/>
      <c r="E454" s="67"/>
      <c r="F454" s="67"/>
      <c r="G454" s="67"/>
      <c r="H454" s="68">
        <f>SUBTOTAL(9,H450:H453)</f>
        <v>82</v>
      </c>
      <c r="I454" s="69"/>
      <c r="J454" s="70">
        <v>108.31608059641167</v>
      </c>
      <c r="K454" s="72"/>
      <c r="L454" s="73"/>
    </row>
    <row r="455" spans="1:12" s="59" customFormat="1" ht="14.25" outlineLevel="2">
      <c r="A455" s="67" t="s">
        <v>691</v>
      </c>
      <c r="B455" s="67" t="s">
        <v>692</v>
      </c>
      <c r="C455" s="67" t="s">
        <v>467</v>
      </c>
      <c r="D455" s="67" t="s">
        <v>468</v>
      </c>
      <c r="E455" s="67" t="s">
        <v>167</v>
      </c>
      <c r="F455" s="67" t="s">
        <v>168</v>
      </c>
      <c r="G455" s="67" t="s">
        <v>693</v>
      </c>
      <c r="H455" s="68">
        <v>95</v>
      </c>
      <c r="I455" s="69">
        <v>0.8873130959020529</v>
      </c>
      <c r="J455" s="70">
        <v>107.06480095779708</v>
      </c>
      <c r="K455" s="72"/>
      <c r="L455" s="73"/>
    </row>
    <row r="456" spans="1:12" s="59" customFormat="1" ht="14.25" outlineLevel="2">
      <c r="A456" s="67" t="s">
        <v>691</v>
      </c>
      <c r="B456" s="67" t="s">
        <v>692</v>
      </c>
      <c r="C456" s="67" t="s">
        <v>467</v>
      </c>
      <c r="D456" s="67" t="s">
        <v>468</v>
      </c>
      <c r="E456" s="67" t="s">
        <v>159</v>
      </c>
      <c r="F456" s="67" t="s">
        <v>711</v>
      </c>
      <c r="G456" s="67" t="s">
        <v>693</v>
      </c>
      <c r="H456" s="68">
        <v>7</v>
      </c>
      <c r="I456" s="69">
        <v>0.8442556379664785</v>
      </c>
      <c r="J456" s="70">
        <v>8.29132751409347</v>
      </c>
      <c r="K456" s="72"/>
      <c r="L456" s="73"/>
    </row>
    <row r="457" spans="1:12" s="59" customFormat="1" ht="14.25" outlineLevel="2">
      <c r="A457" s="67" t="s">
        <v>691</v>
      </c>
      <c r="B457" s="67" t="s">
        <v>692</v>
      </c>
      <c r="C457" s="67" t="s">
        <v>467</v>
      </c>
      <c r="D457" s="67" t="s">
        <v>468</v>
      </c>
      <c r="E457" s="67" t="s">
        <v>169</v>
      </c>
      <c r="F457" s="67" t="s">
        <v>170</v>
      </c>
      <c r="G457" s="67" t="s">
        <v>693</v>
      </c>
      <c r="H457" s="68">
        <v>103</v>
      </c>
      <c r="I457" s="69">
        <v>1.995959595959596</v>
      </c>
      <c r="J457" s="70">
        <v>51.60425101214575</v>
      </c>
      <c r="K457" s="72"/>
      <c r="L457" s="73"/>
    </row>
    <row r="458" spans="1:12" s="59" customFormat="1" ht="14.25" outlineLevel="2">
      <c r="A458" s="67" t="s">
        <v>691</v>
      </c>
      <c r="B458" s="67" t="s">
        <v>692</v>
      </c>
      <c r="C458" s="67" t="s">
        <v>467</v>
      </c>
      <c r="D458" s="67" t="s">
        <v>468</v>
      </c>
      <c r="E458" s="67" t="s">
        <v>155</v>
      </c>
      <c r="F458" s="67" t="s">
        <v>156</v>
      </c>
      <c r="G458" s="67" t="s">
        <v>693</v>
      </c>
      <c r="H458" s="68">
        <v>3</v>
      </c>
      <c r="I458" s="69">
        <v>0.8971177705669021</v>
      </c>
      <c r="J458" s="70">
        <v>3.344042553191489</v>
      </c>
      <c r="K458" s="72"/>
      <c r="L458" s="73"/>
    </row>
    <row r="459" spans="1:12" s="59" customFormat="1" ht="14.25" outlineLevel="2">
      <c r="A459" s="67" t="s">
        <v>691</v>
      </c>
      <c r="B459" s="67" t="s">
        <v>692</v>
      </c>
      <c r="C459" s="67" t="s">
        <v>467</v>
      </c>
      <c r="D459" s="67" t="s">
        <v>468</v>
      </c>
      <c r="E459" s="67" t="s">
        <v>161</v>
      </c>
      <c r="F459" s="67" t="s">
        <v>162</v>
      </c>
      <c r="G459" s="67" t="s">
        <v>693</v>
      </c>
      <c r="H459" s="68">
        <v>269</v>
      </c>
      <c r="I459" s="69">
        <v>1.118861159213713</v>
      </c>
      <c r="J459" s="70">
        <v>240.42303889522944</v>
      </c>
      <c r="K459" s="72"/>
      <c r="L459" s="73"/>
    </row>
    <row r="460" spans="1:12" s="59" customFormat="1" ht="14.25" outlineLevel="2">
      <c r="A460" s="67" t="s">
        <v>691</v>
      </c>
      <c r="B460" s="67" t="s">
        <v>692</v>
      </c>
      <c r="C460" s="67" t="s">
        <v>467</v>
      </c>
      <c r="D460" s="67" t="s">
        <v>468</v>
      </c>
      <c r="E460" s="67" t="s">
        <v>171</v>
      </c>
      <c r="F460" s="67" t="s">
        <v>172</v>
      </c>
      <c r="G460" s="67" t="s">
        <v>693</v>
      </c>
      <c r="H460" s="68">
        <v>0</v>
      </c>
      <c r="I460" s="69">
        <v>0.2906803797531533</v>
      </c>
      <c r="J460" s="70">
        <v>0</v>
      </c>
      <c r="K460" s="72"/>
      <c r="L460" s="73"/>
    </row>
    <row r="461" spans="1:12" s="59" customFormat="1" ht="15" outlineLevel="1">
      <c r="A461" s="67"/>
      <c r="B461" s="67"/>
      <c r="C461" s="74" t="s">
        <v>785</v>
      </c>
      <c r="D461" s="67"/>
      <c r="E461" s="67"/>
      <c r="F461" s="67"/>
      <c r="G461" s="67"/>
      <c r="H461" s="68">
        <f>SUBTOTAL(9,H455:H460)</f>
        <v>477</v>
      </c>
      <c r="I461" s="69"/>
      <c r="J461" s="70">
        <v>410.72746093245723</v>
      </c>
      <c r="K461" s="72"/>
      <c r="L461" s="73"/>
    </row>
    <row r="462" spans="1:12" s="59" customFormat="1" ht="14.25" outlineLevel="2">
      <c r="A462" s="67" t="s">
        <v>691</v>
      </c>
      <c r="B462" s="67" t="s">
        <v>692</v>
      </c>
      <c r="C462" s="67" t="s">
        <v>471</v>
      </c>
      <c r="D462" s="67" t="s">
        <v>472</v>
      </c>
      <c r="E462" s="67" t="s">
        <v>211</v>
      </c>
      <c r="F462" s="67" t="s">
        <v>212</v>
      </c>
      <c r="G462" s="67" t="s">
        <v>693</v>
      </c>
      <c r="H462" s="68">
        <v>234</v>
      </c>
      <c r="I462" s="69">
        <v>0.9754599777982476</v>
      </c>
      <c r="J462" s="70">
        <v>239.88682808716706</v>
      </c>
      <c r="K462" s="72"/>
      <c r="L462" s="73"/>
    </row>
    <row r="463" spans="1:12" s="59" customFormat="1" ht="14.25" outlineLevel="2">
      <c r="A463" s="67" t="s">
        <v>691</v>
      </c>
      <c r="B463" s="67" t="s">
        <v>692</v>
      </c>
      <c r="C463" s="67" t="s">
        <v>471</v>
      </c>
      <c r="D463" s="67" t="s">
        <v>472</v>
      </c>
      <c r="E463" s="67" t="s">
        <v>161</v>
      </c>
      <c r="F463" s="67" t="s">
        <v>162</v>
      </c>
      <c r="G463" s="67" t="s">
        <v>693</v>
      </c>
      <c r="H463" s="68">
        <v>0</v>
      </c>
      <c r="I463" s="69">
        <v>1.118861159213713</v>
      </c>
      <c r="J463" s="70">
        <v>0</v>
      </c>
      <c r="K463" s="72"/>
      <c r="L463" s="73"/>
    </row>
    <row r="464" spans="1:12" s="59" customFormat="1" ht="14.25" outlineLevel="2">
      <c r="A464" s="67" t="s">
        <v>691</v>
      </c>
      <c r="B464" s="67" t="s">
        <v>692</v>
      </c>
      <c r="C464" s="67" t="s">
        <v>471</v>
      </c>
      <c r="D464" s="67" t="s">
        <v>472</v>
      </c>
      <c r="E464" s="67" t="s">
        <v>209</v>
      </c>
      <c r="F464" s="67" t="s">
        <v>210</v>
      </c>
      <c r="G464" s="67" t="s">
        <v>693</v>
      </c>
      <c r="H464" s="68">
        <v>221</v>
      </c>
      <c r="I464" s="69">
        <v>1.1674495717048912</v>
      </c>
      <c r="J464" s="70">
        <v>189.3015384615384</v>
      </c>
      <c r="K464" s="72"/>
      <c r="L464" s="73"/>
    </row>
    <row r="465" spans="1:12" s="59" customFormat="1" ht="15" outlineLevel="1">
      <c r="A465" s="67"/>
      <c r="B465" s="67"/>
      <c r="C465" s="74" t="s">
        <v>786</v>
      </c>
      <c r="D465" s="67"/>
      <c r="E465" s="67"/>
      <c r="F465" s="67"/>
      <c r="G465" s="67"/>
      <c r="H465" s="68">
        <f>SUBTOTAL(9,H462:H464)</f>
        <v>455</v>
      </c>
      <c r="I465" s="69"/>
      <c r="J465" s="70">
        <v>429.18836654870546</v>
      </c>
      <c r="K465" s="72"/>
      <c r="L465" s="73"/>
    </row>
    <row r="466" spans="1:12" s="59" customFormat="1" ht="14.25" outlineLevel="2">
      <c r="A466" s="67" t="s">
        <v>691</v>
      </c>
      <c r="B466" s="67" t="s">
        <v>692</v>
      </c>
      <c r="C466" s="67" t="s">
        <v>563</v>
      </c>
      <c r="D466" s="67" t="s">
        <v>564</v>
      </c>
      <c r="E466" s="67" t="s">
        <v>211</v>
      </c>
      <c r="F466" s="67" t="s">
        <v>212</v>
      </c>
      <c r="G466" s="67" t="s">
        <v>693</v>
      </c>
      <c r="H466" s="68">
        <v>170</v>
      </c>
      <c r="I466" s="69">
        <v>0.9754599777982476</v>
      </c>
      <c r="J466" s="70">
        <v>174.27675544794187</v>
      </c>
      <c r="K466" s="72"/>
      <c r="L466" s="73"/>
    </row>
    <row r="467" spans="1:12" s="59" customFormat="1" ht="14.25" outlineLevel="2">
      <c r="A467" s="67" t="s">
        <v>691</v>
      </c>
      <c r="B467" s="67" t="s">
        <v>692</v>
      </c>
      <c r="C467" s="67" t="s">
        <v>563</v>
      </c>
      <c r="D467" s="67" t="s">
        <v>564</v>
      </c>
      <c r="E467" s="67" t="s">
        <v>197</v>
      </c>
      <c r="F467" s="67" t="s">
        <v>198</v>
      </c>
      <c r="G467" s="67" t="s">
        <v>693</v>
      </c>
      <c r="H467" s="68">
        <v>52</v>
      </c>
      <c r="I467" s="69">
        <v>0.7906412694225534</v>
      </c>
      <c r="J467" s="70">
        <v>65.76939759036145</v>
      </c>
      <c r="K467" s="72"/>
      <c r="L467" s="73"/>
    </row>
    <row r="468" spans="1:12" s="59" customFormat="1" ht="14.25" outlineLevel="2">
      <c r="A468" s="67" t="s">
        <v>691</v>
      </c>
      <c r="B468" s="67" t="s">
        <v>692</v>
      </c>
      <c r="C468" s="67" t="s">
        <v>563</v>
      </c>
      <c r="D468" s="67" t="s">
        <v>564</v>
      </c>
      <c r="E468" s="67" t="s">
        <v>195</v>
      </c>
      <c r="F468" s="67" t="s">
        <v>196</v>
      </c>
      <c r="G468" s="67" t="s">
        <v>693</v>
      </c>
      <c r="H468" s="68">
        <v>2</v>
      </c>
      <c r="I468" s="69">
        <v>0.866120003153828</v>
      </c>
      <c r="J468" s="70">
        <v>2.309148839326354</v>
      </c>
      <c r="K468" s="72"/>
      <c r="L468" s="73"/>
    </row>
    <row r="469" spans="1:12" s="59" customFormat="1" ht="15" outlineLevel="1">
      <c r="A469" s="67"/>
      <c r="B469" s="67"/>
      <c r="C469" s="74" t="s">
        <v>787</v>
      </c>
      <c r="D469" s="67"/>
      <c r="E469" s="67"/>
      <c r="F469" s="67"/>
      <c r="G469" s="67"/>
      <c r="H469" s="68">
        <f>SUBTOTAL(9,H466:H468)</f>
        <v>224</v>
      </c>
      <c r="I469" s="69"/>
      <c r="J469" s="70">
        <v>242.35530187762967</v>
      </c>
      <c r="K469" s="72"/>
      <c r="L469" s="73"/>
    </row>
    <row r="470" spans="1:12" s="59" customFormat="1" ht="14.25" outlineLevel="2">
      <c r="A470" s="67" t="s">
        <v>691</v>
      </c>
      <c r="B470" s="67" t="s">
        <v>692</v>
      </c>
      <c r="C470" s="67" t="s">
        <v>461</v>
      </c>
      <c r="D470" s="67" t="s">
        <v>462</v>
      </c>
      <c r="E470" s="67" t="s">
        <v>177</v>
      </c>
      <c r="F470" s="67" t="s">
        <v>178</v>
      </c>
      <c r="G470" s="67" t="s">
        <v>693</v>
      </c>
      <c r="H470" s="68">
        <v>1</v>
      </c>
      <c r="I470" s="69">
        <v>1.1431756254644538</v>
      </c>
      <c r="J470" s="70">
        <v>0.8747562296858071</v>
      </c>
      <c r="K470" s="72"/>
      <c r="L470" s="73"/>
    </row>
    <row r="471" spans="1:12" s="59" customFormat="1" ht="14.25" outlineLevel="2">
      <c r="A471" s="67" t="s">
        <v>691</v>
      </c>
      <c r="B471" s="67" t="s">
        <v>692</v>
      </c>
      <c r="C471" s="67" t="s">
        <v>461</v>
      </c>
      <c r="D471" s="67" t="s">
        <v>462</v>
      </c>
      <c r="E471" s="67" t="s">
        <v>181</v>
      </c>
      <c r="F471" s="67" t="s">
        <v>182</v>
      </c>
      <c r="G471" s="67" t="s">
        <v>693</v>
      </c>
      <c r="H471" s="68">
        <v>0</v>
      </c>
      <c r="I471" s="69">
        <v>2.6981818181818182</v>
      </c>
      <c r="J471" s="70">
        <v>0</v>
      </c>
      <c r="K471" s="72"/>
      <c r="L471" s="73"/>
    </row>
    <row r="472" spans="1:12" s="59" customFormat="1" ht="14.25" outlineLevel="2">
      <c r="A472" s="67" t="s">
        <v>691</v>
      </c>
      <c r="B472" s="67" t="s">
        <v>692</v>
      </c>
      <c r="C472" s="67" t="s">
        <v>461</v>
      </c>
      <c r="D472" s="67" t="s">
        <v>462</v>
      </c>
      <c r="E472" s="67" t="s">
        <v>251</v>
      </c>
      <c r="F472" s="67" t="s">
        <v>252</v>
      </c>
      <c r="G472" s="67" t="s">
        <v>693</v>
      </c>
      <c r="H472" s="68">
        <v>1</v>
      </c>
      <c r="I472" s="69">
        <v>1.2439284601978675</v>
      </c>
      <c r="J472" s="70">
        <v>0.8039047517579374</v>
      </c>
      <c r="K472" s="72"/>
      <c r="L472" s="73"/>
    </row>
    <row r="473" spans="1:12" s="59" customFormat="1" ht="14.25" outlineLevel="2">
      <c r="A473" s="67" t="s">
        <v>691</v>
      </c>
      <c r="B473" s="67" t="s">
        <v>692</v>
      </c>
      <c r="C473" s="67" t="s">
        <v>461</v>
      </c>
      <c r="D473" s="67" t="s">
        <v>462</v>
      </c>
      <c r="E473" s="67" t="s">
        <v>215</v>
      </c>
      <c r="F473" s="67" t="s">
        <v>216</v>
      </c>
      <c r="G473" s="67" t="s">
        <v>693</v>
      </c>
      <c r="H473" s="68">
        <v>99</v>
      </c>
      <c r="I473" s="69">
        <v>1.1483967188665174</v>
      </c>
      <c r="J473" s="70">
        <v>86.20714285714287</v>
      </c>
      <c r="K473" s="72"/>
      <c r="L473" s="73"/>
    </row>
    <row r="474" spans="1:12" s="59" customFormat="1" ht="14.25" outlineLevel="2">
      <c r="A474" s="67" t="s">
        <v>691</v>
      </c>
      <c r="B474" s="67" t="s">
        <v>692</v>
      </c>
      <c r="C474" s="67" t="s">
        <v>461</v>
      </c>
      <c r="D474" s="67" t="s">
        <v>462</v>
      </c>
      <c r="E474" s="67" t="s">
        <v>195</v>
      </c>
      <c r="F474" s="67" t="s">
        <v>196</v>
      </c>
      <c r="G474" s="67" t="s">
        <v>693</v>
      </c>
      <c r="H474" s="68">
        <v>158</v>
      </c>
      <c r="I474" s="69">
        <v>0.866120003153828</v>
      </c>
      <c r="J474" s="70">
        <v>182.42275830678196</v>
      </c>
      <c r="K474" s="72"/>
      <c r="L474" s="73"/>
    </row>
    <row r="475" spans="1:12" s="59" customFormat="1" ht="15" outlineLevel="1">
      <c r="A475" s="67"/>
      <c r="B475" s="67"/>
      <c r="C475" s="74" t="s">
        <v>788</v>
      </c>
      <c r="D475" s="67"/>
      <c r="E475" s="67"/>
      <c r="F475" s="67"/>
      <c r="G475" s="67"/>
      <c r="H475" s="68">
        <f>SUBTOTAL(9,H470:H474)</f>
        <v>259</v>
      </c>
      <c r="I475" s="69"/>
      <c r="J475" s="70">
        <v>270.30856214536857</v>
      </c>
      <c r="K475" s="72"/>
      <c r="L475" s="73"/>
    </row>
    <row r="476" spans="1:12" s="59" customFormat="1" ht="14.25" outlineLevel="2">
      <c r="A476" s="67" t="s">
        <v>691</v>
      </c>
      <c r="B476" s="67" t="s">
        <v>692</v>
      </c>
      <c r="C476" s="67" t="s">
        <v>483</v>
      </c>
      <c r="D476" s="67" t="s">
        <v>484</v>
      </c>
      <c r="E476" s="67" t="s">
        <v>217</v>
      </c>
      <c r="F476" s="67" t="s">
        <v>789</v>
      </c>
      <c r="G476" s="67" t="s">
        <v>693</v>
      </c>
      <c r="H476" s="68">
        <v>14</v>
      </c>
      <c r="I476" s="69">
        <v>1.6505840528186895</v>
      </c>
      <c r="J476" s="70">
        <v>8.481846153846154</v>
      </c>
      <c r="K476" s="72"/>
      <c r="L476" s="73"/>
    </row>
    <row r="477" spans="1:12" s="59" customFormat="1" ht="14.25" outlineLevel="2">
      <c r="A477" s="67" t="s">
        <v>691</v>
      </c>
      <c r="B477" s="67" t="s">
        <v>692</v>
      </c>
      <c r="C477" s="67" t="s">
        <v>483</v>
      </c>
      <c r="D477" s="67" t="s">
        <v>484</v>
      </c>
      <c r="E477" s="67" t="s">
        <v>195</v>
      </c>
      <c r="F477" s="67" t="s">
        <v>196</v>
      </c>
      <c r="G477" s="67" t="s">
        <v>693</v>
      </c>
      <c r="H477" s="68">
        <v>4</v>
      </c>
      <c r="I477" s="69">
        <v>0.866120003153828</v>
      </c>
      <c r="J477" s="70">
        <v>4.618297678652708</v>
      </c>
      <c r="K477" s="72"/>
      <c r="L477" s="73"/>
    </row>
    <row r="478" spans="1:12" s="59" customFormat="1" ht="14.25" outlineLevel="2">
      <c r="A478" s="67" t="s">
        <v>691</v>
      </c>
      <c r="B478" s="67" t="s">
        <v>692</v>
      </c>
      <c r="C478" s="67" t="s">
        <v>483</v>
      </c>
      <c r="D478" s="67" t="s">
        <v>484</v>
      </c>
      <c r="E478" s="67" t="s">
        <v>177</v>
      </c>
      <c r="F478" s="67" t="s">
        <v>178</v>
      </c>
      <c r="G478" s="67" t="s">
        <v>693</v>
      </c>
      <c r="H478" s="68">
        <v>429</v>
      </c>
      <c r="I478" s="69">
        <v>1.1431756254644538</v>
      </c>
      <c r="J478" s="70">
        <v>375.27042253521125</v>
      </c>
      <c r="K478" s="72"/>
      <c r="L478" s="73"/>
    </row>
    <row r="479" spans="1:12" s="59" customFormat="1" ht="14.25" outlineLevel="2">
      <c r="A479" s="67" t="s">
        <v>691</v>
      </c>
      <c r="B479" s="67" t="s">
        <v>692</v>
      </c>
      <c r="C479" s="67" t="s">
        <v>483</v>
      </c>
      <c r="D479" s="67" t="s">
        <v>484</v>
      </c>
      <c r="E479" s="67" t="s">
        <v>181</v>
      </c>
      <c r="F479" s="67" t="s">
        <v>182</v>
      </c>
      <c r="G479" s="67" t="s">
        <v>693</v>
      </c>
      <c r="H479" s="68">
        <v>0</v>
      </c>
      <c r="I479" s="69">
        <v>2.6981818181818182</v>
      </c>
      <c r="J479" s="70">
        <v>0</v>
      </c>
      <c r="K479" s="72"/>
      <c r="L479" s="73"/>
    </row>
    <row r="480" spans="1:12" s="59" customFormat="1" ht="14.25" outlineLevel="2">
      <c r="A480" s="67" t="s">
        <v>691</v>
      </c>
      <c r="B480" s="67" t="s">
        <v>692</v>
      </c>
      <c r="C480" s="67" t="s">
        <v>483</v>
      </c>
      <c r="D480" s="67" t="s">
        <v>484</v>
      </c>
      <c r="E480" s="67" t="s">
        <v>183</v>
      </c>
      <c r="F480" s="67" t="s">
        <v>184</v>
      </c>
      <c r="G480" s="67" t="s">
        <v>693</v>
      </c>
      <c r="H480" s="68">
        <v>1</v>
      </c>
      <c r="I480" s="69">
        <v>0.9167472598323664</v>
      </c>
      <c r="J480" s="70">
        <v>1.0908131868131865</v>
      </c>
      <c r="K480" s="72"/>
      <c r="L480" s="73"/>
    </row>
    <row r="481" spans="1:12" s="59" customFormat="1" ht="15" outlineLevel="1">
      <c r="A481" s="67"/>
      <c r="B481" s="67"/>
      <c r="C481" s="74" t="s">
        <v>790</v>
      </c>
      <c r="D481" s="67"/>
      <c r="E481" s="67"/>
      <c r="F481" s="67"/>
      <c r="G481" s="67"/>
      <c r="H481" s="68">
        <f>SUBTOTAL(9,H476:H480)</f>
        <v>448</v>
      </c>
      <c r="I481" s="69"/>
      <c r="J481" s="70">
        <v>389.4613795545233</v>
      </c>
      <c r="K481" s="72"/>
      <c r="L481" s="73"/>
    </row>
    <row r="482" spans="1:12" s="59" customFormat="1" ht="14.25" outlineLevel="2">
      <c r="A482" s="67" t="s">
        <v>691</v>
      </c>
      <c r="B482" s="67" t="s">
        <v>692</v>
      </c>
      <c r="C482" s="67" t="s">
        <v>597</v>
      </c>
      <c r="D482" s="67" t="s">
        <v>598</v>
      </c>
      <c r="E482" s="67" t="s">
        <v>203</v>
      </c>
      <c r="F482" s="67" t="s">
        <v>204</v>
      </c>
      <c r="G482" s="67" t="s">
        <v>693</v>
      </c>
      <c r="H482" s="68">
        <v>102</v>
      </c>
      <c r="I482" s="69">
        <v>0.9170005575653842</v>
      </c>
      <c r="J482" s="70">
        <v>111.23221153846154</v>
      </c>
      <c r="K482" s="72"/>
      <c r="L482" s="73"/>
    </row>
    <row r="483" spans="1:12" s="59" customFormat="1" ht="14.25" outlineLevel="2">
      <c r="A483" s="67" t="s">
        <v>691</v>
      </c>
      <c r="B483" s="67" t="s">
        <v>692</v>
      </c>
      <c r="C483" s="67" t="s">
        <v>597</v>
      </c>
      <c r="D483" s="67" t="s">
        <v>598</v>
      </c>
      <c r="E483" s="67" t="s">
        <v>597</v>
      </c>
      <c r="F483" s="67" t="s">
        <v>598</v>
      </c>
      <c r="G483" s="67" t="s">
        <v>693</v>
      </c>
      <c r="H483" s="68">
        <v>12</v>
      </c>
      <c r="I483" s="69">
        <v>1.0082644628099173</v>
      </c>
      <c r="J483" s="70">
        <v>11.901639344262295</v>
      </c>
      <c r="K483" s="72"/>
      <c r="L483" s="73"/>
    </row>
    <row r="484" spans="1:12" s="59" customFormat="1" ht="14.25" outlineLevel="2">
      <c r="A484" s="67" t="s">
        <v>691</v>
      </c>
      <c r="B484" s="67" t="s">
        <v>692</v>
      </c>
      <c r="C484" s="67" t="s">
        <v>597</v>
      </c>
      <c r="D484" s="67" t="s">
        <v>598</v>
      </c>
      <c r="E484" s="67" t="s">
        <v>215</v>
      </c>
      <c r="F484" s="67" t="s">
        <v>216</v>
      </c>
      <c r="G484" s="67" t="s">
        <v>693</v>
      </c>
      <c r="H484" s="68">
        <v>132</v>
      </c>
      <c r="I484" s="69">
        <v>1.1483967188665174</v>
      </c>
      <c r="J484" s="70">
        <v>114.94285714285715</v>
      </c>
      <c r="K484" s="72"/>
      <c r="L484" s="73"/>
    </row>
    <row r="485" spans="1:12" s="59" customFormat="1" ht="15" outlineLevel="1">
      <c r="A485" s="67"/>
      <c r="B485" s="67"/>
      <c r="C485" s="74" t="s">
        <v>791</v>
      </c>
      <c r="D485" s="67"/>
      <c r="E485" s="67"/>
      <c r="F485" s="67"/>
      <c r="G485" s="67"/>
      <c r="H485" s="68">
        <f>SUBTOTAL(9,H482:H484)</f>
        <v>246</v>
      </c>
      <c r="I485" s="69"/>
      <c r="J485" s="70">
        <v>238.07670802558098</v>
      </c>
      <c r="K485" s="72"/>
      <c r="L485" s="73"/>
    </row>
    <row r="486" spans="1:12" s="59" customFormat="1" ht="14.25" outlineLevel="2">
      <c r="A486" s="67" t="s">
        <v>691</v>
      </c>
      <c r="B486" s="67" t="s">
        <v>692</v>
      </c>
      <c r="C486" s="67" t="s">
        <v>659</v>
      </c>
      <c r="D486" s="67" t="s">
        <v>660</v>
      </c>
      <c r="E486" s="67" t="s">
        <v>223</v>
      </c>
      <c r="F486" s="67" t="s">
        <v>224</v>
      </c>
      <c r="G486" s="67" t="s">
        <v>693</v>
      </c>
      <c r="H486" s="68">
        <v>268</v>
      </c>
      <c r="I486" s="69">
        <v>0.9982972776794132</v>
      </c>
      <c r="J486" s="70">
        <v>268.4571079097581</v>
      </c>
      <c r="K486" s="72"/>
      <c r="L486" s="73"/>
    </row>
    <row r="487" spans="1:12" s="59" customFormat="1" ht="14.25" outlineLevel="2">
      <c r="A487" s="67" t="s">
        <v>691</v>
      </c>
      <c r="B487" s="67" t="s">
        <v>692</v>
      </c>
      <c r="C487" s="67" t="s">
        <v>659</v>
      </c>
      <c r="D487" s="67" t="s">
        <v>660</v>
      </c>
      <c r="E487" s="67" t="s">
        <v>792</v>
      </c>
      <c r="F487" s="67" t="s">
        <v>793</v>
      </c>
      <c r="G487" s="67" t="s">
        <v>693</v>
      </c>
      <c r="H487" s="68">
        <v>73</v>
      </c>
      <c r="I487" s="69">
        <v>1</v>
      </c>
      <c r="J487" s="70">
        <v>73</v>
      </c>
      <c r="K487" s="72"/>
      <c r="L487" s="73"/>
    </row>
    <row r="488" spans="1:12" s="59" customFormat="1" ht="15" outlineLevel="1">
      <c r="A488" s="67"/>
      <c r="B488" s="67"/>
      <c r="C488" s="74" t="s">
        <v>794</v>
      </c>
      <c r="D488" s="67"/>
      <c r="E488" s="67"/>
      <c r="F488" s="67"/>
      <c r="G488" s="67"/>
      <c r="H488" s="68">
        <f>SUBTOTAL(9,H486:H487)</f>
        <v>341</v>
      </c>
      <c r="I488" s="69"/>
      <c r="J488" s="70">
        <v>341.4571079097581</v>
      </c>
      <c r="K488" s="72"/>
      <c r="L488" s="73"/>
    </row>
    <row r="489" spans="1:12" s="59" customFormat="1" ht="14.25" outlineLevel="2">
      <c r="A489" s="67" t="s">
        <v>691</v>
      </c>
      <c r="B489" s="67" t="s">
        <v>692</v>
      </c>
      <c r="C489" s="67" t="s">
        <v>547</v>
      </c>
      <c r="D489" s="67" t="s">
        <v>548</v>
      </c>
      <c r="E489" s="67" t="s">
        <v>203</v>
      </c>
      <c r="F489" s="67" t="s">
        <v>204</v>
      </c>
      <c r="G489" s="67" t="s">
        <v>693</v>
      </c>
      <c r="H489" s="68">
        <v>77</v>
      </c>
      <c r="I489" s="69">
        <v>0.9170005575653842</v>
      </c>
      <c r="J489" s="70">
        <v>83.96941459276019</v>
      </c>
      <c r="K489" s="72"/>
      <c r="L489" s="73"/>
    </row>
    <row r="490" spans="1:12" s="59" customFormat="1" ht="14.25" outlineLevel="2">
      <c r="A490" s="67" t="s">
        <v>691</v>
      </c>
      <c r="B490" s="67" t="s">
        <v>692</v>
      </c>
      <c r="C490" s="67" t="s">
        <v>547</v>
      </c>
      <c r="D490" s="67" t="s">
        <v>548</v>
      </c>
      <c r="E490" s="67" t="s">
        <v>189</v>
      </c>
      <c r="F490" s="67" t="s">
        <v>190</v>
      </c>
      <c r="G490" s="67" t="s">
        <v>693</v>
      </c>
      <c r="H490" s="68">
        <v>1</v>
      </c>
      <c r="I490" s="69">
        <v>0.9043992320242169</v>
      </c>
      <c r="J490" s="70">
        <v>1.1057063789868666</v>
      </c>
      <c r="K490" s="72"/>
      <c r="L490" s="73"/>
    </row>
    <row r="491" spans="1:12" s="59" customFormat="1" ht="14.25" outlineLevel="2">
      <c r="A491" s="67" t="s">
        <v>691</v>
      </c>
      <c r="B491" s="67" t="s">
        <v>692</v>
      </c>
      <c r="C491" s="67" t="s">
        <v>547</v>
      </c>
      <c r="D491" s="67" t="s">
        <v>548</v>
      </c>
      <c r="E491" s="67" t="s">
        <v>191</v>
      </c>
      <c r="F491" s="67" t="s">
        <v>192</v>
      </c>
      <c r="G491" s="67" t="s">
        <v>693</v>
      </c>
      <c r="H491" s="68">
        <v>0</v>
      </c>
      <c r="I491" s="69">
        <v>0.9205674797939102</v>
      </c>
      <c r="J491" s="70">
        <v>0</v>
      </c>
      <c r="K491" s="72"/>
      <c r="L491" s="73"/>
    </row>
    <row r="492" spans="1:12" s="59" customFormat="1" ht="14.25" outlineLevel="2">
      <c r="A492" s="67" t="s">
        <v>691</v>
      </c>
      <c r="B492" s="67" t="s">
        <v>692</v>
      </c>
      <c r="C492" s="67" t="s">
        <v>547</v>
      </c>
      <c r="D492" s="67" t="s">
        <v>548</v>
      </c>
      <c r="E492" s="67" t="s">
        <v>201</v>
      </c>
      <c r="F492" s="67" t="s">
        <v>202</v>
      </c>
      <c r="G492" s="67" t="s">
        <v>693</v>
      </c>
      <c r="H492" s="68">
        <v>1</v>
      </c>
      <c r="I492" s="69">
        <v>0.9307520476545046</v>
      </c>
      <c r="J492" s="70">
        <v>1.0744000000000002</v>
      </c>
      <c r="K492" s="72"/>
      <c r="L492" s="73"/>
    </row>
    <row r="493" spans="1:12" s="59" customFormat="1" ht="14.25" outlineLevel="2">
      <c r="A493" s="67" t="s">
        <v>691</v>
      </c>
      <c r="B493" s="67" t="s">
        <v>692</v>
      </c>
      <c r="C493" s="67" t="s">
        <v>547</v>
      </c>
      <c r="D493" s="67" t="s">
        <v>548</v>
      </c>
      <c r="E493" s="67" t="s">
        <v>205</v>
      </c>
      <c r="F493" s="67" t="s">
        <v>206</v>
      </c>
      <c r="G493" s="67" t="s">
        <v>693</v>
      </c>
      <c r="H493" s="68">
        <v>74</v>
      </c>
      <c r="I493" s="69">
        <v>1.075268817204301</v>
      </c>
      <c r="J493" s="70">
        <v>68.82</v>
      </c>
      <c r="K493" s="72"/>
      <c r="L493" s="73"/>
    </row>
    <row r="494" spans="1:12" s="59" customFormat="1" ht="15" outlineLevel="1">
      <c r="A494" s="67"/>
      <c r="B494" s="67"/>
      <c r="C494" s="74" t="s">
        <v>795</v>
      </c>
      <c r="D494" s="67"/>
      <c r="E494" s="67"/>
      <c r="F494" s="67"/>
      <c r="G494" s="67"/>
      <c r="H494" s="68">
        <f>SUBTOTAL(9,H489:H493)</f>
        <v>153</v>
      </c>
      <c r="I494" s="69"/>
      <c r="J494" s="70">
        <v>154.96952097174704</v>
      </c>
      <c r="K494" s="72"/>
      <c r="L494" s="73"/>
    </row>
    <row r="495" spans="1:12" s="59" customFormat="1" ht="14.25" outlineLevel="2">
      <c r="A495" s="67" t="s">
        <v>691</v>
      </c>
      <c r="B495" s="67" t="s">
        <v>692</v>
      </c>
      <c r="C495" s="67" t="s">
        <v>501</v>
      </c>
      <c r="D495" s="67" t="s">
        <v>502</v>
      </c>
      <c r="E495" s="67" t="s">
        <v>201</v>
      </c>
      <c r="F495" s="67" t="s">
        <v>202</v>
      </c>
      <c r="G495" s="67" t="s">
        <v>693</v>
      </c>
      <c r="H495" s="68">
        <v>62</v>
      </c>
      <c r="I495" s="69">
        <v>0.9307520476545046</v>
      </c>
      <c r="J495" s="70">
        <v>66.61280000000002</v>
      </c>
      <c r="K495" s="72"/>
      <c r="L495" s="73"/>
    </row>
    <row r="496" spans="1:12" s="59" customFormat="1" ht="14.25" outlineLevel="2">
      <c r="A496" s="67" t="s">
        <v>691</v>
      </c>
      <c r="B496" s="67" t="s">
        <v>692</v>
      </c>
      <c r="C496" s="67" t="s">
        <v>501</v>
      </c>
      <c r="D496" s="67" t="s">
        <v>502</v>
      </c>
      <c r="E496" s="67" t="s">
        <v>189</v>
      </c>
      <c r="F496" s="67" t="s">
        <v>190</v>
      </c>
      <c r="G496" s="67" t="s">
        <v>693</v>
      </c>
      <c r="H496" s="68">
        <v>160</v>
      </c>
      <c r="I496" s="69">
        <v>0.9043992320242169</v>
      </c>
      <c r="J496" s="70">
        <v>176.91302063789868</v>
      </c>
      <c r="K496" s="72"/>
      <c r="L496" s="73"/>
    </row>
    <row r="497" spans="1:12" s="59" customFormat="1" ht="14.25" outlineLevel="2">
      <c r="A497" s="67" t="s">
        <v>691</v>
      </c>
      <c r="B497" s="67" t="s">
        <v>692</v>
      </c>
      <c r="C497" s="67" t="s">
        <v>501</v>
      </c>
      <c r="D497" s="67" t="s">
        <v>502</v>
      </c>
      <c r="E497" s="67" t="s">
        <v>181</v>
      </c>
      <c r="F497" s="67" t="s">
        <v>182</v>
      </c>
      <c r="G497" s="67" t="s">
        <v>693</v>
      </c>
      <c r="H497" s="68">
        <v>0</v>
      </c>
      <c r="I497" s="69">
        <v>2.6981818181818182</v>
      </c>
      <c r="J497" s="70">
        <v>0</v>
      </c>
      <c r="K497" s="72"/>
      <c r="L497" s="73"/>
    </row>
    <row r="498" spans="1:12" s="59" customFormat="1" ht="15" outlineLevel="1">
      <c r="A498" s="67"/>
      <c r="B498" s="67"/>
      <c r="C498" s="74" t="s">
        <v>796</v>
      </c>
      <c r="D498" s="67"/>
      <c r="E498" s="67"/>
      <c r="F498" s="67"/>
      <c r="G498" s="67"/>
      <c r="H498" s="68">
        <f>SUBTOTAL(9,H495:H497)</f>
        <v>222</v>
      </c>
      <c r="I498" s="69"/>
      <c r="J498" s="70">
        <v>243.5258206378987</v>
      </c>
      <c r="K498" s="72"/>
      <c r="L498" s="73"/>
    </row>
    <row r="499" spans="1:12" s="59" customFormat="1" ht="14.25" outlineLevel="2">
      <c r="A499" s="67" t="s">
        <v>691</v>
      </c>
      <c r="B499" s="67" t="s">
        <v>692</v>
      </c>
      <c r="C499" s="67" t="s">
        <v>653</v>
      </c>
      <c r="D499" s="67" t="s">
        <v>654</v>
      </c>
      <c r="E499" s="67" t="s">
        <v>201</v>
      </c>
      <c r="F499" s="67" t="s">
        <v>202</v>
      </c>
      <c r="G499" s="67" t="s">
        <v>693</v>
      </c>
      <c r="H499" s="68">
        <v>5</v>
      </c>
      <c r="I499" s="69">
        <v>0.9307520476545046</v>
      </c>
      <c r="J499" s="70">
        <v>5.372000000000002</v>
      </c>
      <c r="K499" s="72"/>
      <c r="L499" s="73"/>
    </row>
    <row r="500" spans="1:12" s="59" customFormat="1" ht="14.25" outlineLevel="2">
      <c r="A500" s="67" t="s">
        <v>691</v>
      </c>
      <c r="B500" s="67" t="s">
        <v>692</v>
      </c>
      <c r="C500" s="67" t="s">
        <v>653</v>
      </c>
      <c r="D500" s="67" t="s">
        <v>654</v>
      </c>
      <c r="E500" s="67" t="s">
        <v>191</v>
      </c>
      <c r="F500" s="67" t="s">
        <v>192</v>
      </c>
      <c r="G500" s="67" t="s">
        <v>693</v>
      </c>
      <c r="H500" s="68">
        <v>87</v>
      </c>
      <c r="I500" s="69">
        <v>0.9205674797939102</v>
      </c>
      <c r="J500" s="70">
        <v>94.50692307692307</v>
      </c>
      <c r="K500" s="72"/>
      <c r="L500" s="73"/>
    </row>
    <row r="501" spans="1:12" s="59" customFormat="1" ht="14.25" outlineLevel="2">
      <c r="A501" s="67" t="s">
        <v>691</v>
      </c>
      <c r="B501" s="67" t="s">
        <v>692</v>
      </c>
      <c r="C501" s="67" t="s">
        <v>653</v>
      </c>
      <c r="D501" s="67" t="s">
        <v>654</v>
      </c>
      <c r="E501" s="67" t="s">
        <v>227</v>
      </c>
      <c r="F501" s="67" t="s">
        <v>228</v>
      </c>
      <c r="G501" s="67" t="s">
        <v>693</v>
      </c>
      <c r="H501" s="68">
        <v>2</v>
      </c>
      <c r="I501" s="69">
        <v>0.5160623733975012</v>
      </c>
      <c r="J501" s="70">
        <v>3.8755005268703906</v>
      </c>
      <c r="K501" s="72"/>
      <c r="L501" s="73"/>
    </row>
    <row r="502" spans="1:12" s="59" customFormat="1" ht="14.25" outlineLevel="2">
      <c r="A502" s="67" t="s">
        <v>691</v>
      </c>
      <c r="B502" s="67" t="s">
        <v>692</v>
      </c>
      <c r="C502" s="67" t="s">
        <v>653</v>
      </c>
      <c r="D502" s="67" t="s">
        <v>654</v>
      </c>
      <c r="E502" s="67" t="s">
        <v>223</v>
      </c>
      <c r="F502" s="67" t="s">
        <v>224</v>
      </c>
      <c r="G502" s="67" t="s">
        <v>693</v>
      </c>
      <c r="H502" s="68">
        <v>15</v>
      </c>
      <c r="I502" s="69">
        <v>0.9982972776794132</v>
      </c>
      <c r="J502" s="70">
        <v>15.025584397934223</v>
      </c>
      <c r="K502" s="72"/>
      <c r="L502" s="73"/>
    </row>
    <row r="503" spans="1:12" s="59" customFormat="1" ht="15" outlineLevel="1">
      <c r="A503" s="67"/>
      <c r="B503" s="67"/>
      <c r="C503" s="74" t="s">
        <v>797</v>
      </c>
      <c r="D503" s="67"/>
      <c r="E503" s="67"/>
      <c r="F503" s="67"/>
      <c r="G503" s="67"/>
      <c r="H503" s="68">
        <f>SUBTOTAL(9,H499:H502)</f>
        <v>109</v>
      </c>
      <c r="I503" s="69"/>
      <c r="J503" s="70">
        <v>118.7800080017277</v>
      </c>
      <c r="K503" s="72"/>
      <c r="L503" s="73"/>
    </row>
    <row r="504" spans="1:12" s="59" customFormat="1" ht="14.25" outlineLevel="2">
      <c r="A504" s="67" t="s">
        <v>691</v>
      </c>
      <c r="B504" s="67" t="s">
        <v>692</v>
      </c>
      <c r="C504" s="67" t="s">
        <v>459</v>
      </c>
      <c r="D504" s="67" t="s">
        <v>460</v>
      </c>
      <c r="E504" s="67" t="s">
        <v>229</v>
      </c>
      <c r="F504" s="67" t="s">
        <v>230</v>
      </c>
      <c r="G504" s="67" t="s">
        <v>693</v>
      </c>
      <c r="H504" s="68">
        <v>3</v>
      </c>
      <c r="I504" s="69">
        <v>0.8353857799182681</v>
      </c>
      <c r="J504" s="70">
        <v>3.5911552148918693</v>
      </c>
      <c r="K504" s="72"/>
      <c r="L504" s="73"/>
    </row>
    <row r="505" spans="1:12" s="59" customFormat="1" ht="14.25" outlineLevel="2">
      <c r="A505" s="67" t="s">
        <v>691</v>
      </c>
      <c r="B505" s="67" t="s">
        <v>692</v>
      </c>
      <c r="C505" s="67" t="s">
        <v>459</v>
      </c>
      <c r="D505" s="67" t="s">
        <v>460</v>
      </c>
      <c r="E505" s="67" t="s">
        <v>80</v>
      </c>
      <c r="F505" s="67" t="s">
        <v>81</v>
      </c>
      <c r="G505" s="67" t="s">
        <v>693</v>
      </c>
      <c r="H505" s="68">
        <v>1</v>
      </c>
      <c r="I505" s="69">
        <v>1.033944042039483</v>
      </c>
      <c r="J505" s="70">
        <v>0.9671703296703297</v>
      </c>
      <c r="K505" s="72"/>
      <c r="L505" s="73"/>
    </row>
    <row r="506" spans="1:12" s="59" customFormat="1" ht="14.25" outlineLevel="2">
      <c r="A506" s="67" t="s">
        <v>691</v>
      </c>
      <c r="B506" s="67" t="s">
        <v>692</v>
      </c>
      <c r="C506" s="67" t="s">
        <v>459</v>
      </c>
      <c r="D506" s="67" t="s">
        <v>460</v>
      </c>
      <c r="E506" s="67" t="s">
        <v>181</v>
      </c>
      <c r="F506" s="67" t="s">
        <v>182</v>
      </c>
      <c r="G506" s="67" t="s">
        <v>693</v>
      </c>
      <c r="H506" s="68">
        <v>4</v>
      </c>
      <c r="I506" s="69">
        <v>2.6981818181818182</v>
      </c>
      <c r="J506" s="70">
        <v>1.4824797843665767</v>
      </c>
      <c r="K506" s="72"/>
      <c r="L506" s="73"/>
    </row>
    <row r="507" spans="1:12" s="59" customFormat="1" ht="14.25" outlineLevel="2">
      <c r="A507" s="67" t="s">
        <v>691</v>
      </c>
      <c r="B507" s="67" t="s">
        <v>692</v>
      </c>
      <c r="C507" s="67" t="s">
        <v>459</v>
      </c>
      <c r="D507" s="67" t="s">
        <v>460</v>
      </c>
      <c r="E507" s="67" t="s">
        <v>798</v>
      </c>
      <c r="F507" s="67" t="s">
        <v>799</v>
      </c>
      <c r="G507" s="67" t="s">
        <v>693</v>
      </c>
      <c r="H507" s="68">
        <v>37</v>
      </c>
      <c r="I507" s="69" t="s">
        <v>143</v>
      </c>
      <c r="J507" s="70">
        <v>0</v>
      </c>
      <c r="K507" s="72"/>
      <c r="L507" s="73"/>
    </row>
    <row r="508" spans="1:12" s="59" customFormat="1" ht="14.25" outlineLevel="2">
      <c r="A508" s="67" t="s">
        <v>691</v>
      </c>
      <c r="B508" s="67" t="s">
        <v>692</v>
      </c>
      <c r="C508" s="67" t="s">
        <v>459</v>
      </c>
      <c r="D508" s="67" t="s">
        <v>460</v>
      </c>
      <c r="E508" s="67" t="s">
        <v>227</v>
      </c>
      <c r="F508" s="67" t="s">
        <v>228</v>
      </c>
      <c r="G508" s="67" t="s">
        <v>693</v>
      </c>
      <c r="H508" s="68">
        <v>70</v>
      </c>
      <c r="I508" s="69">
        <v>0.5160623733975012</v>
      </c>
      <c r="J508" s="70">
        <v>135.64251844046368</v>
      </c>
      <c r="K508" s="72"/>
      <c r="L508" s="73"/>
    </row>
    <row r="509" spans="1:12" s="59" customFormat="1" ht="14.25" outlineLevel="2">
      <c r="A509" s="67" t="s">
        <v>691</v>
      </c>
      <c r="B509" s="67" t="s">
        <v>692</v>
      </c>
      <c r="C509" s="67" t="s">
        <v>459</v>
      </c>
      <c r="D509" s="67" t="s">
        <v>460</v>
      </c>
      <c r="E509" s="67" t="s">
        <v>201</v>
      </c>
      <c r="F509" s="67" t="s">
        <v>202</v>
      </c>
      <c r="G509" s="67" t="s">
        <v>693</v>
      </c>
      <c r="H509" s="68">
        <v>2</v>
      </c>
      <c r="I509" s="69">
        <v>0.9307520476545046</v>
      </c>
      <c r="J509" s="70">
        <v>2.1488000000000005</v>
      </c>
      <c r="K509" s="72"/>
      <c r="L509" s="73"/>
    </row>
    <row r="510" spans="1:12" s="59" customFormat="1" ht="14.25" outlineLevel="2">
      <c r="A510" s="67" t="s">
        <v>691</v>
      </c>
      <c r="B510" s="67" t="s">
        <v>692</v>
      </c>
      <c r="C510" s="67" t="s">
        <v>459</v>
      </c>
      <c r="D510" s="67" t="s">
        <v>460</v>
      </c>
      <c r="E510" s="67" t="s">
        <v>179</v>
      </c>
      <c r="F510" s="67" t="s">
        <v>180</v>
      </c>
      <c r="G510" s="67" t="s">
        <v>693</v>
      </c>
      <c r="H510" s="68">
        <v>10</v>
      </c>
      <c r="I510" s="69">
        <v>0.7748098108024873</v>
      </c>
      <c r="J510" s="70">
        <v>12.906393105222536</v>
      </c>
      <c r="K510" s="72"/>
      <c r="L510" s="73"/>
    </row>
    <row r="511" spans="1:12" s="59" customFormat="1" ht="14.25" outlineLevel="2">
      <c r="A511" s="67" t="s">
        <v>691</v>
      </c>
      <c r="B511" s="67" t="s">
        <v>692</v>
      </c>
      <c r="C511" s="67" t="s">
        <v>459</v>
      </c>
      <c r="D511" s="67" t="s">
        <v>460</v>
      </c>
      <c r="E511" s="67" t="s">
        <v>185</v>
      </c>
      <c r="F511" s="67" t="s">
        <v>186</v>
      </c>
      <c r="G511" s="67" t="s">
        <v>693</v>
      </c>
      <c r="H511" s="68">
        <v>245</v>
      </c>
      <c r="I511" s="69">
        <v>1.0893151636142697</v>
      </c>
      <c r="J511" s="70">
        <v>224.91195219123503</v>
      </c>
      <c r="K511" s="72"/>
      <c r="L511" s="73"/>
    </row>
    <row r="512" spans="1:12" s="59" customFormat="1" ht="15" outlineLevel="1">
      <c r="A512" s="67"/>
      <c r="B512" s="67"/>
      <c r="C512" s="74" t="s">
        <v>800</v>
      </c>
      <c r="D512" s="67"/>
      <c r="E512" s="67"/>
      <c r="F512" s="67"/>
      <c r="G512" s="67"/>
      <c r="H512" s="68">
        <f>SUBTOTAL(9,H504:H511)</f>
        <v>372</v>
      </c>
      <c r="I512" s="69"/>
      <c r="J512" s="70">
        <v>381.65046906585</v>
      </c>
      <c r="K512" s="72"/>
      <c r="L512" s="73"/>
    </row>
    <row r="513" spans="1:12" s="59" customFormat="1" ht="14.25" outlineLevel="2">
      <c r="A513" s="67" t="s">
        <v>691</v>
      </c>
      <c r="B513" s="67" t="s">
        <v>692</v>
      </c>
      <c r="C513" s="67" t="s">
        <v>88</v>
      </c>
      <c r="D513" s="67" t="s">
        <v>89</v>
      </c>
      <c r="E513" s="67" t="s">
        <v>88</v>
      </c>
      <c r="F513" s="67" t="s">
        <v>89</v>
      </c>
      <c r="G513" s="67" t="s">
        <v>693</v>
      </c>
      <c r="H513" s="68">
        <v>492</v>
      </c>
      <c r="I513" s="69">
        <v>0.9964945080626315</v>
      </c>
      <c r="J513" s="70">
        <v>493.7307692307692</v>
      </c>
      <c r="K513" s="72"/>
      <c r="L513" s="73"/>
    </row>
    <row r="514" spans="1:12" s="59" customFormat="1" ht="14.25" outlineLevel="2">
      <c r="A514" s="67" t="s">
        <v>691</v>
      </c>
      <c r="B514" s="67" t="s">
        <v>692</v>
      </c>
      <c r="C514" s="67" t="s">
        <v>88</v>
      </c>
      <c r="D514" s="67" t="s">
        <v>89</v>
      </c>
      <c r="E514" s="67" t="s">
        <v>183</v>
      </c>
      <c r="F514" s="67" t="s">
        <v>184</v>
      </c>
      <c r="G514" s="67" t="s">
        <v>693</v>
      </c>
      <c r="H514" s="68">
        <v>4</v>
      </c>
      <c r="I514" s="69">
        <v>0.9167472598323664</v>
      </c>
      <c r="J514" s="70">
        <v>4.363252747252746</v>
      </c>
      <c r="K514" s="72"/>
      <c r="L514" s="73"/>
    </row>
    <row r="515" spans="1:12" s="59" customFormat="1" ht="14.25" outlineLevel="2">
      <c r="A515" s="67" t="s">
        <v>691</v>
      </c>
      <c r="B515" s="67" t="s">
        <v>692</v>
      </c>
      <c r="C515" s="67" t="s">
        <v>88</v>
      </c>
      <c r="D515" s="67" t="s">
        <v>89</v>
      </c>
      <c r="E515" s="67" t="s">
        <v>181</v>
      </c>
      <c r="F515" s="67" t="s">
        <v>182</v>
      </c>
      <c r="G515" s="67" t="s">
        <v>693</v>
      </c>
      <c r="H515" s="68">
        <v>2</v>
      </c>
      <c r="I515" s="69">
        <v>2.6981818181818182</v>
      </c>
      <c r="J515" s="70">
        <v>0.7412398921832883</v>
      </c>
      <c r="K515" s="72"/>
      <c r="L515" s="73"/>
    </row>
    <row r="516" spans="1:12" s="59" customFormat="1" ht="15" outlineLevel="1">
      <c r="A516" s="67"/>
      <c r="B516" s="67"/>
      <c r="C516" s="74" t="s">
        <v>801</v>
      </c>
      <c r="D516" s="67"/>
      <c r="E516" s="67"/>
      <c r="F516" s="67"/>
      <c r="G516" s="67"/>
      <c r="H516" s="68">
        <f>SUBTOTAL(9,H513:H515)</f>
        <v>498</v>
      </c>
      <c r="I516" s="69"/>
      <c r="J516" s="70">
        <v>498.8352618702053</v>
      </c>
      <c r="K516" s="72"/>
      <c r="L516" s="73"/>
    </row>
    <row r="517" spans="1:12" s="59" customFormat="1" ht="14.25" outlineLevel="2">
      <c r="A517" s="67" t="s">
        <v>691</v>
      </c>
      <c r="B517" s="67" t="s">
        <v>692</v>
      </c>
      <c r="C517" s="67" t="s">
        <v>639</v>
      </c>
      <c r="D517" s="67" t="s">
        <v>640</v>
      </c>
      <c r="E517" s="67" t="s">
        <v>231</v>
      </c>
      <c r="F517" s="67" t="s">
        <v>232</v>
      </c>
      <c r="G517" s="67" t="s">
        <v>693</v>
      </c>
      <c r="H517" s="68">
        <v>152</v>
      </c>
      <c r="I517" s="69">
        <v>0.9095512082853854</v>
      </c>
      <c r="J517" s="70">
        <v>167.11538461538464</v>
      </c>
      <c r="K517" s="72"/>
      <c r="L517" s="73"/>
    </row>
    <row r="518" spans="1:12" s="59" customFormat="1" ht="14.25" outlineLevel="2">
      <c r="A518" s="67" t="s">
        <v>691</v>
      </c>
      <c r="B518" s="67" t="s">
        <v>692</v>
      </c>
      <c r="C518" s="67" t="s">
        <v>639</v>
      </c>
      <c r="D518" s="67" t="s">
        <v>640</v>
      </c>
      <c r="E518" s="67" t="s">
        <v>80</v>
      </c>
      <c r="F518" s="67" t="s">
        <v>81</v>
      </c>
      <c r="G518" s="67" t="s">
        <v>693</v>
      </c>
      <c r="H518" s="68">
        <v>0</v>
      </c>
      <c r="I518" s="69">
        <v>1.033944042039483</v>
      </c>
      <c r="J518" s="70">
        <v>0</v>
      </c>
      <c r="K518" s="72"/>
      <c r="L518" s="73"/>
    </row>
    <row r="519" spans="1:12" s="59" customFormat="1" ht="14.25" outlineLevel="2">
      <c r="A519" s="67" t="s">
        <v>691</v>
      </c>
      <c r="B519" s="67" t="s">
        <v>692</v>
      </c>
      <c r="C519" s="67" t="s">
        <v>639</v>
      </c>
      <c r="D519" s="67" t="s">
        <v>640</v>
      </c>
      <c r="E519" s="67" t="s">
        <v>179</v>
      </c>
      <c r="F519" s="67" t="s">
        <v>180</v>
      </c>
      <c r="G519" s="67" t="s">
        <v>693</v>
      </c>
      <c r="H519" s="68">
        <v>34</v>
      </c>
      <c r="I519" s="69">
        <v>0.7748098108024873</v>
      </c>
      <c r="J519" s="70">
        <v>43.881736557756625</v>
      </c>
      <c r="K519" s="72"/>
      <c r="L519" s="73"/>
    </row>
    <row r="520" spans="1:12" s="59" customFormat="1" ht="14.25" outlineLevel="2">
      <c r="A520" s="67" t="s">
        <v>691</v>
      </c>
      <c r="B520" s="67" t="s">
        <v>692</v>
      </c>
      <c r="C520" s="67" t="s">
        <v>639</v>
      </c>
      <c r="D520" s="67" t="s">
        <v>640</v>
      </c>
      <c r="E520" s="67" t="s">
        <v>181</v>
      </c>
      <c r="F520" s="67" t="s">
        <v>182</v>
      </c>
      <c r="G520" s="67" t="s">
        <v>693</v>
      </c>
      <c r="H520" s="68">
        <v>8</v>
      </c>
      <c r="I520" s="69">
        <v>2.6981818181818182</v>
      </c>
      <c r="J520" s="70">
        <v>2.9649595687331534</v>
      </c>
      <c r="K520" s="72"/>
      <c r="L520" s="73"/>
    </row>
    <row r="521" spans="1:12" s="59" customFormat="1" ht="15" outlineLevel="1">
      <c r="A521" s="67"/>
      <c r="B521" s="67"/>
      <c r="C521" s="74" t="s">
        <v>802</v>
      </c>
      <c r="D521" s="67"/>
      <c r="E521" s="67"/>
      <c r="F521" s="67"/>
      <c r="G521" s="67"/>
      <c r="H521" s="68">
        <f>SUBTOTAL(9,H517:H520)</f>
        <v>194</v>
      </c>
      <c r="I521" s="69"/>
      <c r="J521" s="70">
        <v>213.96208074187442</v>
      </c>
      <c r="K521" s="72"/>
      <c r="L521" s="73"/>
    </row>
    <row r="522" spans="1:12" s="59" customFormat="1" ht="14.25" outlineLevel="2">
      <c r="A522" s="67" t="s">
        <v>691</v>
      </c>
      <c r="B522" s="67" t="s">
        <v>692</v>
      </c>
      <c r="C522" s="67" t="s">
        <v>549</v>
      </c>
      <c r="D522" s="67" t="s">
        <v>550</v>
      </c>
      <c r="E522" s="67" t="s">
        <v>227</v>
      </c>
      <c r="F522" s="67" t="s">
        <v>228</v>
      </c>
      <c r="G522" s="67" t="s">
        <v>693</v>
      </c>
      <c r="H522" s="68">
        <v>0</v>
      </c>
      <c r="I522" s="69">
        <v>0.5160623733975012</v>
      </c>
      <c r="J522" s="70">
        <v>0</v>
      </c>
      <c r="K522" s="72"/>
      <c r="L522" s="73"/>
    </row>
    <row r="523" spans="1:12" s="59" customFormat="1" ht="14.25" outlineLevel="2">
      <c r="A523" s="67" t="s">
        <v>691</v>
      </c>
      <c r="B523" s="67" t="s">
        <v>692</v>
      </c>
      <c r="C523" s="67" t="s">
        <v>549</v>
      </c>
      <c r="D523" s="67" t="s">
        <v>550</v>
      </c>
      <c r="E523" s="67" t="s">
        <v>179</v>
      </c>
      <c r="F523" s="67" t="s">
        <v>180</v>
      </c>
      <c r="G523" s="67" t="s">
        <v>693</v>
      </c>
      <c r="H523" s="68">
        <v>191</v>
      </c>
      <c r="I523" s="69">
        <v>0.7748098108024873</v>
      </c>
      <c r="J523" s="70">
        <v>246.51210830975043</v>
      </c>
      <c r="K523" s="72"/>
      <c r="L523" s="73"/>
    </row>
    <row r="524" spans="1:12" s="59" customFormat="1" ht="14.25" outlineLevel="2">
      <c r="A524" s="67" t="s">
        <v>691</v>
      </c>
      <c r="B524" s="67" t="s">
        <v>692</v>
      </c>
      <c r="C524" s="67" t="s">
        <v>549</v>
      </c>
      <c r="D524" s="67" t="s">
        <v>550</v>
      </c>
      <c r="E524" s="67" t="s">
        <v>181</v>
      </c>
      <c r="F524" s="67" t="s">
        <v>182</v>
      </c>
      <c r="G524" s="67" t="s">
        <v>693</v>
      </c>
      <c r="H524" s="68">
        <v>70</v>
      </c>
      <c r="I524" s="69">
        <v>2.6981818181818182</v>
      </c>
      <c r="J524" s="70">
        <v>25.943396226415093</v>
      </c>
      <c r="K524" s="72"/>
      <c r="L524" s="73"/>
    </row>
    <row r="525" spans="1:12" s="59" customFormat="1" ht="14.25" outlineLevel="2">
      <c r="A525" s="67" t="s">
        <v>691</v>
      </c>
      <c r="B525" s="67" t="s">
        <v>692</v>
      </c>
      <c r="C525" s="67" t="s">
        <v>549</v>
      </c>
      <c r="D525" s="67" t="s">
        <v>550</v>
      </c>
      <c r="E525" s="67" t="s">
        <v>80</v>
      </c>
      <c r="F525" s="67" t="s">
        <v>81</v>
      </c>
      <c r="G525" s="67" t="s">
        <v>693</v>
      </c>
      <c r="H525" s="68">
        <v>0</v>
      </c>
      <c r="I525" s="69">
        <v>1.033944042039483</v>
      </c>
      <c r="J525" s="70">
        <v>0</v>
      </c>
      <c r="K525" s="72"/>
      <c r="L525" s="73"/>
    </row>
    <row r="526" spans="1:12" s="59" customFormat="1" ht="14.25" outlineLevel="2">
      <c r="A526" s="67" t="s">
        <v>691</v>
      </c>
      <c r="B526" s="67" t="s">
        <v>692</v>
      </c>
      <c r="C526" s="67" t="s">
        <v>549</v>
      </c>
      <c r="D526" s="67" t="s">
        <v>550</v>
      </c>
      <c r="E526" s="67" t="s">
        <v>183</v>
      </c>
      <c r="F526" s="67" t="s">
        <v>184</v>
      </c>
      <c r="G526" s="67" t="s">
        <v>693</v>
      </c>
      <c r="H526" s="68">
        <v>182</v>
      </c>
      <c r="I526" s="69">
        <v>0.9167472598323664</v>
      </c>
      <c r="J526" s="70">
        <v>198.52799999999996</v>
      </c>
      <c r="K526" s="72"/>
      <c r="L526" s="73"/>
    </row>
    <row r="527" spans="1:12" s="59" customFormat="1" ht="14.25" outlineLevel="2">
      <c r="A527" s="67" t="s">
        <v>691</v>
      </c>
      <c r="B527" s="67" t="s">
        <v>692</v>
      </c>
      <c r="C527" s="67" t="s">
        <v>549</v>
      </c>
      <c r="D527" s="67" t="s">
        <v>550</v>
      </c>
      <c r="E527" s="67" t="s">
        <v>375</v>
      </c>
      <c r="F527" s="67" t="s">
        <v>376</v>
      </c>
      <c r="G527" s="67" t="s">
        <v>693</v>
      </c>
      <c r="H527" s="68">
        <v>1</v>
      </c>
      <c r="I527" s="69">
        <v>0.9663739188529714</v>
      </c>
      <c r="J527" s="70">
        <v>1.0347961389385805</v>
      </c>
      <c r="K527" s="72"/>
      <c r="L527" s="73"/>
    </row>
    <row r="528" spans="1:12" s="59" customFormat="1" ht="15" outlineLevel="1">
      <c r="A528" s="67"/>
      <c r="B528" s="67"/>
      <c r="C528" s="74" t="s">
        <v>803</v>
      </c>
      <c r="D528" s="67"/>
      <c r="E528" s="67"/>
      <c r="F528" s="67"/>
      <c r="G528" s="67"/>
      <c r="H528" s="68">
        <f>SUBTOTAL(9,H522:H527)</f>
        <v>444</v>
      </c>
      <c r="I528" s="69"/>
      <c r="J528" s="70">
        <v>472.01830067510406</v>
      </c>
      <c r="K528" s="72"/>
      <c r="L528" s="73"/>
    </row>
    <row r="529" spans="1:12" s="59" customFormat="1" ht="14.25" outlineLevel="2">
      <c r="A529" s="67" t="s">
        <v>691</v>
      </c>
      <c r="B529" s="67" t="s">
        <v>692</v>
      </c>
      <c r="C529" s="67" t="s">
        <v>573</v>
      </c>
      <c r="D529" s="67" t="s">
        <v>574</v>
      </c>
      <c r="E529" s="67" t="s">
        <v>251</v>
      </c>
      <c r="F529" s="67" t="s">
        <v>252</v>
      </c>
      <c r="G529" s="67" t="s">
        <v>693</v>
      </c>
      <c r="H529" s="68">
        <v>0</v>
      </c>
      <c r="I529" s="69">
        <v>1.2439284601978675</v>
      </c>
      <c r="J529" s="70">
        <v>0</v>
      </c>
      <c r="K529" s="72"/>
      <c r="L529" s="73"/>
    </row>
    <row r="530" spans="1:12" s="59" customFormat="1" ht="14.25" outlineLevel="2">
      <c r="A530" s="67" t="s">
        <v>691</v>
      </c>
      <c r="B530" s="67" t="s">
        <v>692</v>
      </c>
      <c r="C530" s="67" t="s">
        <v>573</v>
      </c>
      <c r="D530" s="67" t="s">
        <v>574</v>
      </c>
      <c r="E530" s="67" t="s">
        <v>211</v>
      </c>
      <c r="F530" s="67" t="s">
        <v>212</v>
      </c>
      <c r="G530" s="67" t="s">
        <v>693</v>
      </c>
      <c r="H530" s="68">
        <v>9</v>
      </c>
      <c r="I530" s="69">
        <v>0.9754599777982476</v>
      </c>
      <c r="J530" s="70">
        <v>9.22641646489104</v>
      </c>
      <c r="K530" s="72"/>
      <c r="L530" s="73"/>
    </row>
    <row r="531" spans="1:12" s="59" customFormat="1" ht="14.25" outlineLevel="2">
      <c r="A531" s="67" t="s">
        <v>691</v>
      </c>
      <c r="B531" s="67" t="s">
        <v>692</v>
      </c>
      <c r="C531" s="67" t="s">
        <v>573</v>
      </c>
      <c r="D531" s="67" t="s">
        <v>574</v>
      </c>
      <c r="E531" s="67" t="s">
        <v>253</v>
      </c>
      <c r="F531" s="67" t="s">
        <v>254</v>
      </c>
      <c r="G531" s="67" t="s">
        <v>693</v>
      </c>
      <c r="H531" s="68">
        <v>1</v>
      </c>
      <c r="I531" s="69">
        <v>0.831124096972089</v>
      </c>
      <c r="J531" s="70">
        <v>1.2031897566718996</v>
      </c>
      <c r="K531" s="72"/>
      <c r="L531" s="73"/>
    </row>
    <row r="532" spans="1:12" s="59" customFormat="1" ht="14.25" outlineLevel="2">
      <c r="A532" s="67" t="s">
        <v>691</v>
      </c>
      <c r="B532" s="67" t="s">
        <v>692</v>
      </c>
      <c r="C532" s="67" t="s">
        <v>573</v>
      </c>
      <c r="D532" s="67" t="s">
        <v>574</v>
      </c>
      <c r="E532" s="67" t="s">
        <v>353</v>
      </c>
      <c r="F532" s="67" t="s">
        <v>354</v>
      </c>
      <c r="G532" s="67" t="s">
        <v>693</v>
      </c>
      <c r="H532" s="68">
        <v>1</v>
      </c>
      <c r="I532" s="69">
        <v>2.7463203463203465</v>
      </c>
      <c r="J532" s="70">
        <v>0.3641235813366961</v>
      </c>
      <c r="K532" s="72"/>
      <c r="L532" s="73"/>
    </row>
    <row r="533" spans="1:12" s="59" customFormat="1" ht="14.25" outlineLevel="2">
      <c r="A533" s="67" t="s">
        <v>691</v>
      </c>
      <c r="B533" s="67" t="s">
        <v>692</v>
      </c>
      <c r="C533" s="67" t="s">
        <v>573</v>
      </c>
      <c r="D533" s="67" t="s">
        <v>574</v>
      </c>
      <c r="E533" s="67" t="s">
        <v>80</v>
      </c>
      <c r="F533" s="67" t="s">
        <v>81</v>
      </c>
      <c r="G533" s="67" t="s">
        <v>693</v>
      </c>
      <c r="H533" s="68">
        <v>0</v>
      </c>
      <c r="I533" s="69">
        <v>1.033944042039483</v>
      </c>
      <c r="J533" s="70">
        <v>0</v>
      </c>
      <c r="K533" s="72"/>
      <c r="L533" s="73"/>
    </row>
    <row r="534" spans="1:12" s="59" customFormat="1" ht="14.25" outlineLevel="2">
      <c r="A534" s="67" t="s">
        <v>691</v>
      </c>
      <c r="B534" s="67" t="s">
        <v>692</v>
      </c>
      <c r="C534" s="67" t="s">
        <v>573</v>
      </c>
      <c r="D534" s="67" t="s">
        <v>574</v>
      </c>
      <c r="E534" s="67" t="s">
        <v>159</v>
      </c>
      <c r="F534" s="67" t="s">
        <v>711</v>
      </c>
      <c r="G534" s="67" t="s">
        <v>693</v>
      </c>
      <c r="H534" s="68">
        <v>79</v>
      </c>
      <c r="I534" s="69">
        <v>0.8442556379664785</v>
      </c>
      <c r="J534" s="70">
        <v>93.5735533733406</v>
      </c>
      <c r="K534" s="72"/>
      <c r="L534" s="73"/>
    </row>
    <row r="535" spans="1:12" s="59" customFormat="1" ht="14.25" outlineLevel="2">
      <c r="A535" s="67" t="s">
        <v>691</v>
      </c>
      <c r="B535" s="67" t="s">
        <v>692</v>
      </c>
      <c r="C535" s="67" t="s">
        <v>573</v>
      </c>
      <c r="D535" s="67" t="s">
        <v>574</v>
      </c>
      <c r="E535" s="67" t="s">
        <v>237</v>
      </c>
      <c r="F535" s="67" t="s">
        <v>238</v>
      </c>
      <c r="G535" s="67" t="s">
        <v>693</v>
      </c>
      <c r="H535" s="68">
        <v>1</v>
      </c>
      <c r="I535" s="69">
        <v>0.9487123046445082</v>
      </c>
      <c r="J535" s="70">
        <v>1.0540603248259859</v>
      </c>
      <c r="K535" s="72"/>
      <c r="L535" s="73"/>
    </row>
    <row r="536" spans="1:12" s="59" customFormat="1" ht="14.25" outlineLevel="2">
      <c r="A536" s="67" t="s">
        <v>691</v>
      </c>
      <c r="B536" s="67" t="s">
        <v>692</v>
      </c>
      <c r="C536" s="67" t="s">
        <v>573</v>
      </c>
      <c r="D536" s="67" t="s">
        <v>574</v>
      </c>
      <c r="E536" s="67" t="s">
        <v>217</v>
      </c>
      <c r="F536" s="67" t="s">
        <v>789</v>
      </c>
      <c r="G536" s="67" t="s">
        <v>693</v>
      </c>
      <c r="H536" s="68">
        <v>77</v>
      </c>
      <c r="I536" s="69">
        <v>1.6505840528186895</v>
      </c>
      <c r="J536" s="70">
        <v>46.65015384615385</v>
      </c>
      <c r="K536" s="72"/>
      <c r="L536" s="73"/>
    </row>
    <row r="537" spans="1:12" s="59" customFormat="1" ht="14.25" outlineLevel="2">
      <c r="A537" s="67" t="s">
        <v>691</v>
      </c>
      <c r="B537" s="67" t="s">
        <v>692</v>
      </c>
      <c r="C537" s="67" t="s">
        <v>573</v>
      </c>
      <c r="D537" s="67" t="s">
        <v>574</v>
      </c>
      <c r="E537" s="67" t="s">
        <v>249</v>
      </c>
      <c r="F537" s="67" t="s">
        <v>250</v>
      </c>
      <c r="G537" s="67" t="s">
        <v>693</v>
      </c>
      <c r="H537" s="68">
        <v>141</v>
      </c>
      <c r="I537" s="69">
        <v>0.929566611649783</v>
      </c>
      <c r="J537" s="70">
        <v>151.6835891402715</v>
      </c>
      <c r="K537" s="72"/>
      <c r="L537" s="73"/>
    </row>
    <row r="538" spans="1:12" s="59" customFormat="1" ht="14.25" outlineLevel="2">
      <c r="A538" s="67" t="s">
        <v>691</v>
      </c>
      <c r="B538" s="67" t="s">
        <v>692</v>
      </c>
      <c r="C538" s="67" t="s">
        <v>573</v>
      </c>
      <c r="D538" s="67" t="s">
        <v>574</v>
      </c>
      <c r="E538" s="67" t="s">
        <v>257</v>
      </c>
      <c r="F538" s="67" t="s">
        <v>258</v>
      </c>
      <c r="G538" s="67" t="s">
        <v>693</v>
      </c>
      <c r="H538" s="68">
        <v>159</v>
      </c>
      <c r="I538" s="69">
        <v>0.6386861313868614</v>
      </c>
      <c r="J538" s="70">
        <v>248.9485714285714</v>
      </c>
      <c r="K538" s="72"/>
      <c r="L538" s="73"/>
    </row>
    <row r="539" spans="1:12" s="59" customFormat="1" ht="14.25" outlineLevel="2">
      <c r="A539" s="67" t="s">
        <v>691</v>
      </c>
      <c r="B539" s="67" t="s">
        <v>692</v>
      </c>
      <c r="C539" s="67" t="s">
        <v>573</v>
      </c>
      <c r="D539" s="67" t="s">
        <v>574</v>
      </c>
      <c r="E539" s="67" t="s">
        <v>213</v>
      </c>
      <c r="F539" s="67" t="s">
        <v>214</v>
      </c>
      <c r="G539" s="67" t="s">
        <v>693</v>
      </c>
      <c r="H539" s="68">
        <v>233</v>
      </c>
      <c r="I539" s="69">
        <v>1.0042200128746155</v>
      </c>
      <c r="J539" s="70">
        <v>232.02086894586895</v>
      </c>
      <c r="K539" s="72"/>
      <c r="L539" s="73"/>
    </row>
    <row r="540" spans="1:12" s="59" customFormat="1" ht="14.25" outlineLevel="2">
      <c r="A540" s="67" t="s">
        <v>691</v>
      </c>
      <c r="B540" s="67" t="s">
        <v>692</v>
      </c>
      <c r="C540" s="67" t="s">
        <v>573</v>
      </c>
      <c r="D540" s="67" t="s">
        <v>574</v>
      </c>
      <c r="E540" s="67" t="s">
        <v>161</v>
      </c>
      <c r="F540" s="67" t="s">
        <v>162</v>
      </c>
      <c r="G540" s="67" t="s">
        <v>693</v>
      </c>
      <c r="H540" s="68">
        <v>4</v>
      </c>
      <c r="I540" s="69">
        <v>1.118861159213713</v>
      </c>
      <c r="J540" s="70">
        <v>3.575063775393746</v>
      </c>
      <c r="K540" s="72"/>
      <c r="L540" s="73"/>
    </row>
    <row r="541" spans="1:12" s="59" customFormat="1" ht="15" outlineLevel="1">
      <c r="A541" s="67"/>
      <c r="B541" s="67"/>
      <c r="C541" s="74" t="s">
        <v>804</v>
      </c>
      <c r="D541" s="67"/>
      <c r="E541" s="67"/>
      <c r="F541" s="67"/>
      <c r="G541" s="67"/>
      <c r="H541" s="68">
        <f>SUBTOTAL(9,H529:H540)</f>
        <v>705</v>
      </c>
      <c r="I541" s="69"/>
      <c r="J541" s="70">
        <v>788.2995906373258</v>
      </c>
      <c r="K541" s="72"/>
      <c r="L541" s="73"/>
    </row>
    <row r="542" spans="1:12" s="59" customFormat="1" ht="14.25" outlineLevel="2">
      <c r="A542" s="67" t="s">
        <v>691</v>
      </c>
      <c r="B542" s="67" t="s">
        <v>692</v>
      </c>
      <c r="C542" s="67" t="s">
        <v>485</v>
      </c>
      <c r="D542" s="67" t="s">
        <v>486</v>
      </c>
      <c r="E542" s="67" t="s">
        <v>233</v>
      </c>
      <c r="F542" s="67" t="s">
        <v>234</v>
      </c>
      <c r="G542" s="67" t="s">
        <v>693</v>
      </c>
      <c r="H542" s="68">
        <v>24</v>
      </c>
      <c r="I542" s="69">
        <v>1.0898015441404811</v>
      </c>
      <c r="J542" s="70">
        <v>22.022358225715887</v>
      </c>
      <c r="K542" s="72"/>
      <c r="L542" s="73"/>
    </row>
    <row r="543" spans="1:12" s="59" customFormat="1" ht="14.25" outlineLevel="2">
      <c r="A543" s="67" t="s">
        <v>691</v>
      </c>
      <c r="B543" s="67" t="s">
        <v>692</v>
      </c>
      <c r="C543" s="67" t="s">
        <v>485</v>
      </c>
      <c r="D543" s="67" t="s">
        <v>486</v>
      </c>
      <c r="E543" s="67" t="s">
        <v>257</v>
      </c>
      <c r="F543" s="67" t="s">
        <v>258</v>
      </c>
      <c r="G543" s="67" t="s">
        <v>693</v>
      </c>
      <c r="H543" s="68">
        <v>72</v>
      </c>
      <c r="I543" s="69">
        <v>0.6386861313868614</v>
      </c>
      <c r="J543" s="70">
        <v>112.73142857142857</v>
      </c>
      <c r="K543" s="72"/>
      <c r="L543" s="73"/>
    </row>
    <row r="544" spans="1:12" s="59" customFormat="1" ht="14.25" outlineLevel="2">
      <c r="A544" s="67" t="s">
        <v>691</v>
      </c>
      <c r="B544" s="67" t="s">
        <v>692</v>
      </c>
      <c r="C544" s="67" t="s">
        <v>485</v>
      </c>
      <c r="D544" s="67" t="s">
        <v>486</v>
      </c>
      <c r="E544" s="67" t="s">
        <v>213</v>
      </c>
      <c r="F544" s="67" t="s">
        <v>214</v>
      </c>
      <c r="G544" s="67" t="s">
        <v>693</v>
      </c>
      <c r="H544" s="68">
        <v>7</v>
      </c>
      <c r="I544" s="69">
        <v>1.0042200128746155</v>
      </c>
      <c r="J544" s="70">
        <v>6.970584045584046</v>
      </c>
      <c r="K544" s="72"/>
      <c r="L544" s="73"/>
    </row>
    <row r="545" spans="1:12" s="59" customFormat="1" ht="14.25" outlineLevel="2">
      <c r="A545" s="67" t="s">
        <v>691</v>
      </c>
      <c r="B545" s="67" t="s">
        <v>692</v>
      </c>
      <c r="C545" s="67" t="s">
        <v>485</v>
      </c>
      <c r="D545" s="67" t="s">
        <v>486</v>
      </c>
      <c r="E545" s="67" t="s">
        <v>237</v>
      </c>
      <c r="F545" s="67" t="s">
        <v>238</v>
      </c>
      <c r="G545" s="67" t="s">
        <v>693</v>
      </c>
      <c r="H545" s="68">
        <v>260</v>
      </c>
      <c r="I545" s="69">
        <v>0.9487123046445082</v>
      </c>
      <c r="J545" s="70">
        <v>274.0556844547563</v>
      </c>
      <c r="K545" s="72"/>
      <c r="L545" s="73"/>
    </row>
    <row r="546" spans="1:12" s="59" customFormat="1" ht="14.25" outlineLevel="2">
      <c r="A546" s="67" t="s">
        <v>691</v>
      </c>
      <c r="B546" s="67" t="s">
        <v>692</v>
      </c>
      <c r="C546" s="67" t="s">
        <v>485</v>
      </c>
      <c r="D546" s="67" t="s">
        <v>486</v>
      </c>
      <c r="E546" s="67" t="s">
        <v>251</v>
      </c>
      <c r="F546" s="67" t="s">
        <v>252</v>
      </c>
      <c r="G546" s="67" t="s">
        <v>693</v>
      </c>
      <c r="H546" s="68">
        <v>1</v>
      </c>
      <c r="I546" s="69">
        <v>1.2439284601978675</v>
      </c>
      <c r="J546" s="70">
        <v>0.8039047517579374</v>
      </c>
      <c r="K546" s="72"/>
      <c r="L546" s="73"/>
    </row>
    <row r="547" spans="1:12" s="59" customFormat="1" ht="15" outlineLevel="1">
      <c r="A547" s="67"/>
      <c r="B547" s="67"/>
      <c r="C547" s="74" t="s">
        <v>805</v>
      </c>
      <c r="D547" s="67"/>
      <c r="E547" s="67"/>
      <c r="F547" s="67"/>
      <c r="G547" s="67"/>
      <c r="H547" s="68">
        <f>SUBTOTAL(9,H542:H546)</f>
        <v>364</v>
      </c>
      <c r="I547" s="69"/>
      <c r="J547" s="70">
        <v>416.58396004924276</v>
      </c>
      <c r="K547" s="72"/>
      <c r="L547" s="73"/>
    </row>
    <row r="548" spans="1:12" s="59" customFormat="1" ht="14.25" outlineLevel="2">
      <c r="A548" s="67" t="s">
        <v>691</v>
      </c>
      <c r="B548" s="67" t="s">
        <v>692</v>
      </c>
      <c r="C548" s="67" t="s">
        <v>521</v>
      </c>
      <c r="D548" s="67" t="s">
        <v>522</v>
      </c>
      <c r="E548" s="67" t="s">
        <v>213</v>
      </c>
      <c r="F548" s="67" t="s">
        <v>214</v>
      </c>
      <c r="G548" s="67" t="s">
        <v>693</v>
      </c>
      <c r="H548" s="68">
        <v>0</v>
      </c>
      <c r="I548" s="69">
        <v>1.0042200128746155</v>
      </c>
      <c r="J548" s="70">
        <v>0</v>
      </c>
      <c r="K548" s="72"/>
      <c r="L548" s="73"/>
    </row>
    <row r="549" spans="1:12" s="59" customFormat="1" ht="14.25" outlineLevel="2">
      <c r="A549" s="67" t="s">
        <v>691</v>
      </c>
      <c r="B549" s="67" t="s">
        <v>692</v>
      </c>
      <c r="C549" s="67" t="s">
        <v>521</v>
      </c>
      <c r="D549" s="67" t="s">
        <v>522</v>
      </c>
      <c r="E549" s="67" t="s">
        <v>237</v>
      </c>
      <c r="F549" s="67" t="s">
        <v>238</v>
      </c>
      <c r="G549" s="67" t="s">
        <v>693</v>
      </c>
      <c r="H549" s="68">
        <v>169</v>
      </c>
      <c r="I549" s="69">
        <v>0.9487123046445082</v>
      </c>
      <c r="J549" s="70">
        <v>178.13619489559161</v>
      </c>
      <c r="K549" s="72"/>
      <c r="L549" s="73"/>
    </row>
    <row r="550" spans="1:12" s="59" customFormat="1" ht="15" outlineLevel="1">
      <c r="A550" s="67"/>
      <c r="B550" s="67"/>
      <c r="C550" s="74" t="s">
        <v>806</v>
      </c>
      <c r="D550" s="67"/>
      <c r="E550" s="67"/>
      <c r="F550" s="67"/>
      <c r="G550" s="67"/>
      <c r="H550" s="68">
        <f>SUBTOTAL(9,H548:H549)</f>
        <v>169</v>
      </c>
      <c r="I550" s="69"/>
      <c r="J550" s="70">
        <v>178.13619489559161</v>
      </c>
      <c r="K550" s="72"/>
      <c r="L550" s="73"/>
    </row>
    <row r="551" spans="1:12" s="59" customFormat="1" ht="14.25" outlineLevel="2">
      <c r="A551" s="67" t="s">
        <v>691</v>
      </c>
      <c r="B551" s="67" t="s">
        <v>692</v>
      </c>
      <c r="C551" s="67" t="s">
        <v>443</v>
      </c>
      <c r="D551" s="67" t="s">
        <v>444</v>
      </c>
      <c r="E551" s="67" t="s">
        <v>253</v>
      </c>
      <c r="F551" s="67" t="s">
        <v>254</v>
      </c>
      <c r="G551" s="67" t="s">
        <v>693</v>
      </c>
      <c r="H551" s="68">
        <v>4</v>
      </c>
      <c r="I551" s="69">
        <v>0.831124096972089</v>
      </c>
      <c r="J551" s="70">
        <v>4.812759026687599</v>
      </c>
      <c r="K551" s="72"/>
      <c r="L551" s="73"/>
    </row>
    <row r="552" spans="1:12" s="59" customFormat="1" ht="14.25" outlineLevel="2">
      <c r="A552" s="67" t="s">
        <v>691</v>
      </c>
      <c r="B552" s="67" t="s">
        <v>692</v>
      </c>
      <c r="C552" s="67" t="s">
        <v>443</v>
      </c>
      <c r="D552" s="67" t="s">
        <v>444</v>
      </c>
      <c r="E552" s="67" t="s">
        <v>217</v>
      </c>
      <c r="F552" s="67" t="s">
        <v>789</v>
      </c>
      <c r="G552" s="67" t="s">
        <v>693</v>
      </c>
      <c r="H552" s="68">
        <v>209</v>
      </c>
      <c r="I552" s="69">
        <v>1.6505840528186895</v>
      </c>
      <c r="J552" s="70">
        <v>126.62184615384616</v>
      </c>
      <c r="K552" s="72"/>
      <c r="L552" s="73"/>
    </row>
    <row r="553" spans="1:12" s="59" customFormat="1" ht="14.25" outlineLevel="2">
      <c r="A553" s="67" t="s">
        <v>691</v>
      </c>
      <c r="B553" s="67" t="s">
        <v>692</v>
      </c>
      <c r="C553" s="67" t="s">
        <v>443</v>
      </c>
      <c r="D553" s="67" t="s">
        <v>444</v>
      </c>
      <c r="E553" s="67" t="s">
        <v>251</v>
      </c>
      <c r="F553" s="67" t="s">
        <v>252</v>
      </c>
      <c r="G553" s="67" t="s">
        <v>693</v>
      </c>
      <c r="H553" s="68">
        <v>4</v>
      </c>
      <c r="I553" s="69">
        <v>1.2439284601978675</v>
      </c>
      <c r="J553" s="70">
        <v>3.2156190070317496</v>
      </c>
      <c r="K553" s="72"/>
      <c r="L553" s="73"/>
    </row>
    <row r="554" spans="1:12" s="59" customFormat="1" ht="14.25" outlineLevel="2">
      <c r="A554" s="67" t="s">
        <v>691</v>
      </c>
      <c r="B554" s="67" t="s">
        <v>692</v>
      </c>
      <c r="C554" s="67" t="s">
        <v>443</v>
      </c>
      <c r="D554" s="67" t="s">
        <v>444</v>
      </c>
      <c r="E554" s="67" t="s">
        <v>243</v>
      </c>
      <c r="F554" s="67" t="s">
        <v>244</v>
      </c>
      <c r="G554" s="67" t="s">
        <v>693</v>
      </c>
      <c r="H554" s="68">
        <v>151</v>
      </c>
      <c r="I554" s="69">
        <v>0.8775733732704472</v>
      </c>
      <c r="J554" s="70">
        <v>172.06538461538463</v>
      </c>
      <c r="K554" s="72"/>
      <c r="L554" s="73"/>
    </row>
    <row r="555" spans="1:12" s="59" customFormat="1" ht="15" outlineLevel="1">
      <c r="A555" s="67"/>
      <c r="B555" s="67"/>
      <c r="C555" s="74" t="s">
        <v>807</v>
      </c>
      <c r="D555" s="67"/>
      <c r="E555" s="67"/>
      <c r="F555" s="67"/>
      <c r="G555" s="67"/>
      <c r="H555" s="68">
        <f>SUBTOTAL(9,H551:H554)</f>
        <v>368</v>
      </c>
      <c r="I555" s="69"/>
      <c r="J555" s="70">
        <v>306.71560880295016</v>
      </c>
      <c r="K555" s="72"/>
      <c r="L555" s="73"/>
    </row>
    <row r="556" spans="1:12" s="59" customFormat="1" ht="14.25" outlineLevel="2">
      <c r="A556" s="67" t="s">
        <v>691</v>
      </c>
      <c r="B556" s="67" t="s">
        <v>692</v>
      </c>
      <c r="C556" s="67" t="s">
        <v>607</v>
      </c>
      <c r="D556" s="67" t="s">
        <v>608</v>
      </c>
      <c r="E556" s="67" t="s">
        <v>345</v>
      </c>
      <c r="F556" s="67" t="s">
        <v>346</v>
      </c>
      <c r="G556" s="67" t="s">
        <v>693</v>
      </c>
      <c r="H556" s="68">
        <v>1</v>
      </c>
      <c r="I556" s="69">
        <v>0.7457128269814096</v>
      </c>
      <c r="J556" s="70">
        <v>1.3409987917841324</v>
      </c>
      <c r="K556" s="72"/>
      <c r="L556" s="73"/>
    </row>
    <row r="557" spans="1:12" s="59" customFormat="1" ht="14.25" outlineLevel="2">
      <c r="A557" s="67" t="s">
        <v>691</v>
      </c>
      <c r="B557" s="67" t="s">
        <v>692</v>
      </c>
      <c r="C557" s="67" t="s">
        <v>607</v>
      </c>
      <c r="D557" s="67" t="s">
        <v>608</v>
      </c>
      <c r="E557" s="67" t="s">
        <v>343</v>
      </c>
      <c r="F557" s="67" t="s">
        <v>344</v>
      </c>
      <c r="G557" s="67" t="s">
        <v>693</v>
      </c>
      <c r="H557" s="68">
        <v>0</v>
      </c>
      <c r="I557" s="69">
        <v>1.0274754288245014</v>
      </c>
      <c r="J557" s="70">
        <v>0</v>
      </c>
      <c r="K557" s="72"/>
      <c r="L557" s="73"/>
    </row>
    <row r="558" spans="1:12" s="59" customFormat="1" ht="14.25" outlineLevel="2">
      <c r="A558" s="67" t="s">
        <v>691</v>
      </c>
      <c r="B558" s="67" t="s">
        <v>692</v>
      </c>
      <c r="C558" s="67" t="s">
        <v>607</v>
      </c>
      <c r="D558" s="67" t="s">
        <v>608</v>
      </c>
      <c r="E558" s="67" t="s">
        <v>317</v>
      </c>
      <c r="F558" s="67" t="s">
        <v>318</v>
      </c>
      <c r="G558" s="67" t="s">
        <v>693</v>
      </c>
      <c r="H558" s="68">
        <v>270</v>
      </c>
      <c r="I558" s="69">
        <v>1.0578404646201258</v>
      </c>
      <c r="J558" s="70">
        <v>255.23697478991593</v>
      </c>
      <c r="K558" s="72"/>
      <c r="L558" s="73"/>
    </row>
    <row r="559" spans="1:12" s="59" customFormat="1" ht="15" outlineLevel="1">
      <c r="A559" s="67"/>
      <c r="B559" s="67"/>
      <c r="C559" s="74" t="s">
        <v>808</v>
      </c>
      <c r="D559" s="67"/>
      <c r="E559" s="67"/>
      <c r="F559" s="67"/>
      <c r="G559" s="67"/>
      <c r="H559" s="68">
        <f>SUBTOTAL(9,H556:H558)</f>
        <v>271</v>
      </c>
      <c r="I559" s="69"/>
      <c r="J559" s="70">
        <v>256.57797358170006</v>
      </c>
      <c r="K559" s="72"/>
      <c r="L559" s="73"/>
    </row>
    <row r="560" spans="1:12" s="59" customFormat="1" ht="14.25" outlineLevel="2">
      <c r="A560" s="67" t="s">
        <v>691</v>
      </c>
      <c r="B560" s="67" t="s">
        <v>692</v>
      </c>
      <c r="C560" s="67" t="s">
        <v>431</v>
      </c>
      <c r="D560" s="67" t="s">
        <v>432</v>
      </c>
      <c r="E560" s="67" t="s">
        <v>295</v>
      </c>
      <c r="F560" s="67" t="s">
        <v>296</v>
      </c>
      <c r="G560" s="67" t="s">
        <v>693</v>
      </c>
      <c r="H560" s="68">
        <v>16</v>
      </c>
      <c r="I560" s="69">
        <v>1.1663626255673696</v>
      </c>
      <c r="J560" s="70">
        <v>13.71786068009244</v>
      </c>
      <c r="K560" s="72"/>
      <c r="L560" s="73"/>
    </row>
    <row r="561" spans="1:12" s="59" customFormat="1" ht="14.25" outlineLevel="2">
      <c r="A561" s="67" t="s">
        <v>691</v>
      </c>
      <c r="B561" s="67" t="s">
        <v>692</v>
      </c>
      <c r="C561" s="67" t="s">
        <v>431</v>
      </c>
      <c r="D561" s="67" t="s">
        <v>432</v>
      </c>
      <c r="E561" s="67" t="s">
        <v>163</v>
      </c>
      <c r="F561" s="67" t="s">
        <v>164</v>
      </c>
      <c r="G561" s="67" t="s">
        <v>693</v>
      </c>
      <c r="H561" s="68">
        <v>3</v>
      </c>
      <c r="I561" s="69">
        <v>1.484247842371659</v>
      </c>
      <c r="J561" s="70">
        <v>2.021225778038755</v>
      </c>
      <c r="K561" s="72"/>
      <c r="L561" s="73"/>
    </row>
    <row r="562" spans="1:12" s="59" customFormat="1" ht="14.25" outlineLevel="2">
      <c r="A562" s="67" t="s">
        <v>691</v>
      </c>
      <c r="B562" s="67" t="s">
        <v>692</v>
      </c>
      <c r="C562" s="67" t="s">
        <v>431</v>
      </c>
      <c r="D562" s="67" t="s">
        <v>432</v>
      </c>
      <c r="E562" s="67" t="s">
        <v>100</v>
      </c>
      <c r="F562" s="67" t="s">
        <v>101</v>
      </c>
      <c r="G562" s="67" t="s">
        <v>693</v>
      </c>
      <c r="H562" s="68">
        <v>0</v>
      </c>
      <c r="I562" s="69" t="s">
        <v>143</v>
      </c>
      <c r="J562" s="70">
        <v>0</v>
      </c>
      <c r="K562" s="72"/>
      <c r="L562" s="73"/>
    </row>
    <row r="563" spans="1:12" s="59" customFormat="1" ht="14.25" outlineLevel="2">
      <c r="A563" s="67" t="s">
        <v>691</v>
      </c>
      <c r="B563" s="67" t="s">
        <v>692</v>
      </c>
      <c r="C563" s="67" t="s">
        <v>431</v>
      </c>
      <c r="D563" s="67" t="s">
        <v>432</v>
      </c>
      <c r="E563" s="67" t="s">
        <v>319</v>
      </c>
      <c r="F563" s="67" t="s">
        <v>320</v>
      </c>
      <c r="G563" s="67" t="s">
        <v>693</v>
      </c>
      <c r="H563" s="68">
        <v>120</v>
      </c>
      <c r="I563" s="69">
        <v>0.6896429771356828</v>
      </c>
      <c r="J563" s="70">
        <v>174.00307692307695</v>
      </c>
      <c r="K563" s="72"/>
      <c r="L563" s="73"/>
    </row>
    <row r="564" spans="1:12" s="59" customFormat="1" ht="14.25" outlineLevel="2">
      <c r="A564" s="67" t="s">
        <v>691</v>
      </c>
      <c r="B564" s="67" t="s">
        <v>692</v>
      </c>
      <c r="C564" s="67" t="s">
        <v>431</v>
      </c>
      <c r="D564" s="67" t="s">
        <v>432</v>
      </c>
      <c r="E564" s="67" t="s">
        <v>315</v>
      </c>
      <c r="F564" s="67" t="s">
        <v>316</v>
      </c>
      <c r="G564" s="67" t="s">
        <v>693</v>
      </c>
      <c r="H564" s="68">
        <v>51</v>
      </c>
      <c r="I564" s="69">
        <v>1.3436692506459949</v>
      </c>
      <c r="J564" s="70">
        <v>37.95576923076923</v>
      </c>
      <c r="K564" s="72"/>
      <c r="L564" s="73"/>
    </row>
    <row r="565" spans="1:12" s="59" customFormat="1" ht="14.25" outlineLevel="2">
      <c r="A565" s="67" t="s">
        <v>691</v>
      </c>
      <c r="B565" s="67" t="s">
        <v>692</v>
      </c>
      <c r="C565" s="67" t="s">
        <v>431</v>
      </c>
      <c r="D565" s="67" t="s">
        <v>432</v>
      </c>
      <c r="E565" s="67" t="s">
        <v>297</v>
      </c>
      <c r="F565" s="67" t="s">
        <v>298</v>
      </c>
      <c r="G565" s="67" t="s">
        <v>693</v>
      </c>
      <c r="H565" s="68">
        <v>27</v>
      </c>
      <c r="I565" s="69">
        <v>1.0342810342810342</v>
      </c>
      <c r="J565" s="70">
        <v>26.105090497737557</v>
      </c>
      <c r="K565" s="72"/>
      <c r="L565" s="73"/>
    </row>
    <row r="566" spans="1:12" s="59" customFormat="1" ht="15" outlineLevel="1">
      <c r="A566" s="67"/>
      <c r="B566" s="67"/>
      <c r="C566" s="74" t="s">
        <v>809</v>
      </c>
      <c r="D566" s="67"/>
      <c r="E566" s="67"/>
      <c r="F566" s="67"/>
      <c r="G566" s="67"/>
      <c r="H566" s="68">
        <f>SUBTOTAL(9,H560:H565)</f>
        <v>217</v>
      </c>
      <c r="I566" s="69"/>
      <c r="J566" s="70">
        <v>253.80302310971493</v>
      </c>
      <c r="K566" s="72"/>
      <c r="L566" s="73"/>
    </row>
    <row r="567" spans="1:12" s="59" customFormat="1" ht="14.25" outlineLevel="2">
      <c r="A567" s="67" t="s">
        <v>691</v>
      </c>
      <c r="B567" s="67" t="s">
        <v>692</v>
      </c>
      <c r="C567" s="67" t="s">
        <v>120</v>
      </c>
      <c r="D567" s="67" t="s">
        <v>121</v>
      </c>
      <c r="E567" s="67" t="s">
        <v>351</v>
      </c>
      <c r="F567" s="67" t="s">
        <v>352</v>
      </c>
      <c r="G567" s="67" t="s">
        <v>693</v>
      </c>
      <c r="H567" s="68">
        <v>2</v>
      </c>
      <c r="I567" s="69">
        <v>1.1366380098774462</v>
      </c>
      <c r="J567" s="70">
        <v>1.7595751528805925</v>
      </c>
      <c r="K567" s="72"/>
      <c r="L567" s="73"/>
    </row>
    <row r="568" spans="1:12" s="59" customFormat="1" ht="14.25" outlineLevel="2">
      <c r="A568" s="67" t="s">
        <v>691</v>
      </c>
      <c r="B568" s="67" t="s">
        <v>692</v>
      </c>
      <c r="C568" s="67" t="s">
        <v>120</v>
      </c>
      <c r="D568" s="67" t="s">
        <v>121</v>
      </c>
      <c r="E568" s="67" t="s">
        <v>124</v>
      </c>
      <c r="F568" s="67" t="s">
        <v>125</v>
      </c>
      <c r="G568" s="67" t="s">
        <v>693</v>
      </c>
      <c r="H568" s="68">
        <v>7</v>
      </c>
      <c r="I568" s="69">
        <v>0.8842491275802922</v>
      </c>
      <c r="J568" s="70">
        <v>7.916321070234114</v>
      </c>
      <c r="K568" s="72"/>
      <c r="L568" s="73"/>
    </row>
    <row r="569" spans="1:12" s="59" customFormat="1" ht="14.25" outlineLevel="2">
      <c r="A569" s="67" t="s">
        <v>691</v>
      </c>
      <c r="B569" s="67" t="s">
        <v>692</v>
      </c>
      <c r="C569" s="67" t="s">
        <v>120</v>
      </c>
      <c r="D569" s="67" t="s">
        <v>121</v>
      </c>
      <c r="E569" s="67" t="s">
        <v>357</v>
      </c>
      <c r="F569" s="67" t="s">
        <v>358</v>
      </c>
      <c r="G569" s="67" t="s">
        <v>693</v>
      </c>
      <c r="H569" s="68">
        <v>58</v>
      </c>
      <c r="I569" s="69">
        <v>0.9909061729762498</v>
      </c>
      <c r="J569" s="70">
        <v>58.53228245192307</v>
      </c>
      <c r="K569" s="72"/>
      <c r="L569" s="73"/>
    </row>
    <row r="570" spans="1:12" s="59" customFormat="1" ht="14.25" outlineLevel="2">
      <c r="A570" s="67" t="s">
        <v>691</v>
      </c>
      <c r="B570" s="67" t="s">
        <v>692</v>
      </c>
      <c r="C570" s="67" t="s">
        <v>120</v>
      </c>
      <c r="D570" s="67" t="s">
        <v>121</v>
      </c>
      <c r="E570" s="67" t="s">
        <v>363</v>
      </c>
      <c r="F570" s="67" t="s">
        <v>364</v>
      </c>
      <c r="G570" s="67" t="s">
        <v>693</v>
      </c>
      <c r="H570" s="68">
        <v>0</v>
      </c>
      <c r="I570" s="69">
        <v>0.5601801841107583</v>
      </c>
      <c r="J570" s="70">
        <v>0</v>
      </c>
      <c r="K570" s="72"/>
      <c r="L570" s="73"/>
    </row>
    <row r="571" spans="1:12" s="59" customFormat="1" ht="14.25" outlineLevel="2">
      <c r="A571" s="67" t="s">
        <v>691</v>
      </c>
      <c r="B571" s="67" t="s">
        <v>692</v>
      </c>
      <c r="C571" s="67" t="s">
        <v>120</v>
      </c>
      <c r="D571" s="67" t="s">
        <v>121</v>
      </c>
      <c r="E571" s="67" t="s">
        <v>369</v>
      </c>
      <c r="F571" s="67" t="s">
        <v>370</v>
      </c>
      <c r="G571" s="67" t="s">
        <v>693</v>
      </c>
      <c r="H571" s="68">
        <v>48</v>
      </c>
      <c r="I571" s="69">
        <v>0.9272015138073472</v>
      </c>
      <c r="J571" s="70">
        <v>51.76868165680474</v>
      </c>
      <c r="K571" s="72"/>
      <c r="L571" s="73"/>
    </row>
    <row r="572" spans="1:12" s="59" customFormat="1" ht="14.25" outlineLevel="2">
      <c r="A572" s="67" t="s">
        <v>691</v>
      </c>
      <c r="B572" s="67" t="s">
        <v>692</v>
      </c>
      <c r="C572" s="67" t="s">
        <v>120</v>
      </c>
      <c r="D572" s="67" t="s">
        <v>121</v>
      </c>
      <c r="E572" s="67" t="s">
        <v>120</v>
      </c>
      <c r="F572" s="67" t="s">
        <v>121</v>
      </c>
      <c r="G572" s="67" t="s">
        <v>693</v>
      </c>
      <c r="H572" s="68">
        <v>76</v>
      </c>
      <c r="I572" s="69">
        <v>1.2058071825346626</v>
      </c>
      <c r="J572" s="70">
        <v>63.0283192046049</v>
      </c>
      <c r="K572" s="72"/>
      <c r="L572" s="73"/>
    </row>
    <row r="573" spans="1:12" s="59" customFormat="1" ht="14.25" outlineLevel="2">
      <c r="A573" s="67" t="s">
        <v>691</v>
      </c>
      <c r="B573" s="67" t="s">
        <v>692</v>
      </c>
      <c r="C573" s="67" t="s">
        <v>120</v>
      </c>
      <c r="D573" s="67" t="s">
        <v>121</v>
      </c>
      <c r="E573" s="67" t="s">
        <v>375</v>
      </c>
      <c r="F573" s="67" t="s">
        <v>376</v>
      </c>
      <c r="G573" s="67" t="s">
        <v>693</v>
      </c>
      <c r="H573" s="68">
        <v>2</v>
      </c>
      <c r="I573" s="69">
        <v>0.9663739188529714</v>
      </c>
      <c r="J573" s="70">
        <v>2.069592277877161</v>
      </c>
      <c r="K573" s="72"/>
      <c r="L573" s="73"/>
    </row>
    <row r="574" spans="1:12" s="59" customFormat="1" ht="14.25" outlineLevel="2">
      <c r="A574" s="67" t="s">
        <v>691</v>
      </c>
      <c r="B574" s="67" t="s">
        <v>692</v>
      </c>
      <c r="C574" s="67" t="s">
        <v>120</v>
      </c>
      <c r="D574" s="67" t="s">
        <v>121</v>
      </c>
      <c r="E574" s="67" t="s">
        <v>810</v>
      </c>
      <c r="F574" s="67" t="s">
        <v>811</v>
      </c>
      <c r="G574" s="67" t="s">
        <v>693</v>
      </c>
      <c r="H574" s="68">
        <v>63</v>
      </c>
      <c r="I574" s="69" t="s">
        <v>143</v>
      </c>
      <c r="J574" s="70">
        <v>0</v>
      </c>
      <c r="K574" s="72"/>
      <c r="L574" s="73"/>
    </row>
    <row r="575" spans="1:12" s="59" customFormat="1" ht="14.25" outlineLevel="2">
      <c r="A575" s="67" t="s">
        <v>691</v>
      </c>
      <c r="B575" s="67" t="s">
        <v>692</v>
      </c>
      <c r="C575" s="67" t="s">
        <v>120</v>
      </c>
      <c r="D575" s="67" t="s">
        <v>121</v>
      </c>
      <c r="E575" s="67" t="s">
        <v>261</v>
      </c>
      <c r="F575" s="67" t="s">
        <v>262</v>
      </c>
      <c r="G575" s="67" t="s">
        <v>693</v>
      </c>
      <c r="H575" s="68">
        <v>1</v>
      </c>
      <c r="I575" s="69">
        <v>1.0657575315389411</v>
      </c>
      <c r="J575" s="70">
        <v>0.9382997261638039</v>
      </c>
      <c r="K575" s="72"/>
      <c r="L575" s="73"/>
    </row>
    <row r="576" spans="1:12" s="59" customFormat="1" ht="14.25" outlineLevel="2">
      <c r="A576" s="67" t="s">
        <v>691</v>
      </c>
      <c r="B576" s="67" t="s">
        <v>692</v>
      </c>
      <c r="C576" s="67" t="s">
        <v>120</v>
      </c>
      <c r="D576" s="67" t="s">
        <v>121</v>
      </c>
      <c r="E576" s="67" t="s">
        <v>353</v>
      </c>
      <c r="F576" s="67" t="s">
        <v>354</v>
      </c>
      <c r="G576" s="67" t="s">
        <v>693</v>
      </c>
      <c r="H576" s="68">
        <v>36</v>
      </c>
      <c r="I576" s="69">
        <v>2.7463203463203465</v>
      </c>
      <c r="J576" s="70">
        <v>13.108448928121058</v>
      </c>
      <c r="K576" s="72"/>
      <c r="L576" s="73"/>
    </row>
    <row r="577" spans="1:12" s="59" customFormat="1" ht="14.25" outlineLevel="2">
      <c r="A577" s="67" t="s">
        <v>691</v>
      </c>
      <c r="B577" s="67" t="s">
        <v>692</v>
      </c>
      <c r="C577" s="67" t="s">
        <v>120</v>
      </c>
      <c r="D577" s="67" t="s">
        <v>121</v>
      </c>
      <c r="E577" s="67" t="s">
        <v>379</v>
      </c>
      <c r="F577" s="67" t="s">
        <v>812</v>
      </c>
      <c r="G577" s="67" t="s">
        <v>693</v>
      </c>
      <c r="H577" s="68">
        <v>158</v>
      </c>
      <c r="I577" s="69">
        <v>1.115046569592024</v>
      </c>
      <c r="J577" s="70">
        <v>141.69811764705884</v>
      </c>
      <c r="K577" s="72"/>
      <c r="L577" s="73"/>
    </row>
    <row r="578" spans="1:12" s="59" customFormat="1" ht="14.25" outlineLevel="2">
      <c r="A578" s="67" t="s">
        <v>691</v>
      </c>
      <c r="B578" s="67" t="s">
        <v>692</v>
      </c>
      <c r="C578" s="67" t="s">
        <v>120</v>
      </c>
      <c r="D578" s="67" t="s">
        <v>121</v>
      </c>
      <c r="E578" s="67" t="s">
        <v>116</v>
      </c>
      <c r="F578" s="67" t="s">
        <v>117</v>
      </c>
      <c r="G578" s="67" t="s">
        <v>693</v>
      </c>
      <c r="H578" s="68">
        <v>8</v>
      </c>
      <c r="I578" s="69">
        <v>1.8561449040420506</v>
      </c>
      <c r="J578" s="70">
        <v>4.310008331019161</v>
      </c>
      <c r="K578" s="72"/>
      <c r="L578" s="73"/>
    </row>
    <row r="579" spans="1:12" s="59" customFormat="1" ht="14.25" outlineLevel="2">
      <c r="A579" s="67" t="s">
        <v>691</v>
      </c>
      <c r="B579" s="67" t="s">
        <v>692</v>
      </c>
      <c r="C579" s="67" t="s">
        <v>120</v>
      </c>
      <c r="D579" s="67" t="s">
        <v>121</v>
      </c>
      <c r="E579" s="67" t="s">
        <v>349</v>
      </c>
      <c r="F579" s="67" t="s">
        <v>350</v>
      </c>
      <c r="G579" s="67" t="s">
        <v>693</v>
      </c>
      <c r="H579" s="68">
        <v>0</v>
      </c>
      <c r="I579" s="69">
        <v>0.9040435197128598</v>
      </c>
      <c r="J579" s="70">
        <v>0</v>
      </c>
      <c r="K579" s="72"/>
      <c r="L579" s="73"/>
    </row>
    <row r="580" spans="1:12" s="59" customFormat="1" ht="14.25" outlineLevel="2">
      <c r="A580" s="67" t="s">
        <v>691</v>
      </c>
      <c r="B580" s="67" t="s">
        <v>692</v>
      </c>
      <c r="C580" s="67" t="s">
        <v>120</v>
      </c>
      <c r="D580" s="67" t="s">
        <v>121</v>
      </c>
      <c r="E580" s="67" t="s">
        <v>165</v>
      </c>
      <c r="F580" s="67" t="s">
        <v>166</v>
      </c>
      <c r="G580" s="67" t="s">
        <v>693</v>
      </c>
      <c r="H580" s="68">
        <v>109</v>
      </c>
      <c r="I580" s="69">
        <v>0.78972610039433</v>
      </c>
      <c r="J580" s="70">
        <v>138.02253711201084</v>
      </c>
      <c r="K580" s="72"/>
      <c r="L580" s="73"/>
    </row>
    <row r="581" spans="1:12" s="59" customFormat="1" ht="14.25" outlineLevel="2">
      <c r="A581" s="67" t="s">
        <v>691</v>
      </c>
      <c r="B581" s="67" t="s">
        <v>692</v>
      </c>
      <c r="C581" s="67" t="s">
        <v>120</v>
      </c>
      <c r="D581" s="67" t="s">
        <v>121</v>
      </c>
      <c r="E581" s="67" t="s">
        <v>247</v>
      </c>
      <c r="F581" s="67" t="s">
        <v>248</v>
      </c>
      <c r="G581" s="67" t="s">
        <v>693</v>
      </c>
      <c r="H581" s="68">
        <v>0</v>
      </c>
      <c r="I581" s="69">
        <v>1.5771913861085833</v>
      </c>
      <c r="J581" s="70">
        <v>0</v>
      </c>
      <c r="K581" s="72"/>
      <c r="L581" s="73"/>
    </row>
    <row r="582" spans="1:12" s="59" customFormat="1" ht="14.25" outlineLevel="2">
      <c r="A582" s="67" t="s">
        <v>691</v>
      </c>
      <c r="B582" s="67" t="s">
        <v>692</v>
      </c>
      <c r="C582" s="67" t="s">
        <v>120</v>
      </c>
      <c r="D582" s="67" t="s">
        <v>121</v>
      </c>
      <c r="E582" s="67" t="s">
        <v>255</v>
      </c>
      <c r="F582" s="67" t="s">
        <v>256</v>
      </c>
      <c r="G582" s="67" t="s">
        <v>693</v>
      </c>
      <c r="H582" s="68">
        <v>1</v>
      </c>
      <c r="I582" s="69">
        <v>0.9496424094964241</v>
      </c>
      <c r="J582" s="70">
        <v>1.053027950310559</v>
      </c>
      <c r="K582" s="72"/>
      <c r="L582" s="73"/>
    </row>
    <row r="583" spans="1:12" s="59" customFormat="1" ht="15" outlineLevel="1">
      <c r="A583" s="67"/>
      <c r="B583" s="67"/>
      <c r="C583" s="74" t="s">
        <v>813</v>
      </c>
      <c r="D583" s="67"/>
      <c r="E583" s="67"/>
      <c r="F583" s="67"/>
      <c r="G583" s="67"/>
      <c r="H583" s="68">
        <f>SUBTOTAL(9,H567:H582)</f>
        <v>569</v>
      </c>
      <c r="I583" s="69"/>
      <c r="J583" s="70">
        <v>484.20521150900873</v>
      </c>
      <c r="K583" s="72"/>
      <c r="L583" s="73"/>
    </row>
    <row r="584" spans="1:12" s="59" customFormat="1" ht="14.25" outlineLevel="2">
      <c r="A584" s="67" t="s">
        <v>691</v>
      </c>
      <c r="B584" s="67" t="s">
        <v>692</v>
      </c>
      <c r="C584" s="67" t="s">
        <v>72</v>
      </c>
      <c r="D584" s="67" t="s">
        <v>73</v>
      </c>
      <c r="E584" s="67" t="s">
        <v>120</v>
      </c>
      <c r="F584" s="67" t="s">
        <v>121</v>
      </c>
      <c r="G584" s="67" t="s">
        <v>693</v>
      </c>
      <c r="H584" s="68">
        <v>71</v>
      </c>
      <c r="I584" s="69">
        <v>1.2058071825346626</v>
      </c>
      <c r="J584" s="70">
        <v>58.88171925693353</v>
      </c>
      <c r="K584" s="72"/>
      <c r="L584" s="73"/>
    </row>
    <row r="585" spans="1:12" s="59" customFormat="1" ht="14.25" outlineLevel="2">
      <c r="A585" s="67" t="s">
        <v>691</v>
      </c>
      <c r="B585" s="67" t="s">
        <v>692</v>
      </c>
      <c r="C585" s="67" t="s">
        <v>72</v>
      </c>
      <c r="D585" s="67" t="s">
        <v>73</v>
      </c>
      <c r="E585" s="67" t="s">
        <v>72</v>
      </c>
      <c r="F585" s="67" t="s">
        <v>73</v>
      </c>
      <c r="G585" s="67" t="s">
        <v>693</v>
      </c>
      <c r="H585" s="68">
        <v>418</v>
      </c>
      <c r="I585" s="69">
        <v>1.107002801120448</v>
      </c>
      <c r="J585" s="70">
        <v>377.5961538461539</v>
      </c>
      <c r="K585" s="72"/>
      <c r="L585" s="73"/>
    </row>
    <row r="586" spans="1:12" s="59" customFormat="1" ht="14.25" outlineLevel="2">
      <c r="A586" s="67" t="s">
        <v>691</v>
      </c>
      <c r="B586" s="67" t="s">
        <v>692</v>
      </c>
      <c r="C586" s="67" t="s">
        <v>72</v>
      </c>
      <c r="D586" s="67" t="s">
        <v>73</v>
      </c>
      <c r="E586" s="67" t="s">
        <v>761</v>
      </c>
      <c r="F586" s="67" t="s">
        <v>762</v>
      </c>
      <c r="G586" s="67" t="s">
        <v>693</v>
      </c>
      <c r="H586" s="68">
        <v>172</v>
      </c>
      <c r="I586" s="69">
        <v>1.5780379774591062</v>
      </c>
      <c r="J586" s="70">
        <v>108.99610938194753</v>
      </c>
      <c r="K586" s="72"/>
      <c r="L586" s="73"/>
    </row>
    <row r="587" spans="1:12" s="59" customFormat="1" ht="14.25" outlineLevel="2">
      <c r="A587" s="67" t="s">
        <v>691</v>
      </c>
      <c r="B587" s="67" t="s">
        <v>692</v>
      </c>
      <c r="C587" s="67" t="s">
        <v>72</v>
      </c>
      <c r="D587" s="67" t="s">
        <v>73</v>
      </c>
      <c r="E587" s="67" t="s">
        <v>351</v>
      </c>
      <c r="F587" s="67" t="s">
        <v>352</v>
      </c>
      <c r="G587" s="67" t="s">
        <v>693</v>
      </c>
      <c r="H587" s="68">
        <v>0</v>
      </c>
      <c r="I587" s="69">
        <v>1.1366380098774462</v>
      </c>
      <c r="J587" s="70">
        <v>0</v>
      </c>
      <c r="K587" s="72"/>
      <c r="L587" s="73"/>
    </row>
    <row r="588" spans="1:12" s="59" customFormat="1" ht="14.25" outlineLevel="2">
      <c r="A588" s="67" t="s">
        <v>691</v>
      </c>
      <c r="B588" s="67" t="s">
        <v>692</v>
      </c>
      <c r="C588" s="67" t="s">
        <v>72</v>
      </c>
      <c r="D588" s="67" t="s">
        <v>73</v>
      </c>
      <c r="E588" s="67" t="s">
        <v>225</v>
      </c>
      <c r="F588" s="67" t="s">
        <v>226</v>
      </c>
      <c r="G588" s="67" t="s">
        <v>693</v>
      </c>
      <c r="H588" s="68">
        <v>306</v>
      </c>
      <c r="I588" s="69">
        <v>1.1060647155032834</v>
      </c>
      <c r="J588" s="70">
        <v>276.6565063607181</v>
      </c>
      <c r="K588" s="72"/>
      <c r="L588" s="73"/>
    </row>
    <row r="589" spans="1:12" s="59" customFormat="1" ht="14.25" outlineLevel="2">
      <c r="A589" s="67" t="s">
        <v>691</v>
      </c>
      <c r="B589" s="67" t="s">
        <v>692</v>
      </c>
      <c r="C589" s="67" t="s">
        <v>72</v>
      </c>
      <c r="D589" s="67" t="s">
        <v>73</v>
      </c>
      <c r="E589" s="67" t="s">
        <v>375</v>
      </c>
      <c r="F589" s="67" t="s">
        <v>376</v>
      </c>
      <c r="G589" s="67" t="s">
        <v>693</v>
      </c>
      <c r="H589" s="68">
        <v>10</v>
      </c>
      <c r="I589" s="69">
        <v>0.9663739188529714</v>
      </c>
      <c r="J589" s="70">
        <v>10.347961389385805</v>
      </c>
      <c r="K589" s="72"/>
      <c r="L589" s="73"/>
    </row>
    <row r="590" spans="1:12" s="59" customFormat="1" ht="14.25" outlineLevel="2">
      <c r="A590" s="67" t="s">
        <v>691</v>
      </c>
      <c r="B590" s="67" t="s">
        <v>692</v>
      </c>
      <c r="C590" s="67" t="s">
        <v>72</v>
      </c>
      <c r="D590" s="67" t="s">
        <v>73</v>
      </c>
      <c r="E590" s="67" t="s">
        <v>349</v>
      </c>
      <c r="F590" s="67" t="s">
        <v>350</v>
      </c>
      <c r="G590" s="67" t="s">
        <v>693</v>
      </c>
      <c r="H590" s="68">
        <v>27</v>
      </c>
      <c r="I590" s="69">
        <v>0.9040435197128598</v>
      </c>
      <c r="J590" s="70">
        <v>29.86581885856079</v>
      </c>
      <c r="K590" s="72"/>
      <c r="L590" s="73"/>
    </row>
    <row r="591" spans="1:12" s="59" customFormat="1" ht="14.25" outlineLevel="2">
      <c r="A591" s="67" t="s">
        <v>691</v>
      </c>
      <c r="B591" s="67" t="s">
        <v>692</v>
      </c>
      <c r="C591" s="67" t="s">
        <v>72</v>
      </c>
      <c r="D591" s="67" t="s">
        <v>73</v>
      </c>
      <c r="E591" s="67" t="s">
        <v>379</v>
      </c>
      <c r="F591" s="67" t="s">
        <v>812</v>
      </c>
      <c r="G591" s="67" t="s">
        <v>693</v>
      </c>
      <c r="H591" s="68">
        <v>3</v>
      </c>
      <c r="I591" s="69">
        <v>1.115046569592024</v>
      </c>
      <c r="J591" s="70">
        <v>2.6904705882352946</v>
      </c>
      <c r="K591" s="72"/>
      <c r="L591" s="73"/>
    </row>
    <row r="592" spans="1:12" s="59" customFormat="1" ht="15" outlineLevel="1">
      <c r="A592" s="67"/>
      <c r="B592" s="67"/>
      <c r="C592" s="74" t="s">
        <v>814</v>
      </c>
      <c r="D592" s="67"/>
      <c r="E592" s="67"/>
      <c r="F592" s="67"/>
      <c r="G592" s="67"/>
      <c r="H592" s="68">
        <f>SUBTOTAL(9,H584:H591)</f>
        <v>1007</v>
      </c>
      <c r="I592" s="69"/>
      <c r="J592" s="70">
        <v>865.0347396819349</v>
      </c>
      <c r="K592" s="72"/>
      <c r="L592" s="73"/>
    </row>
    <row r="593" spans="1:12" s="59" customFormat="1" ht="14.25" outlineLevel="2">
      <c r="A593" s="67" t="s">
        <v>691</v>
      </c>
      <c r="B593" s="67" t="s">
        <v>692</v>
      </c>
      <c r="C593" s="67" t="s">
        <v>487</v>
      </c>
      <c r="D593" s="67" t="s">
        <v>488</v>
      </c>
      <c r="E593" s="67" t="s">
        <v>383</v>
      </c>
      <c r="F593" s="67" t="s">
        <v>384</v>
      </c>
      <c r="G593" s="67" t="s">
        <v>693</v>
      </c>
      <c r="H593" s="68">
        <v>94</v>
      </c>
      <c r="I593" s="69">
        <v>1.0382619614795117</v>
      </c>
      <c r="J593" s="70">
        <v>90.5359181858604</v>
      </c>
      <c r="K593" s="72"/>
      <c r="L593" s="73"/>
    </row>
    <row r="594" spans="1:12" s="59" customFormat="1" ht="14.25" outlineLevel="2">
      <c r="A594" s="67" t="s">
        <v>691</v>
      </c>
      <c r="B594" s="67" t="s">
        <v>692</v>
      </c>
      <c r="C594" s="67" t="s">
        <v>487</v>
      </c>
      <c r="D594" s="67" t="s">
        <v>488</v>
      </c>
      <c r="E594" s="67" t="s">
        <v>349</v>
      </c>
      <c r="F594" s="67" t="s">
        <v>350</v>
      </c>
      <c r="G594" s="67" t="s">
        <v>693</v>
      </c>
      <c r="H594" s="68">
        <v>54</v>
      </c>
      <c r="I594" s="69">
        <v>0.9040435197128598</v>
      </c>
      <c r="J594" s="70">
        <v>59.73163771712158</v>
      </c>
      <c r="K594" s="72"/>
      <c r="L594" s="73"/>
    </row>
    <row r="595" spans="1:12" s="59" customFormat="1" ht="14.25" outlineLevel="2">
      <c r="A595" s="67" t="s">
        <v>691</v>
      </c>
      <c r="B595" s="67" t="s">
        <v>692</v>
      </c>
      <c r="C595" s="67" t="s">
        <v>487</v>
      </c>
      <c r="D595" s="67" t="s">
        <v>488</v>
      </c>
      <c r="E595" s="67" t="s">
        <v>375</v>
      </c>
      <c r="F595" s="67" t="s">
        <v>376</v>
      </c>
      <c r="G595" s="67" t="s">
        <v>693</v>
      </c>
      <c r="H595" s="68">
        <v>72</v>
      </c>
      <c r="I595" s="69">
        <v>0.9663739188529714</v>
      </c>
      <c r="J595" s="70">
        <v>74.5053220035778</v>
      </c>
      <c r="K595" s="72"/>
      <c r="L595" s="73"/>
    </row>
    <row r="596" spans="1:12" s="59" customFormat="1" ht="14.25" outlineLevel="2">
      <c r="A596" s="67" t="s">
        <v>691</v>
      </c>
      <c r="B596" s="67" t="s">
        <v>692</v>
      </c>
      <c r="C596" s="67" t="s">
        <v>487</v>
      </c>
      <c r="D596" s="67" t="s">
        <v>488</v>
      </c>
      <c r="E596" s="67" t="s">
        <v>810</v>
      </c>
      <c r="F596" s="67" t="s">
        <v>811</v>
      </c>
      <c r="G596" s="67" t="s">
        <v>693</v>
      </c>
      <c r="H596" s="68">
        <v>41</v>
      </c>
      <c r="I596" s="69" t="s">
        <v>143</v>
      </c>
      <c r="J596" s="70">
        <v>0</v>
      </c>
      <c r="K596" s="72"/>
      <c r="L596" s="73"/>
    </row>
    <row r="597" spans="1:12" s="59" customFormat="1" ht="15" outlineLevel="1">
      <c r="A597" s="67"/>
      <c r="B597" s="67"/>
      <c r="C597" s="74" t="s">
        <v>815</v>
      </c>
      <c r="D597" s="67"/>
      <c r="E597" s="67"/>
      <c r="F597" s="67"/>
      <c r="G597" s="67"/>
      <c r="H597" s="68">
        <f>SUBTOTAL(9,H593:H596)</f>
        <v>261</v>
      </c>
      <c r="I597" s="69"/>
      <c r="J597" s="70">
        <v>224.77287790655976</v>
      </c>
      <c r="K597" s="72"/>
      <c r="L597" s="73"/>
    </row>
    <row r="598" spans="1:12" s="59" customFormat="1" ht="14.25" outlineLevel="2">
      <c r="A598" s="67" t="s">
        <v>691</v>
      </c>
      <c r="B598" s="67" t="s">
        <v>692</v>
      </c>
      <c r="C598" s="67" t="s">
        <v>511</v>
      </c>
      <c r="D598" s="67" t="s">
        <v>512</v>
      </c>
      <c r="E598" s="67" t="s">
        <v>383</v>
      </c>
      <c r="F598" s="67" t="s">
        <v>384</v>
      </c>
      <c r="G598" s="67" t="s">
        <v>693</v>
      </c>
      <c r="H598" s="68">
        <v>79</v>
      </c>
      <c r="I598" s="69">
        <v>1.0382619614795117</v>
      </c>
      <c r="J598" s="70">
        <v>76.08869719875501</v>
      </c>
      <c r="K598" s="72"/>
      <c r="L598" s="73"/>
    </row>
    <row r="599" spans="1:12" s="59" customFormat="1" ht="14.25" outlineLevel="2">
      <c r="A599" s="67" t="s">
        <v>691</v>
      </c>
      <c r="B599" s="67" t="s">
        <v>692</v>
      </c>
      <c r="C599" s="67" t="s">
        <v>511</v>
      </c>
      <c r="D599" s="67" t="s">
        <v>512</v>
      </c>
      <c r="E599" s="67" t="s">
        <v>375</v>
      </c>
      <c r="F599" s="67" t="s">
        <v>376</v>
      </c>
      <c r="G599" s="67" t="s">
        <v>693</v>
      </c>
      <c r="H599" s="68">
        <v>1</v>
      </c>
      <c r="I599" s="69">
        <v>0.9663739188529714</v>
      </c>
      <c r="J599" s="70">
        <v>1.0347961389385805</v>
      </c>
      <c r="K599" s="72"/>
      <c r="L599" s="73"/>
    </row>
    <row r="600" spans="1:12" s="59" customFormat="1" ht="14.25" outlineLevel="2">
      <c r="A600" s="67" t="s">
        <v>691</v>
      </c>
      <c r="B600" s="67" t="s">
        <v>692</v>
      </c>
      <c r="C600" s="67" t="s">
        <v>511</v>
      </c>
      <c r="D600" s="67" t="s">
        <v>512</v>
      </c>
      <c r="E600" s="67" t="s">
        <v>349</v>
      </c>
      <c r="F600" s="67" t="s">
        <v>350</v>
      </c>
      <c r="G600" s="67" t="s">
        <v>693</v>
      </c>
      <c r="H600" s="68">
        <v>0</v>
      </c>
      <c r="I600" s="69">
        <v>0.9040435197128598</v>
      </c>
      <c r="J600" s="70">
        <v>0</v>
      </c>
      <c r="K600" s="72"/>
      <c r="L600" s="73"/>
    </row>
    <row r="601" spans="1:12" s="59" customFormat="1" ht="15" outlineLevel="1">
      <c r="A601" s="67"/>
      <c r="B601" s="67"/>
      <c r="C601" s="74" t="s">
        <v>816</v>
      </c>
      <c r="D601" s="67"/>
      <c r="E601" s="67"/>
      <c r="F601" s="67"/>
      <c r="G601" s="67"/>
      <c r="H601" s="68">
        <f>SUBTOTAL(9,H598:H600)</f>
        <v>80</v>
      </c>
      <c r="I601" s="69"/>
      <c r="J601" s="70">
        <v>77.12349333769359</v>
      </c>
      <c r="K601" s="72"/>
      <c r="L601" s="73"/>
    </row>
    <row r="602" spans="1:12" s="59" customFormat="1" ht="14.25" outlineLevel="2">
      <c r="A602" s="67" t="s">
        <v>691</v>
      </c>
      <c r="B602" s="67" t="s">
        <v>692</v>
      </c>
      <c r="C602" s="67" t="s">
        <v>651</v>
      </c>
      <c r="D602" s="67" t="s">
        <v>652</v>
      </c>
      <c r="E602" s="67" t="s">
        <v>373</v>
      </c>
      <c r="F602" s="67" t="s">
        <v>374</v>
      </c>
      <c r="G602" s="67" t="s">
        <v>693</v>
      </c>
      <c r="H602" s="68">
        <v>138</v>
      </c>
      <c r="I602" s="69">
        <v>1.1828467442044466</v>
      </c>
      <c r="J602" s="70">
        <v>116.6676923076923</v>
      </c>
      <c r="K602" s="72"/>
      <c r="L602" s="73"/>
    </row>
    <row r="603" spans="1:12" s="59" customFormat="1" ht="14.25" outlineLevel="2">
      <c r="A603" s="67" t="s">
        <v>691</v>
      </c>
      <c r="B603" s="67" t="s">
        <v>692</v>
      </c>
      <c r="C603" s="67" t="s">
        <v>651</v>
      </c>
      <c r="D603" s="67" t="s">
        <v>652</v>
      </c>
      <c r="E603" s="67" t="s">
        <v>697</v>
      </c>
      <c r="F603" s="67" t="s">
        <v>698</v>
      </c>
      <c r="G603" s="67" t="s">
        <v>693</v>
      </c>
      <c r="H603" s="68">
        <v>1</v>
      </c>
      <c r="I603" s="69">
        <v>1.0191369775064487</v>
      </c>
      <c r="J603" s="70">
        <v>0.9812223695844383</v>
      </c>
      <c r="K603" s="72"/>
      <c r="L603" s="73"/>
    </row>
    <row r="604" spans="1:12" s="59" customFormat="1" ht="14.25" outlineLevel="2">
      <c r="A604" s="67" t="s">
        <v>691</v>
      </c>
      <c r="B604" s="67" t="s">
        <v>692</v>
      </c>
      <c r="C604" s="67" t="s">
        <v>651</v>
      </c>
      <c r="D604" s="67" t="s">
        <v>652</v>
      </c>
      <c r="E604" s="67" t="s">
        <v>810</v>
      </c>
      <c r="F604" s="67" t="s">
        <v>811</v>
      </c>
      <c r="G604" s="67" t="s">
        <v>693</v>
      </c>
      <c r="H604" s="68">
        <v>102</v>
      </c>
      <c r="I604" s="69" t="s">
        <v>143</v>
      </c>
      <c r="J604" s="70">
        <v>0</v>
      </c>
      <c r="K604" s="72"/>
      <c r="L604" s="73"/>
    </row>
    <row r="605" spans="1:12" s="59" customFormat="1" ht="14.25" outlineLevel="2">
      <c r="A605" s="67" t="s">
        <v>691</v>
      </c>
      <c r="B605" s="67" t="s">
        <v>692</v>
      </c>
      <c r="C605" s="67" t="s">
        <v>651</v>
      </c>
      <c r="D605" s="67" t="s">
        <v>652</v>
      </c>
      <c r="E605" s="67" t="s">
        <v>375</v>
      </c>
      <c r="F605" s="67" t="s">
        <v>376</v>
      </c>
      <c r="G605" s="67" t="s">
        <v>693</v>
      </c>
      <c r="H605" s="68">
        <v>418</v>
      </c>
      <c r="I605" s="69">
        <v>0.9663739188529714</v>
      </c>
      <c r="J605" s="70">
        <v>432.54478607632666</v>
      </c>
      <c r="K605" s="72"/>
      <c r="L605" s="73"/>
    </row>
    <row r="606" spans="1:12" s="59" customFormat="1" ht="14.25" outlineLevel="2">
      <c r="A606" s="67" t="s">
        <v>691</v>
      </c>
      <c r="B606" s="67" t="s">
        <v>692</v>
      </c>
      <c r="C606" s="67" t="s">
        <v>651</v>
      </c>
      <c r="D606" s="67" t="s">
        <v>652</v>
      </c>
      <c r="E606" s="67" t="s">
        <v>259</v>
      </c>
      <c r="F606" s="67" t="s">
        <v>260</v>
      </c>
      <c r="G606" s="67" t="s">
        <v>693</v>
      </c>
      <c r="H606" s="68">
        <v>1</v>
      </c>
      <c r="I606" s="69">
        <v>1.0349803453251731</v>
      </c>
      <c r="J606" s="70">
        <v>0.9662019230769229</v>
      </c>
      <c r="K606" s="72"/>
      <c r="L606" s="73"/>
    </row>
    <row r="607" spans="1:12" s="59" customFormat="1" ht="14.25" outlineLevel="2">
      <c r="A607" s="67" t="s">
        <v>691</v>
      </c>
      <c r="B607" s="67" t="s">
        <v>692</v>
      </c>
      <c r="C607" s="67" t="s">
        <v>651</v>
      </c>
      <c r="D607" s="67" t="s">
        <v>652</v>
      </c>
      <c r="E607" s="67" t="s">
        <v>351</v>
      </c>
      <c r="F607" s="67" t="s">
        <v>352</v>
      </c>
      <c r="G607" s="67" t="s">
        <v>693</v>
      </c>
      <c r="H607" s="68">
        <v>0</v>
      </c>
      <c r="I607" s="69">
        <v>1.1366380098774462</v>
      </c>
      <c r="J607" s="70">
        <v>0</v>
      </c>
      <c r="K607" s="72"/>
      <c r="L607" s="73"/>
    </row>
    <row r="608" spans="1:12" s="59" customFormat="1" ht="15" outlineLevel="1">
      <c r="A608" s="67"/>
      <c r="B608" s="67"/>
      <c r="C608" s="74" t="s">
        <v>817</v>
      </c>
      <c r="D608" s="67"/>
      <c r="E608" s="67"/>
      <c r="F608" s="67"/>
      <c r="G608" s="67"/>
      <c r="H608" s="68">
        <f>SUBTOTAL(9,H602:H607)</f>
        <v>660</v>
      </c>
      <c r="I608" s="69"/>
      <c r="J608" s="70">
        <v>551.1599026766803</v>
      </c>
      <c r="K608" s="72"/>
      <c r="L608" s="73"/>
    </row>
    <row r="609" spans="1:12" s="59" customFormat="1" ht="14.25" outlineLevel="2">
      <c r="A609" s="67" t="s">
        <v>691</v>
      </c>
      <c r="B609" s="67" t="s">
        <v>692</v>
      </c>
      <c r="C609" s="67" t="s">
        <v>541</v>
      </c>
      <c r="D609" s="67" t="s">
        <v>542</v>
      </c>
      <c r="E609" s="67" t="s">
        <v>275</v>
      </c>
      <c r="F609" s="67" t="s">
        <v>276</v>
      </c>
      <c r="G609" s="67" t="s">
        <v>693</v>
      </c>
      <c r="H609" s="68">
        <v>298</v>
      </c>
      <c r="I609" s="69">
        <v>0.8296846011131727</v>
      </c>
      <c r="J609" s="70">
        <v>359.17262969588546</v>
      </c>
      <c r="K609" s="72"/>
      <c r="L609" s="73"/>
    </row>
    <row r="610" spans="1:12" s="59" customFormat="1" ht="14.25" outlineLevel="2">
      <c r="A610" s="67" t="s">
        <v>691</v>
      </c>
      <c r="B610" s="67" t="s">
        <v>692</v>
      </c>
      <c r="C610" s="67" t="s">
        <v>541</v>
      </c>
      <c r="D610" s="67" t="s">
        <v>542</v>
      </c>
      <c r="E610" s="67" t="s">
        <v>263</v>
      </c>
      <c r="F610" s="67" t="s">
        <v>264</v>
      </c>
      <c r="G610" s="67" t="s">
        <v>693</v>
      </c>
      <c r="H610" s="68">
        <v>2</v>
      </c>
      <c r="I610" s="69">
        <v>1.1199970393945562</v>
      </c>
      <c r="J610" s="70">
        <v>1.785719006079831</v>
      </c>
      <c r="K610" s="72"/>
      <c r="L610" s="73"/>
    </row>
    <row r="611" spans="1:12" s="59" customFormat="1" ht="14.25" outlineLevel="2">
      <c r="A611" s="67" t="s">
        <v>691</v>
      </c>
      <c r="B611" s="67" t="s">
        <v>692</v>
      </c>
      <c r="C611" s="67" t="s">
        <v>541</v>
      </c>
      <c r="D611" s="67" t="s">
        <v>542</v>
      </c>
      <c r="E611" s="67" t="s">
        <v>283</v>
      </c>
      <c r="F611" s="67" t="s">
        <v>284</v>
      </c>
      <c r="G611" s="67" t="s">
        <v>693</v>
      </c>
      <c r="H611" s="68">
        <v>2</v>
      </c>
      <c r="I611" s="69">
        <v>0.2294792586054722</v>
      </c>
      <c r="J611" s="70">
        <v>8.715384615384616</v>
      </c>
      <c r="K611" s="72"/>
      <c r="L611" s="73"/>
    </row>
    <row r="612" spans="1:12" s="59" customFormat="1" ht="14.25" outlineLevel="2">
      <c r="A612" s="67" t="s">
        <v>691</v>
      </c>
      <c r="B612" s="67" t="s">
        <v>692</v>
      </c>
      <c r="C612" s="67" t="s">
        <v>541</v>
      </c>
      <c r="D612" s="67" t="s">
        <v>542</v>
      </c>
      <c r="E612" s="67" t="s">
        <v>271</v>
      </c>
      <c r="F612" s="67" t="s">
        <v>272</v>
      </c>
      <c r="G612" s="67" t="s">
        <v>693</v>
      </c>
      <c r="H612" s="68">
        <v>20</v>
      </c>
      <c r="I612" s="69">
        <v>0.9072422239682026</v>
      </c>
      <c r="J612" s="70">
        <v>22.044829342842586</v>
      </c>
      <c r="K612" s="72"/>
      <c r="L612" s="73"/>
    </row>
    <row r="613" spans="1:12" s="59" customFormat="1" ht="14.25" outlineLevel="2">
      <c r="A613" s="67" t="s">
        <v>691</v>
      </c>
      <c r="B613" s="67" t="s">
        <v>692</v>
      </c>
      <c r="C613" s="67" t="s">
        <v>541</v>
      </c>
      <c r="D613" s="67" t="s">
        <v>542</v>
      </c>
      <c r="E613" s="67" t="s">
        <v>287</v>
      </c>
      <c r="F613" s="67" t="s">
        <v>288</v>
      </c>
      <c r="G613" s="67" t="s">
        <v>693</v>
      </c>
      <c r="H613" s="68">
        <v>0</v>
      </c>
      <c r="I613" s="69">
        <v>1.115828334102446</v>
      </c>
      <c r="J613" s="70">
        <v>0</v>
      </c>
      <c r="K613" s="72"/>
      <c r="L613" s="73"/>
    </row>
    <row r="614" spans="1:12" s="59" customFormat="1" ht="14.25" outlineLevel="2">
      <c r="A614" s="67" t="s">
        <v>691</v>
      </c>
      <c r="B614" s="67" t="s">
        <v>692</v>
      </c>
      <c r="C614" s="67" t="s">
        <v>541</v>
      </c>
      <c r="D614" s="67" t="s">
        <v>542</v>
      </c>
      <c r="E614" s="67" t="s">
        <v>291</v>
      </c>
      <c r="F614" s="67" t="s">
        <v>292</v>
      </c>
      <c r="G614" s="67" t="s">
        <v>693</v>
      </c>
      <c r="H614" s="68">
        <v>0</v>
      </c>
      <c r="I614" s="69">
        <v>0.9507951822227756</v>
      </c>
      <c r="J614" s="70">
        <v>0</v>
      </c>
      <c r="K614" s="72"/>
      <c r="L614" s="73"/>
    </row>
    <row r="615" spans="1:12" s="59" customFormat="1" ht="14.25" outlineLevel="2">
      <c r="A615" s="67" t="s">
        <v>691</v>
      </c>
      <c r="B615" s="67" t="s">
        <v>692</v>
      </c>
      <c r="C615" s="67" t="s">
        <v>541</v>
      </c>
      <c r="D615" s="67" t="s">
        <v>542</v>
      </c>
      <c r="E615" s="67" t="s">
        <v>269</v>
      </c>
      <c r="F615" s="67" t="s">
        <v>270</v>
      </c>
      <c r="G615" s="67" t="s">
        <v>693</v>
      </c>
      <c r="H615" s="68">
        <v>7</v>
      </c>
      <c r="I615" s="69">
        <v>1.867156412610958</v>
      </c>
      <c r="J615" s="70">
        <v>3.749016393442623</v>
      </c>
      <c r="K615" s="72"/>
      <c r="L615" s="73"/>
    </row>
    <row r="616" spans="1:12" s="59" customFormat="1" ht="14.25" outlineLevel="2">
      <c r="A616" s="67" t="s">
        <v>691</v>
      </c>
      <c r="B616" s="67" t="s">
        <v>692</v>
      </c>
      <c r="C616" s="67" t="s">
        <v>541</v>
      </c>
      <c r="D616" s="67" t="s">
        <v>542</v>
      </c>
      <c r="E616" s="67" t="s">
        <v>285</v>
      </c>
      <c r="F616" s="67" t="s">
        <v>286</v>
      </c>
      <c r="G616" s="67" t="s">
        <v>693</v>
      </c>
      <c r="H616" s="68">
        <v>3</v>
      </c>
      <c r="I616" s="69">
        <v>1.0109892639949551</v>
      </c>
      <c r="J616" s="70">
        <v>2.967390561740891</v>
      </c>
      <c r="K616" s="72"/>
      <c r="L616" s="73"/>
    </row>
    <row r="617" spans="1:12" s="59" customFormat="1" ht="15" outlineLevel="1">
      <c r="A617" s="67"/>
      <c r="B617" s="67"/>
      <c r="C617" s="74" t="s">
        <v>818</v>
      </c>
      <c r="D617" s="67"/>
      <c r="E617" s="67"/>
      <c r="F617" s="67"/>
      <c r="G617" s="67"/>
      <c r="H617" s="68">
        <f>SUBTOTAL(9,H609:H616)</f>
        <v>332</v>
      </c>
      <c r="I617" s="69"/>
      <c r="J617" s="70">
        <v>398.434969615376</v>
      </c>
      <c r="K617" s="72"/>
      <c r="L617" s="73"/>
    </row>
    <row r="618" spans="1:12" s="59" customFormat="1" ht="14.25" outlineLevel="2">
      <c r="A618" s="67" t="s">
        <v>691</v>
      </c>
      <c r="B618" s="67" t="s">
        <v>692</v>
      </c>
      <c r="C618" s="67" t="s">
        <v>539</v>
      </c>
      <c r="D618" s="67" t="s">
        <v>540</v>
      </c>
      <c r="E618" s="67" t="s">
        <v>275</v>
      </c>
      <c r="F618" s="67" t="s">
        <v>276</v>
      </c>
      <c r="G618" s="67" t="s">
        <v>693</v>
      </c>
      <c r="H618" s="68">
        <v>131</v>
      </c>
      <c r="I618" s="69">
        <v>0.8296846011131727</v>
      </c>
      <c r="J618" s="70">
        <v>157.89132379248656</v>
      </c>
      <c r="K618" s="72"/>
      <c r="L618" s="73"/>
    </row>
    <row r="619" spans="1:12" s="59" customFormat="1" ht="14.25" outlineLevel="2">
      <c r="A619" s="67" t="s">
        <v>691</v>
      </c>
      <c r="B619" s="67" t="s">
        <v>692</v>
      </c>
      <c r="C619" s="67" t="s">
        <v>539</v>
      </c>
      <c r="D619" s="67" t="s">
        <v>540</v>
      </c>
      <c r="E619" s="67" t="s">
        <v>287</v>
      </c>
      <c r="F619" s="67" t="s">
        <v>288</v>
      </c>
      <c r="G619" s="67" t="s">
        <v>693</v>
      </c>
      <c r="H619" s="68">
        <v>1</v>
      </c>
      <c r="I619" s="69">
        <v>1.115828334102446</v>
      </c>
      <c r="J619" s="70">
        <v>0.8961952026468154</v>
      </c>
      <c r="K619" s="72"/>
      <c r="L619" s="73"/>
    </row>
    <row r="620" spans="1:12" s="59" customFormat="1" ht="15" outlineLevel="1">
      <c r="A620" s="67"/>
      <c r="B620" s="67"/>
      <c r="C620" s="74" t="s">
        <v>819</v>
      </c>
      <c r="D620" s="67"/>
      <c r="E620" s="67"/>
      <c r="F620" s="67"/>
      <c r="G620" s="67"/>
      <c r="H620" s="68">
        <f>SUBTOTAL(9,H618:H619)</f>
        <v>132</v>
      </c>
      <c r="I620" s="69"/>
      <c r="J620" s="70">
        <v>158.78751899513338</v>
      </c>
      <c r="K620" s="72"/>
      <c r="L620" s="73"/>
    </row>
    <row r="621" spans="1:12" s="59" customFormat="1" ht="14.25" outlineLevel="2">
      <c r="A621" s="67" t="s">
        <v>691</v>
      </c>
      <c r="B621" s="67" t="s">
        <v>692</v>
      </c>
      <c r="C621" s="67" t="s">
        <v>575</v>
      </c>
      <c r="D621" s="67" t="s">
        <v>576</v>
      </c>
      <c r="E621" s="67" t="s">
        <v>293</v>
      </c>
      <c r="F621" s="67" t="s">
        <v>294</v>
      </c>
      <c r="G621" s="67" t="s">
        <v>693</v>
      </c>
      <c r="H621" s="68">
        <v>129</v>
      </c>
      <c r="I621" s="69">
        <v>1.0586485005089656</v>
      </c>
      <c r="J621" s="70">
        <v>121.85347633136095</v>
      </c>
      <c r="K621" s="72"/>
      <c r="L621" s="73"/>
    </row>
    <row r="622" spans="1:12" s="59" customFormat="1" ht="14.25" outlineLevel="2">
      <c r="A622" s="67" t="s">
        <v>691</v>
      </c>
      <c r="B622" s="67" t="s">
        <v>692</v>
      </c>
      <c r="C622" s="67" t="s">
        <v>575</v>
      </c>
      <c r="D622" s="67" t="s">
        <v>576</v>
      </c>
      <c r="E622" s="67" t="s">
        <v>749</v>
      </c>
      <c r="F622" s="67" t="s">
        <v>750</v>
      </c>
      <c r="G622" s="67" t="s">
        <v>693</v>
      </c>
      <c r="H622" s="68">
        <v>5</v>
      </c>
      <c r="I622" s="69">
        <v>0.8304412674160574</v>
      </c>
      <c r="J622" s="70">
        <v>6.020895391624321</v>
      </c>
      <c r="K622" s="72"/>
      <c r="L622" s="73"/>
    </row>
    <row r="623" spans="1:12" s="59" customFormat="1" ht="14.25" outlineLevel="2">
      <c r="A623" s="67" t="s">
        <v>691</v>
      </c>
      <c r="B623" s="67" t="s">
        <v>692</v>
      </c>
      <c r="C623" s="67" t="s">
        <v>575</v>
      </c>
      <c r="D623" s="67" t="s">
        <v>576</v>
      </c>
      <c r="E623" s="67" t="s">
        <v>295</v>
      </c>
      <c r="F623" s="67" t="s">
        <v>296</v>
      </c>
      <c r="G623" s="67" t="s">
        <v>693</v>
      </c>
      <c r="H623" s="68">
        <v>3</v>
      </c>
      <c r="I623" s="69">
        <v>1.1663626255673696</v>
      </c>
      <c r="J623" s="70">
        <v>2.5720988775173326</v>
      </c>
      <c r="K623" s="72"/>
      <c r="L623" s="73"/>
    </row>
    <row r="624" spans="1:12" s="59" customFormat="1" ht="14.25" outlineLevel="2">
      <c r="A624" s="67" t="s">
        <v>691</v>
      </c>
      <c r="B624" s="67" t="s">
        <v>692</v>
      </c>
      <c r="C624" s="67" t="s">
        <v>575</v>
      </c>
      <c r="D624" s="67" t="s">
        <v>576</v>
      </c>
      <c r="E624" s="67" t="s">
        <v>297</v>
      </c>
      <c r="F624" s="67" t="s">
        <v>298</v>
      </c>
      <c r="G624" s="67" t="s">
        <v>693</v>
      </c>
      <c r="H624" s="68">
        <v>1</v>
      </c>
      <c r="I624" s="69">
        <v>1.0342810342810342</v>
      </c>
      <c r="J624" s="70">
        <v>0.9668552036199095</v>
      </c>
      <c r="K624" s="72"/>
      <c r="L624" s="73"/>
    </row>
    <row r="625" spans="1:12" s="59" customFormat="1" ht="14.25" outlineLevel="2">
      <c r="A625" s="67" t="s">
        <v>691</v>
      </c>
      <c r="B625" s="67" t="s">
        <v>692</v>
      </c>
      <c r="C625" s="67" t="s">
        <v>575</v>
      </c>
      <c r="D625" s="67" t="s">
        <v>576</v>
      </c>
      <c r="E625" s="67" t="s">
        <v>291</v>
      </c>
      <c r="F625" s="67" t="s">
        <v>292</v>
      </c>
      <c r="G625" s="67" t="s">
        <v>693</v>
      </c>
      <c r="H625" s="68">
        <v>329</v>
      </c>
      <c r="I625" s="69">
        <v>0.9507951822227756</v>
      </c>
      <c r="J625" s="70">
        <v>346.0261538461538</v>
      </c>
      <c r="K625" s="72"/>
      <c r="L625" s="73"/>
    </row>
    <row r="626" spans="1:12" s="59" customFormat="1" ht="14.25" outlineLevel="2">
      <c r="A626" s="67" t="s">
        <v>691</v>
      </c>
      <c r="B626" s="67" t="s">
        <v>692</v>
      </c>
      <c r="C626" s="67" t="s">
        <v>575</v>
      </c>
      <c r="D626" s="67" t="s">
        <v>576</v>
      </c>
      <c r="E626" s="67" t="s">
        <v>285</v>
      </c>
      <c r="F626" s="67" t="s">
        <v>286</v>
      </c>
      <c r="G626" s="67" t="s">
        <v>693</v>
      </c>
      <c r="H626" s="68">
        <v>11</v>
      </c>
      <c r="I626" s="69">
        <v>1.0109892639949551</v>
      </c>
      <c r="J626" s="70">
        <v>10.8804320597166</v>
      </c>
      <c r="K626" s="72"/>
      <c r="L626" s="73"/>
    </row>
    <row r="627" spans="1:12" s="59" customFormat="1" ht="14.25" outlineLevel="2">
      <c r="A627" s="67" t="s">
        <v>691</v>
      </c>
      <c r="B627" s="67" t="s">
        <v>692</v>
      </c>
      <c r="C627" s="67" t="s">
        <v>575</v>
      </c>
      <c r="D627" s="67" t="s">
        <v>576</v>
      </c>
      <c r="E627" s="67" t="s">
        <v>265</v>
      </c>
      <c r="F627" s="67" t="s">
        <v>266</v>
      </c>
      <c r="G627" s="67" t="s">
        <v>693</v>
      </c>
      <c r="H627" s="68">
        <v>19</v>
      </c>
      <c r="I627" s="69">
        <v>1.1735777822667717</v>
      </c>
      <c r="J627" s="70">
        <v>16.189808879392213</v>
      </c>
      <c r="K627" s="72"/>
      <c r="L627" s="73"/>
    </row>
    <row r="628" spans="1:12" s="59" customFormat="1" ht="14.25" outlineLevel="2">
      <c r="A628" s="67" t="s">
        <v>691</v>
      </c>
      <c r="B628" s="67" t="s">
        <v>692</v>
      </c>
      <c r="C628" s="67" t="s">
        <v>575</v>
      </c>
      <c r="D628" s="67" t="s">
        <v>576</v>
      </c>
      <c r="E628" s="67" t="s">
        <v>283</v>
      </c>
      <c r="F628" s="67" t="s">
        <v>284</v>
      </c>
      <c r="G628" s="67" t="s">
        <v>693</v>
      </c>
      <c r="H628" s="68">
        <v>5</v>
      </c>
      <c r="I628" s="69">
        <v>0.2294792586054722</v>
      </c>
      <c r="J628" s="70">
        <v>21.78846153846154</v>
      </c>
      <c r="K628" s="72"/>
      <c r="L628" s="73"/>
    </row>
    <row r="629" spans="1:12" s="59" customFormat="1" ht="15" outlineLevel="1">
      <c r="A629" s="67"/>
      <c r="B629" s="67"/>
      <c r="C629" s="74" t="s">
        <v>820</v>
      </c>
      <c r="D629" s="67"/>
      <c r="E629" s="67"/>
      <c r="F629" s="67"/>
      <c r="G629" s="67"/>
      <c r="H629" s="68">
        <f>SUBTOTAL(9,H621:H628)</f>
        <v>502</v>
      </c>
      <c r="I629" s="69"/>
      <c r="J629" s="70">
        <v>526.2981821278466</v>
      </c>
      <c r="K629" s="72"/>
      <c r="L629" s="73"/>
    </row>
    <row r="630" spans="1:12" s="59" customFormat="1" ht="14.25" outlineLevel="2">
      <c r="A630" s="67" t="s">
        <v>691</v>
      </c>
      <c r="B630" s="67" t="s">
        <v>692</v>
      </c>
      <c r="C630" s="67" t="s">
        <v>98</v>
      </c>
      <c r="D630" s="67" t="s">
        <v>99</v>
      </c>
      <c r="E630" s="67" t="s">
        <v>303</v>
      </c>
      <c r="F630" s="67" t="s">
        <v>304</v>
      </c>
      <c r="G630" s="67" t="s">
        <v>693</v>
      </c>
      <c r="H630" s="68">
        <v>3</v>
      </c>
      <c r="I630" s="69">
        <v>0.9570504720136772</v>
      </c>
      <c r="J630" s="70">
        <v>3.1346309183546666</v>
      </c>
      <c r="K630" s="72"/>
      <c r="L630" s="73"/>
    </row>
    <row r="631" spans="1:12" s="59" customFormat="1" ht="14.25" outlineLevel="2">
      <c r="A631" s="67" t="s">
        <v>691</v>
      </c>
      <c r="B631" s="67" t="s">
        <v>692</v>
      </c>
      <c r="C631" s="67" t="s">
        <v>98</v>
      </c>
      <c r="D631" s="67" t="s">
        <v>99</v>
      </c>
      <c r="E631" s="67" t="s">
        <v>301</v>
      </c>
      <c r="F631" s="67" t="s">
        <v>302</v>
      </c>
      <c r="G631" s="67" t="s">
        <v>693</v>
      </c>
      <c r="H631" s="68">
        <v>1</v>
      </c>
      <c r="I631" s="69">
        <v>2.5310551133194745</v>
      </c>
      <c r="J631" s="70">
        <v>0.3950921474358975</v>
      </c>
      <c r="K631" s="72"/>
      <c r="L631" s="73"/>
    </row>
    <row r="632" spans="1:12" s="59" customFormat="1" ht="14.25" outlineLevel="2">
      <c r="A632" s="67" t="s">
        <v>691</v>
      </c>
      <c r="B632" s="67" t="s">
        <v>692</v>
      </c>
      <c r="C632" s="67" t="s">
        <v>98</v>
      </c>
      <c r="D632" s="67" t="s">
        <v>99</v>
      </c>
      <c r="E632" s="67" t="s">
        <v>279</v>
      </c>
      <c r="F632" s="67" t="s">
        <v>280</v>
      </c>
      <c r="G632" s="67" t="s">
        <v>693</v>
      </c>
      <c r="H632" s="68">
        <v>1</v>
      </c>
      <c r="I632" s="69">
        <v>1.014852550764153</v>
      </c>
      <c r="J632" s="70">
        <v>0.9853648190045248</v>
      </c>
      <c r="K632" s="72"/>
      <c r="L632" s="73"/>
    </row>
    <row r="633" spans="1:12" s="59" customFormat="1" ht="14.25" outlineLevel="2">
      <c r="A633" s="67" t="s">
        <v>691</v>
      </c>
      <c r="B633" s="67" t="s">
        <v>692</v>
      </c>
      <c r="C633" s="67" t="s">
        <v>98</v>
      </c>
      <c r="D633" s="67" t="s">
        <v>99</v>
      </c>
      <c r="E633" s="67" t="s">
        <v>98</v>
      </c>
      <c r="F633" s="67" t="s">
        <v>99</v>
      </c>
      <c r="G633" s="67" t="s">
        <v>693</v>
      </c>
      <c r="H633" s="68">
        <v>109</v>
      </c>
      <c r="I633" s="69">
        <v>1.0899411012597204</v>
      </c>
      <c r="J633" s="70">
        <v>100.00540384615384</v>
      </c>
      <c r="K633" s="72"/>
      <c r="L633" s="73"/>
    </row>
    <row r="634" spans="1:12" s="59" customFormat="1" ht="14.25" outlineLevel="2">
      <c r="A634" s="67" t="s">
        <v>691</v>
      </c>
      <c r="B634" s="67" t="s">
        <v>692</v>
      </c>
      <c r="C634" s="67" t="s">
        <v>98</v>
      </c>
      <c r="D634" s="67" t="s">
        <v>99</v>
      </c>
      <c r="E634" s="67" t="s">
        <v>96</v>
      </c>
      <c r="F634" s="67" t="s">
        <v>97</v>
      </c>
      <c r="G634" s="67" t="s">
        <v>693</v>
      </c>
      <c r="H634" s="68">
        <v>3</v>
      </c>
      <c r="I634" s="69">
        <v>0.8785445895169358</v>
      </c>
      <c r="J634" s="70">
        <v>3.414738461538461</v>
      </c>
      <c r="K634" s="72"/>
      <c r="L634" s="73"/>
    </row>
    <row r="635" spans="1:12" s="59" customFormat="1" ht="14.25" outlineLevel="2">
      <c r="A635" s="67" t="s">
        <v>691</v>
      </c>
      <c r="B635" s="67" t="s">
        <v>692</v>
      </c>
      <c r="C635" s="67" t="s">
        <v>98</v>
      </c>
      <c r="D635" s="67" t="s">
        <v>99</v>
      </c>
      <c r="E635" s="67" t="s">
        <v>221</v>
      </c>
      <c r="F635" s="67" t="s">
        <v>222</v>
      </c>
      <c r="G635" s="67" t="s">
        <v>693</v>
      </c>
      <c r="H635" s="68">
        <v>1</v>
      </c>
      <c r="I635" s="69">
        <v>1.0724559023066487</v>
      </c>
      <c r="J635" s="70">
        <v>0.9324392712550607</v>
      </c>
      <c r="K635" s="72"/>
      <c r="L635" s="73"/>
    </row>
    <row r="636" spans="1:12" s="59" customFormat="1" ht="15" outlineLevel="1">
      <c r="A636" s="67"/>
      <c r="B636" s="67"/>
      <c r="C636" s="74" t="s">
        <v>821</v>
      </c>
      <c r="D636" s="67"/>
      <c r="E636" s="67"/>
      <c r="F636" s="67"/>
      <c r="G636" s="67"/>
      <c r="H636" s="68">
        <f>SUBTOTAL(9,H630:H635)</f>
        <v>118</v>
      </c>
      <c r="I636" s="69"/>
      <c r="J636" s="70">
        <v>108.86766946374246</v>
      </c>
      <c r="K636" s="72"/>
      <c r="L636" s="73"/>
    </row>
    <row r="637" spans="1:12" s="59" customFormat="1" ht="14.25" outlineLevel="2">
      <c r="A637" s="67" t="s">
        <v>691</v>
      </c>
      <c r="B637" s="67" t="s">
        <v>692</v>
      </c>
      <c r="C637" s="67" t="s">
        <v>595</v>
      </c>
      <c r="D637" s="67" t="s">
        <v>596</v>
      </c>
      <c r="E637" s="67" t="s">
        <v>80</v>
      </c>
      <c r="F637" s="67" t="s">
        <v>81</v>
      </c>
      <c r="G637" s="67" t="s">
        <v>693</v>
      </c>
      <c r="H637" s="68">
        <v>0</v>
      </c>
      <c r="I637" s="69">
        <v>1.033944042039483</v>
      </c>
      <c r="J637" s="70">
        <v>0</v>
      </c>
      <c r="K637" s="72"/>
      <c r="L637" s="73"/>
    </row>
    <row r="638" spans="1:12" s="59" customFormat="1" ht="14.25" outlineLevel="2">
      <c r="A638" s="67" t="s">
        <v>691</v>
      </c>
      <c r="B638" s="67" t="s">
        <v>692</v>
      </c>
      <c r="C638" s="67" t="s">
        <v>595</v>
      </c>
      <c r="D638" s="67" t="s">
        <v>596</v>
      </c>
      <c r="E638" s="67" t="s">
        <v>279</v>
      </c>
      <c r="F638" s="67" t="s">
        <v>280</v>
      </c>
      <c r="G638" s="67" t="s">
        <v>693</v>
      </c>
      <c r="H638" s="68">
        <v>1</v>
      </c>
      <c r="I638" s="69">
        <v>1.014852550764153</v>
      </c>
      <c r="J638" s="70">
        <v>0.9853648190045248</v>
      </c>
      <c r="K638" s="72"/>
      <c r="L638" s="73"/>
    </row>
    <row r="639" spans="1:12" s="59" customFormat="1" ht="14.25" outlineLevel="2">
      <c r="A639" s="67" t="s">
        <v>691</v>
      </c>
      <c r="B639" s="67" t="s">
        <v>692</v>
      </c>
      <c r="C639" s="67" t="s">
        <v>595</v>
      </c>
      <c r="D639" s="67" t="s">
        <v>596</v>
      </c>
      <c r="E639" s="67" t="s">
        <v>301</v>
      </c>
      <c r="F639" s="67" t="s">
        <v>302</v>
      </c>
      <c r="G639" s="67" t="s">
        <v>693</v>
      </c>
      <c r="H639" s="68">
        <v>5</v>
      </c>
      <c r="I639" s="69">
        <v>2.5310551133194745</v>
      </c>
      <c r="J639" s="70">
        <v>1.9754607371794872</v>
      </c>
      <c r="K639" s="72"/>
      <c r="L639" s="73"/>
    </row>
    <row r="640" spans="1:12" s="59" customFormat="1" ht="14.25" outlineLevel="2">
      <c r="A640" s="67" t="s">
        <v>691</v>
      </c>
      <c r="B640" s="67" t="s">
        <v>692</v>
      </c>
      <c r="C640" s="67" t="s">
        <v>595</v>
      </c>
      <c r="D640" s="67" t="s">
        <v>596</v>
      </c>
      <c r="E640" s="67" t="s">
        <v>221</v>
      </c>
      <c r="F640" s="67" t="s">
        <v>222</v>
      </c>
      <c r="G640" s="67" t="s">
        <v>693</v>
      </c>
      <c r="H640" s="68">
        <v>246</v>
      </c>
      <c r="I640" s="69">
        <v>1.0724559023066487</v>
      </c>
      <c r="J640" s="70">
        <v>229.38006072874492</v>
      </c>
      <c r="K640" s="72"/>
      <c r="L640" s="73"/>
    </row>
    <row r="641" spans="1:12" s="59" customFormat="1" ht="15" outlineLevel="1">
      <c r="A641" s="67"/>
      <c r="B641" s="67"/>
      <c r="C641" s="74" t="s">
        <v>822</v>
      </c>
      <c r="D641" s="67"/>
      <c r="E641" s="67"/>
      <c r="F641" s="67"/>
      <c r="G641" s="67"/>
      <c r="H641" s="68">
        <f>SUBTOTAL(9,H637:H640)</f>
        <v>252</v>
      </c>
      <c r="I641" s="69"/>
      <c r="J641" s="70">
        <v>232.34088628492893</v>
      </c>
      <c r="K641" s="72"/>
      <c r="L641" s="73"/>
    </row>
    <row r="642" spans="1:12" s="59" customFormat="1" ht="14.25" outlineLevel="2">
      <c r="A642" s="67" t="s">
        <v>691</v>
      </c>
      <c r="B642" s="67" t="s">
        <v>692</v>
      </c>
      <c r="C642" s="67" t="s">
        <v>437</v>
      </c>
      <c r="D642" s="67" t="s">
        <v>438</v>
      </c>
      <c r="E642" s="67" t="s">
        <v>221</v>
      </c>
      <c r="F642" s="67" t="s">
        <v>222</v>
      </c>
      <c r="G642" s="67" t="s">
        <v>693</v>
      </c>
      <c r="H642" s="68">
        <v>108</v>
      </c>
      <c r="I642" s="69">
        <v>1.0724559023066487</v>
      </c>
      <c r="J642" s="70">
        <v>100.70344129554655</v>
      </c>
      <c r="K642" s="72"/>
      <c r="L642" s="73"/>
    </row>
    <row r="643" spans="1:12" s="59" customFormat="1" ht="14.25" outlineLevel="2">
      <c r="A643" s="67" t="s">
        <v>691</v>
      </c>
      <c r="B643" s="67" t="s">
        <v>692</v>
      </c>
      <c r="C643" s="67" t="s">
        <v>437</v>
      </c>
      <c r="D643" s="67" t="s">
        <v>438</v>
      </c>
      <c r="E643" s="67" t="s">
        <v>279</v>
      </c>
      <c r="F643" s="67" t="s">
        <v>280</v>
      </c>
      <c r="G643" s="67" t="s">
        <v>693</v>
      </c>
      <c r="H643" s="68">
        <v>1</v>
      </c>
      <c r="I643" s="69">
        <v>1.014852550764153</v>
      </c>
      <c r="J643" s="70">
        <v>0.9853648190045248</v>
      </c>
      <c r="K643" s="72"/>
      <c r="L643" s="73"/>
    </row>
    <row r="644" spans="1:12" s="59" customFormat="1" ht="14.25" outlineLevel="2">
      <c r="A644" s="67" t="s">
        <v>691</v>
      </c>
      <c r="B644" s="67" t="s">
        <v>692</v>
      </c>
      <c r="C644" s="67" t="s">
        <v>437</v>
      </c>
      <c r="D644" s="67" t="s">
        <v>438</v>
      </c>
      <c r="E644" s="67" t="s">
        <v>307</v>
      </c>
      <c r="F644" s="67" t="s">
        <v>308</v>
      </c>
      <c r="G644" s="67" t="s">
        <v>693</v>
      </c>
      <c r="H644" s="68">
        <v>46</v>
      </c>
      <c r="I644" s="69">
        <v>0.46228459395315247</v>
      </c>
      <c r="J644" s="70">
        <v>99.50580357142856</v>
      </c>
      <c r="K644" s="72"/>
      <c r="L644" s="73"/>
    </row>
    <row r="645" spans="1:12" s="59" customFormat="1" ht="14.25" outlineLevel="2">
      <c r="A645" s="67" t="s">
        <v>691</v>
      </c>
      <c r="B645" s="67" t="s">
        <v>692</v>
      </c>
      <c r="C645" s="67" t="s">
        <v>437</v>
      </c>
      <c r="D645" s="67" t="s">
        <v>438</v>
      </c>
      <c r="E645" s="67" t="s">
        <v>301</v>
      </c>
      <c r="F645" s="67" t="s">
        <v>302</v>
      </c>
      <c r="G645" s="67" t="s">
        <v>693</v>
      </c>
      <c r="H645" s="68">
        <v>5</v>
      </c>
      <c r="I645" s="69">
        <v>2.5310551133194745</v>
      </c>
      <c r="J645" s="70">
        <v>1.9754607371794872</v>
      </c>
      <c r="K645" s="72"/>
      <c r="L645" s="73"/>
    </row>
    <row r="646" spans="1:12" s="59" customFormat="1" ht="15" outlineLevel="1">
      <c r="A646" s="67"/>
      <c r="B646" s="67"/>
      <c r="C646" s="74" t="s">
        <v>823</v>
      </c>
      <c r="D646" s="67"/>
      <c r="E646" s="67"/>
      <c r="F646" s="67"/>
      <c r="G646" s="67"/>
      <c r="H646" s="68">
        <f>SUBTOTAL(9,H642:H645)</f>
        <v>160</v>
      </c>
      <c r="I646" s="69"/>
      <c r="J646" s="70">
        <v>203.1700704231591</v>
      </c>
      <c r="K646" s="72"/>
      <c r="L646" s="73"/>
    </row>
    <row r="647" spans="1:12" s="59" customFormat="1" ht="14.25" outlineLevel="2">
      <c r="A647" s="67" t="s">
        <v>691</v>
      </c>
      <c r="B647" s="67" t="s">
        <v>692</v>
      </c>
      <c r="C647" s="67" t="s">
        <v>569</v>
      </c>
      <c r="D647" s="67" t="s">
        <v>570</v>
      </c>
      <c r="E647" s="67" t="s">
        <v>263</v>
      </c>
      <c r="F647" s="67" t="s">
        <v>264</v>
      </c>
      <c r="G647" s="67" t="s">
        <v>693</v>
      </c>
      <c r="H647" s="68">
        <v>0</v>
      </c>
      <c r="I647" s="69">
        <v>1.1199970393945562</v>
      </c>
      <c r="J647" s="70">
        <v>0</v>
      </c>
      <c r="K647" s="72"/>
      <c r="L647" s="73"/>
    </row>
    <row r="648" spans="1:12" s="59" customFormat="1" ht="14.25" outlineLevel="2">
      <c r="A648" s="67" t="s">
        <v>691</v>
      </c>
      <c r="B648" s="67" t="s">
        <v>692</v>
      </c>
      <c r="C648" s="67" t="s">
        <v>569</v>
      </c>
      <c r="D648" s="67" t="s">
        <v>570</v>
      </c>
      <c r="E648" s="67" t="s">
        <v>185</v>
      </c>
      <c r="F648" s="67" t="s">
        <v>186</v>
      </c>
      <c r="G648" s="67" t="s">
        <v>693</v>
      </c>
      <c r="H648" s="68">
        <v>2</v>
      </c>
      <c r="I648" s="69">
        <v>1.0893151636142697</v>
      </c>
      <c r="J648" s="70">
        <v>1.83601593625498</v>
      </c>
      <c r="K648" s="72"/>
      <c r="L648" s="73"/>
    </row>
    <row r="649" spans="1:12" s="59" customFormat="1" ht="14.25" outlineLevel="2">
      <c r="A649" s="67" t="s">
        <v>691</v>
      </c>
      <c r="B649" s="67" t="s">
        <v>692</v>
      </c>
      <c r="C649" s="67" t="s">
        <v>569</v>
      </c>
      <c r="D649" s="67" t="s">
        <v>570</v>
      </c>
      <c r="E649" s="67" t="s">
        <v>229</v>
      </c>
      <c r="F649" s="67" t="s">
        <v>230</v>
      </c>
      <c r="G649" s="67" t="s">
        <v>693</v>
      </c>
      <c r="H649" s="68">
        <v>69</v>
      </c>
      <c r="I649" s="69">
        <v>0.8353857799182681</v>
      </c>
      <c r="J649" s="70">
        <v>82.596569942513</v>
      </c>
      <c r="K649" s="72"/>
      <c r="L649" s="73"/>
    </row>
    <row r="650" spans="1:12" s="59" customFormat="1" ht="14.25" outlineLevel="2">
      <c r="A650" s="67" t="s">
        <v>691</v>
      </c>
      <c r="B650" s="67" t="s">
        <v>692</v>
      </c>
      <c r="C650" s="67" t="s">
        <v>569</v>
      </c>
      <c r="D650" s="67" t="s">
        <v>570</v>
      </c>
      <c r="E650" s="67" t="s">
        <v>169</v>
      </c>
      <c r="F650" s="67" t="s">
        <v>170</v>
      </c>
      <c r="G650" s="67" t="s">
        <v>693</v>
      </c>
      <c r="H650" s="68">
        <v>136</v>
      </c>
      <c r="I650" s="69">
        <v>1.995959595959596</v>
      </c>
      <c r="J650" s="70">
        <v>68.13765182186235</v>
      </c>
      <c r="K650" s="72"/>
      <c r="L650" s="73"/>
    </row>
    <row r="651" spans="1:12" s="59" customFormat="1" ht="14.25" outlineLevel="2">
      <c r="A651" s="67" t="s">
        <v>691</v>
      </c>
      <c r="B651" s="67" t="s">
        <v>692</v>
      </c>
      <c r="C651" s="67" t="s">
        <v>569</v>
      </c>
      <c r="D651" s="67" t="s">
        <v>570</v>
      </c>
      <c r="E651" s="67" t="s">
        <v>271</v>
      </c>
      <c r="F651" s="67" t="s">
        <v>272</v>
      </c>
      <c r="G651" s="67" t="s">
        <v>693</v>
      </c>
      <c r="H651" s="68">
        <v>0</v>
      </c>
      <c r="I651" s="69">
        <v>0.9072422239682026</v>
      </c>
      <c r="J651" s="70">
        <v>0</v>
      </c>
      <c r="K651" s="72"/>
      <c r="L651" s="73"/>
    </row>
    <row r="652" spans="1:12" s="59" customFormat="1" ht="15" outlineLevel="1">
      <c r="A652" s="67"/>
      <c r="B652" s="67"/>
      <c r="C652" s="74" t="s">
        <v>824</v>
      </c>
      <c r="D652" s="67"/>
      <c r="E652" s="67"/>
      <c r="F652" s="67"/>
      <c r="G652" s="67"/>
      <c r="H652" s="68">
        <f>SUBTOTAL(9,H647:H651)</f>
        <v>207</v>
      </c>
      <c r="I652" s="69"/>
      <c r="J652" s="70">
        <v>152.57023770063034</v>
      </c>
      <c r="K652" s="72"/>
      <c r="L652" s="73"/>
    </row>
    <row r="653" spans="1:12" s="59" customFormat="1" ht="14.25" outlineLevel="2">
      <c r="A653" s="67" t="s">
        <v>691</v>
      </c>
      <c r="B653" s="67" t="s">
        <v>692</v>
      </c>
      <c r="C653" s="67" t="s">
        <v>623</v>
      </c>
      <c r="D653" s="67" t="s">
        <v>624</v>
      </c>
      <c r="E653" s="67" t="s">
        <v>227</v>
      </c>
      <c r="F653" s="67" t="s">
        <v>228</v>
      </c>
      <c r="G653" s="67" t="s">
        <v>693</v>
      </c>
      <c r="H653" s="68">
        <v>1</v>
      </c>
      <c r="I653" s="69">
        <v>0.5160623733975012</v>
      </c>
      <c r="J653" s="70">
        <v>1.9377502634351953</v>
      </c>
      <c r="K653" s="72"/>
      <c r="L653" s="73"/>
    </row>
    <row r="654" spans="1:12" s="59" customFormat="1" ht="14.25" outlineLevel="2">
      <c r="A654" s="67" t="s">
        <v>691</v>
      </c>
      <c r="B654" s="67" t="s">
        <v>692</v>
      </c>
      <c r="C654" s="67" t="s">
        <v>623</v>
      </c>
      <c r="D654" s="67" t="s">
        <v>624</v>
      </c>
      <c r="E654" s="67" t="s">
        <v>229</v>
      </c>
      <c r="F654" s="67" t="s">
        <v>230</v>
      </c>
      <c r="G654" s="67" t="s">
        <v>693</v>
      </c>
      <c r="H654" s="68">
        <v>198</v>
      </c>
      <c r="I654" s="69">
        <v>0.8353857799182681</v>
      </c>
      <c r="J654" s="70">
        <v>237.01624418286337</v>
      </c>
      <c r="K654" s="72"/>
      <c r="L654" s="73"/>
    </row>
    <row r="655" spans="1:12" s="59" customFormat="1" ht="15" outlineLevel="1">
      <c r="A655" s="67"/>
      <c r="B655" s="67"/>
      <c r="C655" s="74" t="s">
        <v>825</v>
      </c>
      <c r="D655" s="67"/>
      <c r="E655" s="67"/>
      <c r="F655" s="67"/>
      <c r="G655" s="67"/>
      <c r="H655" s="68">
        <f>SUBTOTAL(9,H653:H654)</f>
        <v>199</v>
      </c>
      <c r="I655" s="69"/>
      <c r="J655" s="70">
        <v>238.95399444629857</v>
      </c>
      <c r="K655" s="72"/>
      <c r="L655" s="73"/>
    </row>
    <row r="656" spans="1:12" s="59" customFormat="1" ht="14.25" outlineLevel="2">
      <c r="A656" s="67" t="s">
        <v>691</v>
      </c>
      <c r="B656" s="67" t="s">
        <v>692</v>
      </c>
      <c r="C656" s="67" t="s">
        <v>611</v>
      </c>
      <c r="D656" s="67" t="s">
        <v>612</v>
      </c>
      <c r="E656" s="67" t="s">
        <v>279</v>
      </c>
      <c r="F656" s="67" t="s">
        <v>280</v>
      </c>
      <c r="G656" s="67" t="s">
        <v>693</v>
      </c>
      <c r="H656" s="68">
        <v>7</v>
      </c>
      <c r="I656" s="69">
        <v>1.014852550764153</v>
      </c>
      <c r="J656" s="70">
        <v>6.897553733031674</v>
      </c>
      <c r="K656" s="72"/>
      <c r="L656" s="73"/>
    </row>
    <row r="657" spans="1:12" s="59" customFormat="1" ht="14.25" outlineLevel="2">
      <c r="A657" s="67" t="s">
        <v>691</v>
      </c>
      <c r="B657" s="67" t="s">
        <v>692</v>
      </c>
      <c r="C657" s="67" t="s">
        <v>611</v>
      </c>
      <c r="D657" s="67" t="s">
        <v>612</v>
      </c>
      <c r="E657" s="67" t="s">
        <v>271</v>
      </c>
      <c r="F657" s="67" t="s">
        <v>272</v>
      </c>
      <c r="G657" s="67" t="s">
        <v>693</v>
      </c>
      <c r="H657" s="68">
        <v>129</v>
      </c>
      <c r="I657" s="69">
        <v>0.9072422239682026</v>
      </c>
      <c r="J657" s="70">
        <v>142.18914926133468</v>
      </c>
      <c r="K657" s="72"/>
      <c r="L657" s="73"/>
    </row>
    <row r="658" spans="1:12" s="59" customFormat="1" ht="14.25" outlineLevel="2">
      <c r="A658" s="67" t="s">
        <v>691</v>
      </c>
      <c r="B658" s="67" t="s">
        <v>692</v>
      </c>
      <c r="C658" s="67" t="s">
        <v>611</v>
      </c>
      <c r="D658" s="67" t="s">
        <v>612</v>
      </c>
      <c r="E658" s="67" t="s">
        <v>311</v>
      </c>
      <c r="F658" s="67" t="s">
        <v>312</v>
      </c>
      <c r="G658" s="67" t="s">
        <v>693</v>
      </c>
      <c r="H658" s="68">
        <v>133</v>
      </c>
      <c r="I658" s="69">
        <v>0.7697444573056718</v>
      </c>
      <c r="J658" s="70">
        <v>172.7846153846154</v>
      </c>
      <c r="K658" s="72"/>
      <c r="L658" s="73"/>
    </row>
    <row r="659" spans="1:12" s="59" customFormat="1" ht="14.25" outlineLevel="2">
      <c r="A659" s="67" t="s">
        <v>691</v>
      </c>
      <c r="B659" s="67" t="s">
        <v>692</v>
      </c>
      <c r="C659" s="67" t="s">
        <v>611</v>
      </c>
      <c r="D659" s="67" t="s">
        <v>612</v>
      </c>
      <c r="E659" s="67" t="s">
        <v>229</v>
      </c>
      <c r="F659" s="67" t="s">
        <v>230</v>
      </c>
      <c r="G659" s="67" t="s">
        <v>693</v>
      </c>
      <c r="H659" s="68">
        <v>9</v>
      </c>
      <c r="I659" s="69">
        <v>0.8353857799182681</v>
      </c>
      <c r="J659" s="70">
        <v>10.773465644675609</v>
      </c>
      <c r="K659" s="72"/>
      <c r="L659" s="73"/>
    </row>
    <row r="660" spans="1:12" s="59" customFormat="1" ht="14.25" outlineLevel="2">
      <c r="A660" s="67" t="s">
        <v>691</v>
      </c>
      <c r="B660" s="67" t="s">
        <v>692</v>
      </c>
      <c r="C660" s="67" t="s">
        <v>611</v>
      </c>
      <c r="D660" s="67" t="s">
        <v>612</v>
      </c>
      <c r="E660" s="67" t="s">
        <v>269</v>
      </c>
      <c r="F660" s="67" t="s">
        <v>270</v>
      </c>
      <c r="G660" s="67" t="s">
        <v>693</v>
      </c>
      <c r="H660" s="68">
        <v>1</v>
      </c>
      <c r="I660" s="69">
        <v>1.867156412610958</v>
      </c>
      <c r="J660" s="70">
        <v>0.5355737704918032</v>
      </c>
      <c r="K660" s="72"/>
      <c r="L660" s="73"/>
    </row>
    <row r="661" spans="1:12" s="59" customFormat="1" ht="14.25" outlineLevel="2">
      <c r="A661" s="67" t="s">
        <v>691</v>
      </c>
      <c r="B661" s="67" t="s">
        <v>692</v>
      </c>
      <c r="C661" s="67" t="s">
        <v>611</v>
      </c>
      <c r="D661" s="67" t="s">
        <v>612</v>
      </c>
      <c r="E661" s="67" t="s">
        <v>96</v>
      </c>
      <c r="F661" s="67" t="s">
        <v>97</v>
      </c>
      <c r="G661" s="67" t="s">
        <v>693</v>
      </c>
      <c r="H661" s="68">
        <v>25</v>
      </c>
      <c r="I661" s="69">
        <v>0.8785445895169358</v>
      </c>
      <c r="J661" s="70">
        <v>28.45615384615384</v>
      </c>
      <c r="K661" s="72"/>
      <c r="L661" s="73"/>
    </row>
    <row r="662" spans="1:12" s="59" customFormat="1" ht="14.25" outlineLevel="2">
      <c r="A662" s="67" t="s">
        <v>691</v>
      </c>
      <c r="B662" s="67" t="s">
        <v>692</v>
      </c>
      <c r="C662" s="67" t="s">
        <v>611</v>
      </c>
      <c r="D662" s="67" t="s">
        <v>612</v>
      </c>
      <c r="E662" s="67" t="s">
        <v>98</v>
      </c>
      <c r="F662" s="67" t="s">
        <v>99</v>
      </c>
      <c r="G662" s="67" t="s">
        <v>693</v>
      </c>
      <c r="H662" s="68">
        <v>1</v>
      </c>
      <c r="I662" s="69">
        <v>1.0899411012597204</v>
      </c>
      <c r="J662" s="70">
        <v>0.9174807692307692</v>
      </c>
      <c r="K662" s="72"/>
      <c r="L662" s="73"/>
    </row>
    <row r="663" spans="1:12" s="59" customFormat="1" ht="14.25" outlineLevel="2">
      <c r="A663" s="67" t="s">
        <v>691</v>
      </c>
      <c r="B663" s="67" t="s">
        <v>692</v>
      </c>
      <c r="C663" s="67" t="s">
        <v>611</v>
      </c>
      <c r="D663" s="67" t="s">
        <v>612</v>
      </c>
      <c r="E663" s="67" t="s">
        <v>221</v>
      </c>
      <c r="F663" s="67" t="s">
        <v>222</v>
      </c>
      <c r="G663" s="67" t="s">
        <v>693</v>
      </c>
      <c r="H663" s="68">
        <v>0</v>
      </c>
      <c r="I663" s="69">
        <v>1.0724559023066487</v>
      </c>
      <c r="J663" s="70">
        <v>0</v>
      </c>
      <c r="K663" s="72"/>
      <c r="L663" s="73"/>
    </row>
    <row r="664" spans="1:12" s="59" customFormat="1" ht="14.25" outlineLevel="2">
      <c r="A664" s="67" t="s">
        <v>691</v>
      </c>
      <c r="B664" s="67" t="s">
        <v>692</v>
      </c>
      <c r="C664" s="67" t="s">
        <v>611</v>
      </c>
      <c r="D664" s="67" t="s">
        <v>612</v>
      </c>
      <c r="E664" s="67" t="s">
        <v>303</v>
      </c>
      <c r="F664" s="67" t="s">
        <v>304</v>
      </c>
      <c r="G664" s="67" t="s">
        <v>693</v>
      </c>
      <c r="H664" s="68">
        <v>0</v>
      </c>
      <c r="I664" s="69">
        <v>0.9570504720136772</v>
      </c>
      <c r="J664" s="70">
        <v>0</v>
      </c>
      <c r="K664" s="72"/>
      <c r="L664" s="73"/>
    </row>
    <row r="665" spans="1:12" s="59" customFormat="1" ht="14.25" outlineLevel="2">
      <c r="A665" s="67" t="s">
        <v>691</v>
      </c>
      <c r="B665" s="67" t="s">
        <v>692</v>
      </c>
      <c r="C665" s="67" t="s">
        <v>611</v>
      </c>
      <c r="D665" s="67" t="s">
        <v>612</v>
      </c>
      <c r="E665" s="67" t="s">
        <v>307</v>
      </c>
      <c r="F665" s="67" t="s">
        <v>308</v>
      </c>
      <c r="G665" s="67" t="s">
        <v>693</v>
      </c>
      <c r="H665" s="68">
        <v>0</v>
      </c>
      <c r="I665" s="69">
        <v>0.46228459395315247</v>
      </c>
      <c r="J665" s="70">
        <v>0</v>
      </c>
      <c r="K665" s="72"/>
      <c r="L665" s="73"/>
    </row>
    <row r="666" spans="1:12" s="59" customFormat="1" ht="14.25" outlineLevel="2">
      <c r="A666" s="67" t="s">
        <v>691</v>
      </c>
      <c r="B666" s="67" t="s">
        <v>692</v>
      </c>
      <c r="C666" s="67" t="s">
        <v>611</v>
      </c>
      <c r="D666" s="67" t="s">
        <v>612</v>
      </c>
      <c r="E666" s="67" t="s">
        <v>301</v>
      </c>
      <c r="F666" s="67" t="s">
        <v>302</v>
      </c>
      <c r="G666" s="67" t="s">
        <v>693</v>
      </c>
      <c r="H666" s="68">
        <v>0</v>
      </c>
      <c r="I666" s="69">
        <v>2.5310551133194745</v>
      </c>
      <c r="J666" s="70">
        <v>0</v>
      </c>
      <c r="K666" s="72"/>
      <c r="L666" s="73"/>
    </row>
    <row r="667" spans="1:12" s="59" customFormat="1" ht="15" outlineLevel="1">
      <c r="A667" s="67"/>
      <c r="B667" s="67"/>
      <c r="C667" s="74" t="s">
        <v>826</v>
      </c>
      <c r="D667" s="67"/>
      <c r="E667" s="67"/>
      <c r="F667" s="67"/>
      <c r="G667" s="67"/>
      <c r="H667" s="68">
        <f>SUBTOTAL(9,H656:H666)</f>
        <v>305</v>
      </c>
      <c r="I667" s="69"/>
      <c r="J667" s="70">
        <v>362.55399240953375</v>
      </c>
      <c r="K667" s="72"/>
      <c r="L667" s="73"/>
    </row>
    <row r="668" spans="1:12" s="59" customFormat="1" ht="14.25" outlineLevel="2">
      <c r="A668" s="67" t="s">
        <v>691</v>
      </c>
      <c r="B668" s="67" t="s">
        <v>692</v>
      </c>
      <c r="C668" s="67" t="s">
        <v>661</v>
      </c>
      <c r="D668" s="67" t="s">
        <v>662</v>
      </c>
      <c r="E668" s="67" t="s">
        <v>305</v>
      </c>
      <c r="F668" s="67" t="s">
        <v>306</v>
      </c>
      <c r="G668" s="67" t="s">
        <v>693</v>
      </c>
      <c r="H668" s="68">
        <v>4</v>
      </c>
      <c r="I668" s="69">
        <v>1.2066861792512855</v>
      </c>
      <c r="J668" s="70">
        <v>3.3148635235732016</v>
      </c>
      <c r="K668" s="72"/>
      <c r="L668" s="73"/>
    </row>
    <row r="669" spans="1:12" s="59" customFormat="1" ht="14.25" outlineLevel="2">
      <c r="A669" s="67" t="s">
        <v>691</v>
      </c>
      <c r="B669" s="67" t="s">
        <v>692</v>
      </c>
      <c r="C669" s="67" t="s">
        <v>661</v>
      </c>
      <c r="D669" s="67" t="s">
        <v>662</v>
      </c>
      <c r="E669" s="67" t="s">
        <v>221</v>
      </c>
      <c r="F669" s="67" t="s">
        <v>222</v>
      </c>
      <c r="G669" s="67" t="s">
        <v>693</v>
      </c>
      <c r="H669" s="68">
        <v>4</v>
      </c>
      <c r="I669" s="69">
        <v>1.0724559023066487</v>
      </c>
      <c r="J669" s="70">
        <v>3.7297570850202426</v>
      </c>
      <c r="K669" s="72"/>
      <c r="L669" s="73"/>
    </row>
    <row r="670" spans="1:12" s="59" customFormat="1" ht="14.25" outlineLevel="2">
      <c r="A670" s="67" t="s">
        <v>691</v>
      </c>
      <c r="B670" s="67" t="s">
        <v>692</v>
      </c>
      <c r="C670" s="67" t="s">
        <v>661</v>
      </c>
      <c r="D670" s="67" t="s">
        <v>662</v>
      </c>
      <c r="E670" s="67" t="s">
        <v>303</v>
      </c>
      <c r="F670" s="67" t="s">
        <v>304</v>
      </c>
      <c r="G670" s="67" t="s">
        <v>693</v>
      </c>
      <c r="H670" s="68">
        <v>600</v>
      </c>
      <c r="I670" s="69">
        <v>0.9570504720136772</v>
      </c>
      <c r="J670" s="70">
        <v>626.9261836709333</v>
      </c>
      <c r="K670" s="72"/>
      <c r="L670" s="73"/>
    </row>
    <row r="671" spans="1:12" s="59" customFormat="1" ht="14.25" outlineLevel="2">
      <c r="A671" s="67" t="s">
        <v>691</v>
      </c>
      <c r="B671" s="67" t="s">
        <v>692</v>
      </c>
      <c r="C671" s="67" t="s">
        <v>661</v>
      </c>
      <c r="D671" s="67" t="s">
        <v>662</v>
      </c>
      <c r="E671" s="67" t="s">
        <v>307</v>
      </c>
      <c r="F671" s="67" t="s">
        <v>308</v>
      </c>
      <c r="G671" s="67" t="s">
        <v>693</v>
      </c>
      <c r="H671" s="68">
        <v>0</v>
      </c>
      <c r="I671" s="69">
        <v>0.46228459395315247</v>
      </c>
      <c r="J671" s="70">
        <v>0</v>
      </c>
      <c r="K671" s="72"/>
      <c r="L671" s="73"/>
    </row>
    <row r="672" spans="1:12" s="59" customFormat="1" ht="14.25" outlineLevel="2">
      <c r="A672" s="67" t="s">
        <v>691</v>
      </c>
      <c r="B672" s="67" t="s">
        <v>692</v>
      </c>
      <c r="C672" s="67" t="s">
        <v>661</v>
      </c>
      <c r="D672" s="67" t="s">
        <v>662</v>
      </c>
      <c r="E672" s="67" t="s">
        <v>299</v>
      </c>
      <c r="F672" s="67" t="s">
        <v>300</v>
      </c>
      <c r="G672" s="67" t="s">
        <v>693</v>
      </c>
      <c r="H672" s="68">
        <v>0</v>
      </c>
      <c r="I672" s="69">
        <v>0.9457025985951605</v>
      </c>
      <c r="J672" s="70">
        <v>0</v>
      </c>
      <c r="K672" s="72"/>
      <c r="L672" s="73"/>
    </row>
    <row r="673" spans="1:12" s="59" customFormat="1" ht="14.25" outlineLevel="2">
      <c r="A673" s="67" t="s">
        <v>691</v>
      </c>
      <c r="B673" s="67" t="s">
        <v>692</v>
      </c>
      <c r="C673" s="67" t="s">
        <v>661</v>
      </c>
      <c r="D673" s="67" t="s">
        <v>662</v>
      </c>
      <c r="E673" s="67" t="s">
        <v>301</v>
      </c>
      <c r="F673" s="67" t="s">
        <v>302</v>
      </c>
      <c r="G673" s="67" t="s">
        <v>693</v>
      </c>
      <c r="H673" s="68">
        <v>4</v>
      </c>
      <c r="I673" s="69">
        <v>2.5310551133194745</v>
      </c>
      <c r="J673" s="70">
        <v>1.58036858974359</v>
      </c>
      <c r="K673" s="72"/>
      <c r="L673" s="73"/>
    </row>
    <row r="674" spans="1:12" s="59" customFormat="1" ht="15" outlineLevel="1">
      <c r="A674" s="67"/>
      <c r="B674" s="67"/>
      <c r="C674" s="74" t="s">
        <v>827</v>
      </c>
      <c r="D674" s="67"/>
      <c r="E674" s="67"/>
      <c r="F674" s="67"/>
      <c r="G674" s="67"/>
      <c r="H674" s="68">
        <f>SUBTOTAL(9,H668:H673)</f>
        <v>612</v>
      </c>
      <c r="I674" s="69"/>
      <c r="J674" s="70">
        <v>635.5511728692702</v>
      </c>
      <c r="K674" s="72"/>
      <c r="L674" s="73"/>
    </row>
    <row r="675" spans="1:12" s="59" customFormat="1" ht="14.25" outlineLevel="2">
      <c r="A675" s="67" t="s">
        <v>691</v>
      </c>
      <c r="B675" s="67" t="s">
        <v>692</v>
      </c>
      <c r="C675" s="67" t="s">
        <v>647</v>
      </c>
      <c r="D675" s="67" t="s">
        <v>648</v>
      </c>
      <c r="E675" s="67" t="s">
        <v>287</v>
      </c>
      <c r="F675" s="67" t="s">
        <v>288</v>
      </c>
      <c r="G675" s="67" t="s">
        <v>693</v>
      </c>
      <c r="H675" s="68">
        <v>84</v>
      </c>
      <c r="I675" s="69">
        <v>1.115828334102446</v>
      </c>
      <c r="J675" s="70">
        <v>75.2803970223325</v>
      </c>
      <c r="K675" s="72"/>
      <c r="L675" s="73"/>
    </row>
    <row r="676" spans="1:12" s="59" customFormat="1" ht="14.25" outlineLevel="2">
      <c r="A676" s="67" t="s">
        <v>691</v>
      </c>
      <c r="B676" s="67" t="s">
        <v>692</v>
      </c>
      <c r="C676" s="67" t="s">
        <v>647</v>
      </c>
      <c r="D676" s="67" t="s">
        <v>648</v>
      </c>
      <c r="E676" s="67" t="s">
        <v>265</v>
      </c>
      <c r="F676" s="67" t="s">
        <v>266</v>
      </c>
      <c r="G676" s="67" t="s">
        <v>693</v>
      </c>
      <c r="H676" s="68">
        <v>2</v>
      </c>
      <c r="I676" s="69">
        <v>1.1735777822667717</v>
      </c>
      <c r="J676" s="70">
        <v>1.704190408357075</v>
      </c>
      <c r="K676" s="72"/>
      <c r="L676" s="73"/>
    </row>
    <row r="677" spans="1:12" s="59" customFormat="1" ht="14.25" outlineLevel="2">
      <c r="A677" s="67" t="s">
        <v>691</v>
      </c>
      <c r="B677" s="67" t="s">
        <v>692</v>
      </c>
      <c r="C677" s="67" t="s">
        <v>647</v>
      </c>
      <c r="D677" s="67" t="s">
        <v>648</v>
      </c>
      <c r="E677" s="67" t="s">
        <v>301</v>
      </c>
      <c r="F677" s="67" t="s">
        <v>302</v>
      </c>
      <c r="G677" s="67" t="s">
        <v>693</v>
      </c>
      <c r="H677" s="68">
        <v>0</v>
      </c>
      <c r="I677" s="69">
        <v>2.5310551133194745</v>
      </c>
      <c r="J677" s="70">
        <v>0</v>
      </c>
      <c r="K677" s="72"/>
      <c r="L677" s="73"/>
    </row>
    <row r="678" spans="1:12" s="59" customFormat="1" ht="14.25" outlineLevel="2">
      <c r="A678" s="67" t="s">
        <v>691</v>
      </c>
      <c r="B678" s="67" t="s">
        <v>692</v>
      </c>
      <c r="C678" s="67" t="s">
        <v>647</v>
      </c>
      <c r="D678" s="67" t="s">
        <v>648</v>
      </c>
      <c r="E678" s="67" t="s">
        <v>303</v>
      </c>
      <c r="F678" s="67" t="s">
        <v>304</v>
      </c>
      <c r="G678" s="67" t="s">
        <v>693</v>
      </c>
      <c r="H678" s="68">
        <v>10</v>
      </c>
      <c r="I678" s="69">
        <v>0.9570504720136772</v>
      </c>
      <c r="J678" s="70">
        <v>10.448769727848887</v>
      </c>
      <c r="K678" s="72"/>
      <c r="L678" s="73"/>
    </row>
    <row r="679" spans="1:12" s="59" customFormat="1" ht="14.25" outlineLevel="2">
      <c r="A679" s="67" t="s">
        <v>691</v>
      </c>
      <c r="B679" s="67" t="s">
        <v>692</v>
      </c>
      <c r="C679" s="67" t="s">
        <v>647</v>
      </c>
      <c r="D679" s="67" t="s">
        <v>648</v>
      </c>
      <c r="E679" s="67" t="s">
        <v>307</v>
      </c>
      <c r="F679" s="67" t="s">
        <v>308</v>
      </c>
      <c r="G679" s="67" t="s">
        <v>693</v>
      </c>
      <c r="H679" s="68">
        <v>2</v>
      </c>
      <c r="I679" s="69">
        <v>0.46228459395315247</v>
      </c>
      <c r="J679" s="70">
        <v>4.326339285714285</v>
      </c>
      <c r="K679" s="72"/>
      <c r="L679" s="73"/>
    </row>
    <row r="680" spans="1:12" s="59" customFormat="1" ht="14.25" outlineLevel="2">
      <c r="A680" s="67" t="s">
        <v>691</v>
      </c>
      <c r="B680" s="67" t="s">
        <v>692</v>
      </c>
      <c r="C680" s="67" t="s">
        <v>647</v>
      </c>
      <c r="D680" s="67" t="s">
        <v>648</v>
      </c>
      <c r="E680" s="67" t="s">
        <v>221</v>
      </c>
      <c r="F680" s="67" t="s">
        <v>222</v>
      </c>
      <c r="G680" s="67" t="s">
        <v>693</v>
      </c>
      <c r="H680" s="68">
        <v>1</v>
      </c>
      <c r="I680" s="69">
        <v>1.0724559023066487</v>
      </c>
      <c r="J680" s="70">
        <v>0.9324392712550607</v>
      </c>
      <c r="K680" s="72"/>
      <c r="L680" s="73"/>
    </row>
    <row r="681" spans="1:12" s="59" customFormat="1" ht="14.25" outlineLevel="2">
      <c r="A681" s="67" t="s">
        <v>691</v>
      </c>
      <c r="B681" s="67" t="s">
        <v>692</v>
      </c>
      <c r="C681" s="67" t="s">
        <v>647</v>
      </c>
      <c r="D681" s="67" t="s">
        <v>648</v>
      </c>
      <c r="E681" s="67" t="s">
        <v>313</v>
      </c>
      <c r="F681" s="67" t="s">
        <v>828</v>
      </c>
      <c r="G681" s="67" t="s">
        <v>693</v>
      </c>
      <c r="H681" s="68">
        <v>254</v>
      </c>
      <c r="I681" s="69">
        <v>1.3296501514077703</v>
      </c>
      <c r="J681" s="70">
        <v>191.0276923076923</v>
      </c>
      <c r="K681" s="72"/>
      <c r="L681" s="73"/>
    </row>
    <row r="682" spans="1:12" s="59" customFormat="1" ht="14.25" outlineLevel="2">
      <c r="A682" s="67" t="s">
        <v>691</v>
      </c>
      <c r="B682" s="67" t="s">
        <v>692</v>
      </c>
      <c r="C682" s="67" t="s">
        <v>647</v>
      </c>
      <c r="D682" s="67" t="s">
        <v>648</v>
      </c>
      <c r="E682" s="67" t="s">
        <v>213</v>
      </c>
      <c r="F682" s="67" t="s">
        <v>214</v>
      </c>
      <c r="G682" s="67" t="s">
        <v>693</v>
      </c>
      <c r="H682" s="68">
        <v>1</v>
      </c>
      <c r="I682" s="69">
        <v>1.0042200128746155</v>
      </c>
      <c r="J682" s="70">
        <v>0.9957977207977209</v>
      </c>
      <c r="K682" s="72"/>
      <c r="L682" s="73"/>
    </row>
    <row r="683" spans="1:12" s="59" customFormat="1" ht="14.25" outlineLevel="2">
      <c r="A683" s="67" t="s">
        <v>691</v>
      </c>
      <c r="B683" s="67" t="s">
        <v>692</v>
      </c>
      <c r="C683" s="67" t="s">
        <v>647</v>
      </c>
      <c r="D683" s="67" t="s">
        <v>648</v>
      </c>
      <c r="E683" s="67" t="s">
        <v>285</v>
      </c>
      <c r="F683" s="67" t="s">
        <v>286</v>
      </c>
      <c r="G683" s="67" t="s">
        <v>693</v>
      </c>
      <c r="H683" s="68">
        <v>74</v>
      </c>
      <c r="I683" s="69">
        <v>1.0109892639949551</v>
      </c>
      <c r="J683" s="70">
        <v>73.19563385627531</v>
      </c>
      <c r="K683" s="72"/>
      <c r="L683" s="73"/>
    </row>
    <row r="684" spans="1:12" s="59" customFormat="1" ht="15" outlineLevel="1">
      <c r="A684" s="67"/>
      <c r="B684" s="67"/>
      <c r="C684" s="74" t="s">
        <v>829</v>
      </c>
      <c r="D684" s="67"/>
      <c r="E684" s="67"/>
      <c r="F684" s="67"/>
      <c r="G684" s="67"/>
      <c r="H684" s="68">
        <f>SUBTOTAL(9,H675:H683)</f>
        <v>428</v>
      </c>
      <c r="I684" s="69"/>
      <c r="J684" s="70">
        <v>357.9112596002731</v>
      </c>
      <c r="K684" s="72"/>
      <c r="L684" s="73"/>
    </row>
    <row r="685" spans="1:12" s="59" customFormat="1" ht="14.25" outlineLevel="2">
      <c r="A685" s="67" t="s">
        <v>691</v>
      </c>
      <c r="B685" s="67" t="s">
        <v>692</v>
      </c>
      <c r="C685" s="67" t="s">
        <v>583</v>
      </c>
      <c r="D685" s="67" t="s">
        <v>584</v>
      </c>
      <c r="E685" s="67" t="s">
        <v>283</v>
      </c>
      <c r="F685" s="67" t="s">
        <v>284</v>
      </c>
      <c r="G685" s="67" t="s">
        <v>693</v>
      </c>
      <c r="H685" s="68">
        <v>3</v>
      </c>
      <c r="I685" s="69">
        <v>0.2294792586054722</v>
      </c>
      <c r="J685" s="70">
        <v>13.073076923076924</v>
      </c>
      <c r="K685" s="72"/>
      <c r="L685" s="73"/>
    </row>
    <row r="686" spans="1:12" s="59" customFormat="1" ht="14.25" outlineLevel="2">
      <c r="A686" s="67" t="s">
        <v>691</v>
      </c>
      <c r="B686" s="67" t="s">
        <v>692</v>
      </c>
      <c r="C686" s="67" t="s">
        <v>583</v>
      </c>
      <c r="D686" s="67" t="s">
        <v>584</v>
      </c>
      <c r="E686" s="67" t="s">
        <v>749</v>
      </c>
      <c r="F686" s="67" t="s">
        <v>750</v>
      </c>
      <c r="G686" s="67" t="s">
        <v>693</v>
      </c>
      <c r="H686" s="68">
        <v>275</v>
      </c>
      <c r="I686" s="69">
        <v>0.8304412674160574</v>
      </c>
      <c r="J686" s="70">
        <v>331.14924653933764</v>
      </c>
      <c r="K686" s="72"/>
      <c r="L686" s="73"/>
    </row>
    <row r="687" spans="1:12" s="59" customFormat="1" ht="15" outlineLevel="1">
      <c r="A687" s="67"/>
      <c r="B687" s="67"/>
      <c r="C687" s="74" t="s">
        <v>830</v>
      </c>
      <c r="D687" s="67"/>
      <c r="E687" s="67"/>
      <c r="F687" s="67"/>
      <c r="G687" s="67"/>
      <c r="H687" s="68">
        <f>SUBTOTAL(9,H685:H686)</f>
        <v>278</v>
      </c>
      <c r="I687" s="69"/>
      <c r="J687" s="70">
        <v>344.2223234624146</v>
      </c>
      <c r="K687" s="72"/>
      <c r="L687" s="73"/>
    </row>
    <row r="688" spans="1:12" s="59" customFormat="1" ht="14.25" outlineLevel="2">
      <c r="A688" s="67" t="s">
        <v>691</v>
      </c>
      <c r="B688" s="67" t="s">
        <v>692</v>
      </c>
      <c r="C688" s="67" t="s">
        <v>104</v>
      </c>
      <c r="D688" s="67" t="s">
        <v>105</v>
      </c>
      <c r="E688" s="67" t="s">
        <v>283</v>
      </c>
      <c r="F688" s="67" t="s">
        <v>284</v>
      </c>
      <c r="G688" s="67" t="s">
        <v>693</v>
      </c>
      <c r="H688" s="68">
        <v>2</v>
      </c>
      <c r="I688" s="69">
        <v>0.2294792586054722</v>
      </c>
      <c r="J688" s="70">
        <v>8.715384615384616</v>
      </c>
      <c r="K688" s="72"/>
      <c r="L688" s="73"/>
    </row>
    <row r="689" spans="1:12" s="59" customFormat="1" ht="14.25" outlineLevel="2">
      <c r="A689" s="67" t="s">
        <v>691</v>
      </c>
      <c r="B689" s="67" t="s">
        <v>692</v>
      </c>
      <c r="C689" s="67" t="s">
        <v>104</v>
      </c>
      <c r="D689" s="67" t="s">
        <v>105</v>
      </c>
      <c r="E689" s="67" t="s">
        <v>337</v>
      </c>
      <c r="F689" s="67" t="s">
        <v>338</v>
      </c>
      <c r="G689" s="67" t="s">
        <v>693</v>
      </c>
      <c r="H689" s="68">
        <v>0</v>
      </c>
      <c r="I689" s="69">
        <v>0.7943901828199349</v>
      </c>
      <c r="J689" s="70">
        <v>0</v>
      </c>
      <c r="K689" s="72"/>
      <c r="L689" s="73"/>
    </row>
    <row r="690" spans="1:12" s="59" customFormat="1" ht="14.25" outlineLevel="2">
      <c r="A690" s="67" t="s">
        <v>691</v>
      </c>
      <c r="B690" s="67" t="s">
        <v>692</v>
      </c>
      <c r="C690" s="67" t="s">
        <v>104</v>
      </c>
      <c r="D690" s="67" t="s">
        <v>105</v>
      </c>
      <c r="E690" s="67" t="s">
        <v>163</v>
      </c>
      <c r="F690" s="67" t="s">
        <v>164</v>
      </c>
      <c r="G690" s="67" t="s">
        <v>693</v>
      </c>
      <c r="H690" s="68">
        <v>192</v>
      </c>
      <c r="I690" s="69">
        <v>1.484247842371659</v>
      </c>
      <c r="J690" s="70">
        <v>129.35844979448032</v>
      </c>
      <c r="K690" s="72"/>
      <c r="L690" s="73"/>
    </row>
    <row r="691" spans="1:12" s="59" customFormat="1" ht="14.25" outlineLevel="2">
      <c r="A691" s="67" t="s">
        <v>691</v>
      </c>
      <c r="B691" s="67" t="s">
        <v>692</v>
      </c>
      <c r="C691" s="67" t="s">
        <v>104</v>
      </c>
      <c r="D691" s="67" t="s">
        <v>105</v>
      </c>
      <c r="E691" s="67" t="s">
        <v>281</v>
      </c>
      <c r="F691" s="67" t="s">
        <v>282</v>
      </c>
      <c r="G691" s="67" t="s">
        <v>693</v>
      </c>
      <c r="H691" s="68">
        <v>44</v>
      </c>
      <c r="I691" s="69">
        <v>0.8426511100307891</v>
      </c>
      <c r="J691" s="70">
        <v>52.21615384615385</v>
      </c>
      <c r="K691" s="72"/>
      <c r="L691" s="73"/>
    </row>
    <row r="692" spans="1:12" s="59" customFormat="1" ht="14.25" outlineLevel="2">
      <c r="A692" s="67" t="s">
        <v>691</v>
      </c>
      <c r="B692" s="67" t="s">
        <v>692</v>
      </c>
      <c r="C692" s="67" t="s">
        <v>104</v>
      </c>
      <c r="D692" s="67" t="s">
        <v>105</v>
      </c>
      <c r="E692" s="67" t="s">
        <v>749</v>
      </c>
      <c r="F692" s="67" t="s">
        <v>750</v>
      </c>
      <c r="G692" s="67" t="s">
        <v>693</v>
      </c>
      <c r="H692" s="68">
        <v>44</v>
      </c>
      <c r="I692" s="69">
        <v>0.8304412674160574</v>
      </c>
      <c r="J692" s="70">
        <v>52.98387944629402</v>
      </c>
      <c r="K692" s="72"/>
      <c r="L692" s="73"/>
    </row>
    <row r="693" spans="1:12" s="59" customFormat="1" ht="14.25" outlineLevel="2">
      <c r="A693" s="67" t="s">
        <v>691</v>
      </c>
      <c r="B693" s="67" t="s">
        <v>692</v>
      </c>
      <c r="C693" s="67" t="s">
        <v>104</v>
      </c>
      <c r="D693" s="67" t="s">
        <v>105</v>
      </c>
      <c r="E693" s="67" t="s">
        <v>381</v>
      </c>
      <c r="F693" s="67" t="s">
        <v>382</v>
      </c>
      <c r="G693" s="67" t="s">
        <v>693</v>
      </c>
      <c r="H693" s="68">
        <v>0</v>
      </c>
      <c r="I693" s="69">
        <v>2.6723374091795145</v>
      </c>
      <c r="J693" s="70">
        <v>0</v>
      </c>
      <c r="K693" s="72"/>
      <c r="L693" s="73"/>
    </row>
    <row r="694" spans="1:12" s="59" customFormat="1" ht="14.25" outlineLevel="2">
      <c r="A694" s="67" t="s">
        <v>691</v>
      </c>
      <c r="B694" s="67" t="s">
        <v>692</v>
      </c>
      <c r="C694" s="67" t="s">
        <v>104</v>
      </c>
      <c r="D694" s="67" t="s">
        <v>105</v>
      </c>
      <c r="E694" s="67" t="s">
        <v>831</v>
      </c>
      <c r="F694" s="67" t="s">
        <v>832</v>
      </c>
      <c r="G694" s="67" t="s">
        <v>693</v>
      </c>
      <c r="H694" s="68">
        <v>43</v>
      </c>
      <c r="I694" s="69">
        <v>2.284047370254267</v>
      </c>
      <c r="J694" s="70">
        <v>18.82622950819672</v>
      </c>
      <c r="K694" s="72"/>
      <c r="L694" s="73"/>
    </row>
    <row r="695" spans="1:12" s="59" customFormat="1" ht="14.25" outlineLevel="2">
      <c r="A695" s="67" t="s">
        <v>691</v>
      </c>
      <c r="B695" s="67" t="s">
        <v>692</v>
      </c>
      <c r="C695" s="67" t="s">
        <v>104</v>
      </c>
      <c r="D695" s="67" t="s">
        <v>105</v>
      </c>
      <c r="E695" s="67" t="s">
        <v>333</v>
      </c>
      <c r="F695" s="67" t="s">
        <v>334</v>
      </c>
      <c r="G695" s="67" t="s">
        <v>693</v>
      </c>
      <c r="H695" s="68">
        <v>167</v>
      </c>
      <c r="I695" s="69">
        <v>0.9287700534759359</v>
      </c>
      <c r="J695" s="70">
        <v>179.8076923076923</v>
      </c>
      <c r="K695" s="72"/>
      <c r="L695" s="73"/>
    </row>
    <row r="696" spans="1:12" s="59" customFormat="1" ht="15" outlineLevel="1">
      <c r="A696" s="67"/>
      <c r="B696" s="67"/>
      <c r="C696" s="74" t="s">
        <v>833</v>
      </c>
      <c r="D696" s="67"/>
      <c r="E696" s="67"/>
      <c r="F696" s="67"/>
      <c r="G696" s="67"/>
      <c r="H696" s="68">
        <f>SUBTOTAL(9,H688:H695)</f>
        <v>492</v>
      </c>
      <c r="I696" s="69"/>
      <c r="J696" s="70">
        <v>441.90778951820187</v>
      </c>
      <c r="K696" s="72"/>
      <c r="L696" s="73"/>
    </row>
    <row r="697" spans="1:12" s="59" customFormat="1" ht="14.25" outlineLevel="2">
      <c r="A697" s="67" t="s">
        <v>691</v>
      </c>
      <c r="B697" s="67" t="s">
        <v>692</v>
      </c>
      <c r="C697" s="67" t="s">
        <v>557</v>
      </c>
      <c r="D697" s="67" t="s">
        <v>558</v>
      </c>
      <c r="E697" s="67" t="s">
        <v>281</v>
      </c>
      <c r="F697" s="67" t="s">
        <v>282</v>
      </c>
      <c r="G697" s="67" t="s">
        <v>693</v>
      </c>
      <c r="H697" s="68">
        <v>210</v>
      </c>
      <c r="I697" s="69">
        <v>0.8426511100307891</v>
      </c>
      <c r="J697" s="70">
        <v>249.21346153846156</v>
      </c>
      <c r="K697" s="72"/>
      <c r="L697" s="73"/>
    </row>
    <row r="698" spans="1:12" s="59" customFormat="1" ht="14.25" outlineLevel="2">
      <c r="A698" s="67" t="s">
        <v>691</v>
      </c>
      <c r="B698" s="67" t="s">
        <v>692</v>
      </c>
      <c r="C698" s="67" t="s">
        <v>557</v>
      </c>
      <c r="D698" s="67" t="s">
        <v>558</v>
      </c>
      <c r="E698" s="67" t="s">
        <v>289</v>
      </c>
      <c r="F698" s="67" t="s">
        <v>290</v>
      </c>
      <c r="G698" s="67" t="s">
        <v>693</v>
      </c>
      <c r="H698" s="68">
        <v>622</v>
      </c>
      <c r="I698" s="69">
        <v>1.1410968623989757</v>
      </c>
      <c r="J698" s="70">
        <v>545.0895717058966</v>
      </c>
      <c r="K698" s="72"/>
      <c r="L698" s="73"/>
    </row>
    <row r="699" spans="1:12" s="59" customFormat="1" ht="14.25" outlineLevel="2">
      <c r="A699" s="67" t="s">
        <v>691</v>
      </c>
      <c r="B699" s="67" t="s">
        <v>692</v>
      </c>
      <c r="C699" s="67" t="s">
        <v>557</v>
      </c>
      <c r="D699" s="67" t="s">
        <v>558</v>
      </c>
      <c r="E699" s="67" t="s">
        <v>335</v>
      </c>
      <c r="F699" s="67" t="s">
        <v>336</v>
      </c>
      <c r="G699" s="67" t="s">
        <v>693</v>
      </c>
      <c r="H699" s="68">
        <v>9</v>
      </c>
      <c r="I699" s="69">
        <v>1.132492811324928</v>
      </c>
      <c r="J699" s="70">
        <v>7.9470703125</v>
      </c>
      <c r="K699" s="72"/>
      <c r="L699" s="73"/>
    </row>
    <row r="700" spans="1:12" s="59" customFormat="1" ht="14.25" outlineLevel="2">
      <c r="A700" s="67" t="s">
        <v>691</v>
      </c>
      <c r="B700" s="67" t="s">
        <v>692</v>
      </c>
      <c r="C700" s="67" t="s">
        <v>557</v>
      </c>
      <c r="D700" s="67" t="s">
        <v>558</v>
      </c>
      <c r="E700" s="67" t="s">
        <v>283</v>
      </c>
      <c r="F700" s="67" t="s">
        <v>284</v>
      </c>
      <c r="G700" s="67" t="s">
        <v>693</v>
      </c>
      <c r="H700" s="68">
        <v>0</v>
      </c>
      <c r="I700" s="69">
        <v>0.2294792586054722</v>
      </c>
      <c r="J700" s="70">
        <v>0</v>
      </c>
      <c r="K700" s="72"/>
      <c r="L700" s="73"/>
    </row>
    <row r="701" spans="1:12" s="59" customFormat="1" ht="14.25" outlineLevel="2">
      <c r="A701" s="67" t="s">
        <v>691</v>
      </c>
      <c r="B701" s="67" t="s">
        <v>692</v>
      </c>
      <c r="C701" s="67" t="s">
        <v>557</v>
      </c>
      <c r="D701" s="67" t="s">
        <v>558</v>
      </c>
      <c r="E701" s="67" t="s">
        <v>337</v>
      </c>
      <c r="F701" s="67" t="s">
        <v>338</v>
      </c>
      <c r="G701" s="67" t="s">
        <v>693</v>
      </c>
      <c r="H701" s="68">
        <v>15</v>
      </c>
      <c r="I701" s="69">
        <v>0.7943901828199349</v>
      </c>
      <c r="J701" s="70">
        <v>18.882408575031526</v>
      </c>
      <c r="K701" s="72"/>
      <c r="L701" s="73"/>
    </row>
    <row r="702" spans="1:12" s="59" customFormat="1" ht="14.25" outlineLevel="2">
      <c r="A702" s="67" t="s">
        <v>691</v>
      </c>
      <c r="B702" s="67" t="s">
        <v>692</v>
      </c>
      <c r="C702" s="67" t="s">
        <v>557</v>
      </c>
      <c r="D702" s="67" t="s">
        <v>558</v>
      </c>
      <c r="E702" s="67" t="s">
        <v>163</v>
      </c>
      <c r="F702" s="67" t="s">
        <v>164</v>
      </c>
      <c r="G702" s="67" t="s">
        <v>693</v>
      </c>
      <c r="H702" s="68">
        <v>0</v>
      </c>
      <c r="I702" s="69">
        <v>1.484247842371659</v>
      </c>
      <c r="J702" s="70">
        <v>0</v>
      </c>
      <c r="K702" s="72"/>
      <c r="L702" s="73"/>
    </row>
    <row r="703" spans="1:12" s="59" customFormat="1" ht="15" outlineLevel="1">
      <c r="A703" s="67"/>
      <c r="B703" s="67"/>
      <c r="C703" s="74" t="s">
        <v>834</v>
      </c>
      <c r="D703" s="67"/>
      <c r="E703" s="67"/>
      <c r="F703" s="67"/>
      <c r="G703" s="67"/>
      <c r="H703" s="68">
        <f>SUBTOTAL(9,H697:H702)</f>
        <v>856</v>
      </c>
      <c r="I703" s="69"/>
      <c r="J703" s="70">
        <v>821.1325121318897</v>
      </c>
      <c r="K703" s="72"/>
      <c r="L703" s="73"/>
    </row>
    <row r="704" spans="1:12" s="59" customFormat="1" ht="14.25" outlineLevel="2">
      <c r="A704" s="67" t="s">
        <v>691</v>
      </c>
      <c r="B704" s="67" t="s">
        <v>692</v>
      </c>
      <c r="C704" s="67" t="s">
        <v>497</v>
      </c>
      <c r="D704" s="67" t="s">
        <v>498</v>
      </c>
      <c r="E704" s="67" t="s">
        <v>335</v>
      </c>
      <c r="F704" s="67" t="s">
        <v>336</v>
      </c>
      <c r="G704" s="67" t="s">
        <v>693</v>
      </c>
      <c r="H704" s="68">
        <v>116</v>
      </c>
      <c r="I704" s="69">
        <v>1.132492811324928</v>
      </c>
      <c r="J704" s="70">
        <v>102.42890625000001</v>
      </c>
      <c r="K704" s="72"/>
      <c r="L704" s="73"/>
    </row>
    <row r="705" spans="1:12" s="59" customFormat="1" ht="14.25" outlineLevel="2">
      <c r="A705" s="67" t="s">
        <v>691</v>
      </c>
      <c r="B705" s="67" t="s">
        <v>692</v>
      </c>
      <c r="C705" s="67" t="s">
        <v>497</v>
      </c>
      <c r="D705" s="67" t="s">
        <v>498</v>
      </c>
      <c r="E705" s="67" t="s">
        <v>289</v>
      </c>
      <c r="F705" s="67" t="s">
        <v>290</v>
      </c>
      <c r="G705" s="67" t="s">
        <v>693</v>
      </c>
      <c r="H705" s="68">
        <v>8</v>
      </c>
      <c r="I705" s="69">
        <v>1.1410968623989757</v>
      </c>
      <c r="J705" s="70">
        <v>7.010798349915068</v>
      </c>
      <c r="K705" s="72"/>
      <c r="L705" s="73"/>
    </row>
    <row r="706" spans="1:12" s="59" customFormat="1" ht="15" outlineLevel="1">
      <c r="A706" s="67"/>
      <c r="B706" s="67"/>
      <c r="C706" s="74" t="s">
        <v>835</v>
      </c>
      <c r="D706" s="67"/>
      <c r="E706" s="67"/>
      <c r="F706" s="67"/>
      <c r="G706" s="67"/>
      <c r="H706" s="68">
        <f>SUBTOTAL(9,H704:H705)</f>
        <v>124</v>
      </c>
      <c r="I706" s="69"/>
      <c r="J706" s="70">
        <v>109.43970459991507</v>
      </c>
      <c r="K706" s="72"/>
      <c r="L706" s="73"/>
    </row>
    <row r="707" spans="1:12" s="59" customFormat="1" ht="14.25" outlineLevel="2">
      <c r="A707" s="67" t="s">
        <v>691</v>
      </c>
      <c r="B707" s="67" t="s">
        <v>692</v>
      </c>
      <c r="C707" s="67" t="s">
        <v>625</v>
      </c>
      <c r="D707" s="67" t="s">
        <v>626</v>
      </c>
      <c r="E707" s="67" t="s">
        <v>163</v>
      </c>
      <c r="F707" s="67" t="s">
        <v>164</v>
      </c>
      <c r="G707" s="67" t="s">
        <v>693</v>
      </c>
      <c r="H707" s="68">
        <v>18</v>
      </c>
      <c r="I707" s="69">
        <v>1.484247842371659</v>
      </c>
      <c r="J707" s="70">
        <v>12.127354668232531</v>
      </c>
      <c r="K707" s="72"/>
      <c r="L707" s="73"/>
    </row>
    <row r="708" spans="1:12" s="59" customFormat="1" ht="14.25" outlineLevel="2">
      <c r="A708" s="67" t="s">
        <v>691</v>
      </c>
      <c r="B708" s="67" t="s">
        <v>692</v>
      </c>
      <c r="C708" s="67" t="s">
        <v>625</v>
      </c>
      <c r="D708" s="67" t="s">
        <v>626</v>
      </c>
      <c r="E708" s="67" t="s">
        <v>341</v>
      </c>
      <c r="F708" s="67" t="s">
        <v>342</v>
      </c>
      <c r="G708" s="67" t="s">
        <v>693</v>
      </c>
      <c r="H708" s="68">
        <v>202</v>
      </c>
      <c r="I708" s="69">
        <v>1.0112348733549623</v>
      </c>
      <c r="J708" s="70">
        <v>199.75576923076923</v>
      </c>
      <c r="K708" s="72"/>
      <c r="L708" s="73"/>
    </row>
    <row r="709" spans="1:12" s="59" customFormat="1" ht="14.25" outlineLevel="2">
      <c r="A709" s="67" t="s">
        <v>691</v>
      </c>
      <c r="B709" s="67" t="s">
        <v>692</v>
      </c>
      <c r="C709" s="67" t="s">
        <v>625</v>
      </c>
      <c r="D709" s="67" t="s">
        <v>626</v>
      </c>
      <c r="E709" s="67" t="s">
        <v>337</v>
      </c>
      <c r="F709" s="67" t="s">
        <v>338</v>
      </c>
      <c r="G709" s="67" t="s">
        <v>693</v>
      </c>
      <c r="H709" s="68">
        <v>167</v>
      </c>
      <c r="I709" s="69">
        <v>0.7943901828199349</v>
      </c>
      <c r="J709" s="70">
        <v>210.22414880201765</v>
      </c>
      <c r="K709" s="72"/>
      <c r="L709" s="73"/>
    </row>
    <row r="710" spans="1:12" s="59" customFormat="1" ht="14.25" outlineLevel="2">
      <c r="A710" s="67" t="s">
        <v>691</v>
      </c>
      <c r="B710" s="67" t="s">
        <v>692</v>
      </c>
      <c r="C710" s="67" t="s">
        <v>625</v>
      </c>
      <c r="D710" s="67" t="s">
        <v>626</v>
      </c>
      <c r="E710" s="67" t="s">
        <v>335</v>
      </c>
      <c r="F710" s="67" t="s">
        <v>336</v>
      </c>
      <c r="G710" s="67" t="s">
        <v>693</v>
      </c>
      <c r="H710" s="68">
        <v>3</v>
      </c>
      <c r="I710" s="69">
        <v>1.132492811324928</v>
      </c>
      <c r="J710" s="70">
        <v>2.6490234375</v>
      </c>
      <c r="K710" s="72"/>
      <c r="L710" s="73"/>
    </row>
    <row r="711" spans="1:12" s="59" customFormat="1" ht="14.25" outlineLevel="2">
      <c r="A711" s="67" t="s">
        <v>691</v>
      </c>
      <c r="B711" s="67" t="s">
        <v>692</v>
      </c>
      <c r="C711" s="67" t="s">
        <v>625</v>
      </c>
      <c r="D711" s="67" t="s">
        <v>626</v>
      </c>
      <c r="E711" s="67" t="s">
        <v>289</v>
      </c>
      <c r="F711" s="67" t="s">
        <v>290</v>
      </c>
      <c r="G711" s="67" t="s">
        <v>693</v>
      </c>
      <c r="H711" s="68">
        <v>4</v>
      </c>
      <c r="I711" s="69">
        <v>1.1410968623989757</v>
      </c>
      <c r="J711" s="70">
        <v>3.505399174957534</v>
      </c>
      <c r="K711" s="72"/>
      <c r="L711" s="73"/>
    </row>
    <row r="712" spans="1:12" s="59" customFormat="1" ht="14.25" outlineLevel="2">
      <c r="A712" s="67" t="s">
        <v>691</v>
      </c>
      <c r="B712" s="67" t="s">
        <v>692</v>
      </c>
      <c r="C712" s="67" t="s">
        <v>625</v>
      </c>
      <c r="D712" s="67" t="s">
        <v>626</v>
      </c>
      <c r="E712" s="67" t="s">
        <v>339</v>
      </c>
      <c r="F712" s="67" t="s">
        <v>340</v>
      </c>
      <c r="G712" s="67" t="s">
        <v>693</v>
      </c>
      <c r="H712" s="68">
        <v>2</v>
      </c>
      <c r="I712" s="69">
        <v>0.8545502179245956</v>
      </c>
      <c r="J712" s="70">
        <v>2.3404124860646602</v>
      </c>
      <c r="K712" s="72"/>
      <c r="L712" s="73"/>
    </row>
    <row r="713" spans="1:12" s="59" customFormat="1" ht="15" outlineLevel="1">
      <c r="A713" s="67"/>
      <c r="B713" s="67"/>
      <c r="C713" s="74" t="s">
        <v>836</v>
      </c>
      <c r="D713" s="67"/>
      <c r="E713" s="67"/>
      <c r="F713" s="67"/>
      <c r="G713" s="67"/>
      <c r="H713" s="68">
        <f>SUBTOTAL(9,H707:H712)</f>
        <v>396</v>
      </c>
      <c r="I713" s="69"/>
      <c r="J713" s="70">
        <v>430.60210779954156</v>
      </c>
      <c r="K713" s="72"/>
      <c r="L713" s="73"/>
    </row>
    <row r="714" spans="1:12" s="59" customFormat="1" ht="14.25" outlineLevel="2">
      <c r="A714" s="67" t="s">
        <v>691</v>
      </c>
      <c r="B714" s="67" t="s">
        <v>692</v>
      </c>
      <c r="C714" s="67" t="s">
        <v>649</v>
      </c>
      <c r="D714" s="67" t="s">
        <v>650</v>
      </c>
      <c r="E714" s="67" t="s">
        <v>323</v>
      </c>
      <c r="F714" s="67" t="s">
        <v>324</v>
      </c>
      <c r="G714" s="67" t="s">
        <v>693</v>
      </c>
      <c r="H714" s="68">
        <v>68</v>
      </c>
      <c r="I714" s="69">
        <v>0.4226169743411123</v>
      </c>
      <c r="J714" s="70">
        <v>160.9021978021978</v>
      </c>
      <c r="K714" s="72"/>
      <c r="L714" s="73"/>
    </row>
    <row r="715" spans="1:12" s="59" customFormat="1" ht="14.25" outlineLevel="2">
      <c r="A715" s="67" t="s">
        <v>691</v>
      </c>
      <c r="B715" s="67" t="s">
        <v>692</v>
      </c>
      <c r="C715" s="67" t="s">
        <v>649</v>
      </c>
      <c r="D715" s="67" t="s">
        <v>650</v>
      </c>
      <c r="E715" s="67" t="s">
        <v>345</v>
      </c>
      <c r="F715" s="67" t="s">
        <v>346</v>
      </c>
      <c r="G715" s="67" t="s">
        <v>693</v>
      </c>
      <c r="H715" s="68">
        <v>11</v>
      </c>
      <c r="I715" s="69">
        <v>0.7457128269814096</v>
      </c>
      <c r="J715" s="70">
        <v>14.750986709625456</v>
      </c>
      <c r="K715" s="72"/>
      <c r="L715" s="73"/>
    </row>
    <row r="716" spans="1:12" s="59" customFormat="1" ht="14.25" outlineLevel="2">
      <c r="A716" s="67" t="s">
        <v>691</v>
      </c>
      <c r="B716" s="67" t="s">
        <v>692</v>
      </c>
      <c r="C716" s="67" t="s">
        <v>649</v>
      </c>
      <c r="D716" s="67" t="s">
        <v>650</v>
      </c>
      <c r="E716" s="67" t="s">
        <v>343</v>
      </c>
      <c r="F716" s="67" t="s">
        <v>344</v>
      </c>
      <c r="G716" s="67" t="s">
        <v>693</v>
      </c>
      <c r="H716" s="68">
        <v>9</v>
      </c>
      <c r="I716" s="69">
        <v>1.0274754288245014</v>
      </c>
      <c r="J716" s="70">
        <v>8.759333554376658</v>
      </c>
      <c r="K716" s="72"/>
      <c r="L716" s="73"/>
    </row>
    <row r="717" spans="1:12" s="59" customFormat="1" ht="14.25" outlineLevel="2">
      <c r="A717" s="67" t="s">
        <v>691</v>
      </c>
      <c r="B717" s="67" t="s">
        <v>692</v>
      </c>
      <c r="C717" s="67" t="s">
        <v>649</v>
      </c>
      <c r="D717" s="67" t="s">
        <v>650</v>
      </c>
      <c r="E717" s="67" t="s">
        <v>163</v>
      </c>
      <c r="F717" s="67" t="s">
        <v>164</v>
      </c>
      <c r="G717" s="67" t="s">
        <v>693</v>
      </c>
      <c r="H717" s="68">
        <v>38</v>
      </c>
      <c r="I717" s="69">
        <v>1.484247842371659</v>
      </c>
      <c r="J717" s="70">
        <v>25.602193188490897</v>
      </c>
      <c r="K717" s="72"/>
      <c r="L717" s="73"/>
    </row>
    <row r="718" spans="1:12" s="59" customFormat="1" ht="15" outlineLevel="1">
      <c r="A718" s="67"/>
      <c r="B718" s="67"/>
      <c r="C718" s="74" t="s">
        <v>837</v>
      </c>
      <c r="D718" s="67"/>
      <c r="E718" s="67"/>
      <c r="F718" s="67"/>
      <c r="G718" s="67"/>
      <c r="H718" s="68">
        <f>SUBTOTAL(9,H714:H717)</f>
        <v>126</v>
      </c>
      <c r="I718" s="69"/>
      <c r="J718" s="70">
        <v>210.01471125469084</v>
      </c>
      <c r="K718" s="72"/>
      <c r="L718" s="73"/>
    </row>
    <row r="719" spans="1:12" s="59" customFormat="1" ht="14.25" outlineLevel="2">
      <c r="A719" s="67" t="s">
        <v>691</v>
      </c>
      <c r="B719" s="67" t="s">
        <v>692</v>
      </c>
      <c r="C719" s="67" t="s">
        <v>559</v>
      </c>
      <c r="D719" s="67" t="s">
        <v>560</v>
      </c>
      <c r="E719" s="67" t="s">
        <v>339</v>
      </c>
      <c r="F719" s="67" t="s">
        <v>340</v>
      </c>
      <c r="G719" s="67" t="s">
        <v>693</v>
      </c>
      <c r="H719" s="68">
        <v>242</v>
      </c>
      <c r="I719" s="69">
        <v>0.8545502179245956</v>
      </c>
      <c r="J719" s="70">
        <v>283.1899108138239</v>
      </c>
      <c r="K719" s="72"/>
      <c r="L719" s="73"/>
    </row>
    <row r="720" spans="1:12" s="59" customFormat="1" ht="14.25" outlineLevel="2">
      <c r="A720" s="67" t="s">
        <v>691</v>
      </c>
      <c r="B720" s="67" t="s">
        <v>692</v>
      </c>
      <c r="C720" s="67" t="s">
        <v>559</v>
      </c>
      <c r="D720" s="67" t="s">
        <v>560</v>
      </c>
      <c r="E720" s="67" t="s">
        <v>341</v>
      </c>
      <c r="F720" s="67" t="s">
        <v>342</v>
      </c>
      <c r="G720" s="67" t="s">
        <v>693</v>
      </c>
      <c r="H720" s="68">
        <v>0</v>
      </c>
      <c r="I720" s="69">
        <v>1.0112348733549623</v>
      </c>
      <c r="J720" s="70">
        <v>0</v>
      </c>
      <c r="K720" s="72"/>
      <c r="L720" s="73"/>
    </row>
    <row r="721" spans="1:12" s="59" customFormat="1" ht="15" outlineLevel="1">
      <c r="A721" s="67"/>
      <c r="B721" s="67"/>
      <c r="C721" s="74" t="s">
        <v>838</v>
      </c>
      <c r="D721" s="67"/>
      <c r="E721" s="67"/>
      <c r="F721" s="67"/>
      <c r="G721" s="67"/>
      <c r="H721" s="68">
        <f>SUBTOTAL(9,H719:H720)</f>
        <v>242</v>
      </c>
      <c r="I721" s="69"/>
      <c r="J721" s="70">
        <v>283.1899108138239</v>
      </c>
      <c r="K721" s="72"/>
      <c r="L721" s="73"/>
    </row>
    <row r="722" spans="1:12" s="59" customFormat="1" ht="14.25" outlineLevel="2">
      <c r="A722" s="67" t="s">
        <v>691</v>
      </c>
      <c r="B722" s="67" t="s">
        <v>692</v>
      </c>
      <c r="C722" s="67" t="s">
        <v>106</v>
      </c>
      <c r="D722" s="67" t="s">
        <v>107</v>
      </c>
      <c r="E722" s="67" t="s">
        <v>255</v>
      </c>
      <c r="F722" s="67" t="s">
        <v>256</v>
      </c>
      <c r="G722" s="67" t="s">
        <v>693</v>
      </c>
      <c r="H722" s="68">
        <v>0</v>
      </c>
      <c r="I722" s="69">
        <v>0.9496424094964241</v>
      </c>
      <c r="J722" s="70">
        <v>0</v>
      </c>
      <c r="K722" s="72"/>
      <c r="L722" s="73"/>
    </row>
    <row r="723" spans="1:12" s="59" customFormat="1" ht="14.25" outlineLevel="2">
      <c r="A723" s="67" t="s">
        <v>691</v>
      </c>
      <c r="B723" s="67" t="s">
        <v>692</v>
      </c>
      <c r="C723" s="67" t="s">
        <v>106</v>
      </c>
      <c r="D723" s="67" t="s">
        <v>107</v>
      </c>
      <c r="E723" s="67" t="s">
        <v>343</v>
      </c>
      <c r="F723" s="67" t="s">
        <v>344</v>
      </c>
      <c r="G723" s="67" t="s">
        <v>693</v>
      </c>
      <c r="H723" s="68">
        <v>220</v>
      </c>
      <c r="I723" s="69">
        <v>1.0274754288245014</v>
      </c>
      <c r="J723" s="70">
        <v>214.1170424403183</v>
      </c>
      <c r="K723" s="72"/>
      <c r="L723" s="73"/>
    </row>
    <row r="724" spans="1:12" s="59" customFormat="1" ht="14.25" outlineLevel="2">
      <c r="A724" s="67" t="s">
        <v>691</v>
      </c>
      <c r="B724" s="67" t="s">
        <v>692</v>
      </c>
      <c r="C724" s="67" t="s">
        <v>106</v>
      </c>
      <c r="D724" s="67" t="s">
        <v>107</v>
      </c>
      <c r="E724" s="67" t="s">
        <v>163</v>
      </c>
      <c r="F724" s="67" t="s">
        <v>164</v>
      </c>
      <c r="G724" s="67" t="s">
        <v>693</v>
      </c>
      <c r="H724" s="68">
        <v>0</v>
      </c>
      <c r="I724" s="69">
        <v>1.484247842371659</v>
      </c>
      <c r="J724" s="70">
        <v>0</v>
      </c>
      <c r="K724" s="72"/>
      <c r="L724" s="73"/>
    </row>
    <row r="725" spans="1:12" s="59" customFormat="1" ht="14.25" outlineLevel="2">
      <c r="A725" s="67" t="s">
        <v>691</v>
      </c>
      <c r="B725" s="67" t="s">
        <v>692</v>
      </c>
      <c r="C725" s="67" t="s">
        <v>106</v>
      </c>
      <c r="D725" s="67" t="s">
        <v>107</v>
      </c>
      <c r="E725" s="67" t="s">
        <v>106</v>
      </c>
      <c r="F725" s="67" t="s">
        <v>107</v>
      </c>
      <c r="G725" s="67" t="s">
        <v>693</v>
      </c>
      <c r="H725" s="68">
        <v>59</v>
      </c>
      <c r="I725" s="69">
        <v>0.7043158861340679</v>
      </c>
      <c r="J725" s="70">
        <v>83.76923076923077</v>
      </c>
      <c r="K725" s="72"/>
      <c r="L725" s="73"/>
    </row>
    <row r="726" spans="1:12" s="59" customFormat="1" ht="14.25" outlineLevel="2">
      <c r="A726" s="67" t="s">
        <v>691</v>
      </c>
      <c r="B726" s="67" t="s">
        <v>692</v>
      </c>
      <c r="C726" s="67" t="s">
        <v>106</v>
      </c>
      <c r="D726" s="67" t="s">
        <v>107</v>
      </c>
      <c r="E726" s="67" t="s">
        <v>69</v>
      </c>
      <c r="F726" s="67" t="s">
        <v>70</v>
      </c>
      <c r="G726" s="67" t="s">
        <v>693</v>
      </c>
      <c r="H726" s="68">
        <v>1</v>
      </c>
      <c r="I726" s="69">
        <v>0.9571062740076826</v>
      </c>
      <c r="J726" s="70">
        <v>1.0448160535117055</v>
      </c>
      <c r="K726" s="72"/>
      <c r="L726" s="73"/>
    </row>
    <row r="727" spans="1:12" s="59" customFormat="1" ht="14.25" outlineLevel="2">
      <c r="A727" s="67" t="s">
        <v>691</v>
      </c>
      <c r="B727" s="67" t="s">
        <v>692</v>
      </c>
      <c r="C727" s="67" t="s">
        <v>106</v>
      </c>
      <c r="D727" s="67" t="s">
        <v>107</v>
      </c>
      <c r="E727" s="67" t="s">
        <v>339</v>
      </c>
      <c r="F727" s="67" t="s">
        <v>340</v>
      </c>
      <c r="G727" s="67" t="s">
        <v>693</v>
      </c>
      <c r="H727" s="68">
        <v>32</v>
      </c>
      <c r="I727" s="69">
        <v>0.8545502179245956</v>
      </c>
      <c r="J727" s="70">
        <v>37.446599777034564</v>
      </c>
      <c r="K727" s="72"/>
      <c r="L727" s="73"/>
    </row>
    <row r="728" spans="1:12" s="59" customFormat="1" ht="15" outlineLevel="1">
      <c r="A728" s="67"/>
      <c r="B728" s="67"/>
      <c r="C728" s="74" t="s">
        <v>839</v>
      </c>
      <c r="D728" s="67"/>
      <c r="E728" s="67"/>
      <c r="F728" s="67"/>
      <c r="G728" s="67"/>
      <c r="H728" s="68">
        <f>SUBTOTAL(9,H722:H727)</f>
        <v>312</v>
      </c>
      <c r="I728" s="69"/>
      <c r="J728" s="70">
        <v>336.37768904009533</v>
      </c>
      <c r="K728" s="72"/>
      <c r="L728" s="73"/>
    </row>
    <row r="729" spans="1:12" s="59" customFormat="1" ht="14.25" outlineLevel="2">
      <c r="A729" s="67" t="s">
        <v>691</v>
      </c>
      <c r="B729" s="67" t="s">
        <v>692</v>
      </c>
      <c r="C729" s="67" t="s">
        <v>615</v>
      </c>
      <c r="D729" s="67" t="s">
        <v>616</v>
      </c>
      <c r="E729" s="67" t="s">
        <v>347</v>
      </c>
      <c r="F729" s="67" t="s">
        <v>348</v>
      </c>
      <c r="G729" s="67" t="s">
        <v>693</v>
      </c>
      <c r="H729" s="68">
        <v>0</v>
      </c>
      <c r="I729" s="69">
        <v>1.1002769271102661</v>
      </c>
      <c r="J729" s="70">
        <v>0</v>
      </c>
      <c r="K729" s="72"/>
      <c r="L729" s="73"/>
    </row>
    <row r="730" spans="1:12" s="59" customFormat="1" ht="14.25" outlineLevel="2">
      <c r="A730" s="67" t="s">
        <v>691</v>
      </c>
      <c r="B730" s="67" t="s">
        <v>692</v>
      </c>
      <c r="C730" s="67" t="s">
        <v>615</v>
      </c>
      <c r="D730" s="67" t="s">
        <v>616</v>
      </c>
      <c r="E730" s="67" t="s">
        <v>343</v>
      </c>
      <c r="F730" s="67" t="s">
        <v>344</v>
      </c>
      <c r="G730" s="67" t="s">
        <v>693</v>
      </c>
      <c r="H730" s="68">
        <v>3</v>
      </c>
      <c r="I730" s="69">
        <v>1.0274754288245014</v>
      </c>
      <c r="J730" s="70">
        <v>2.919777851458886</v>
      </c>
      <c r="K730" s="72"/>
      <c r="L730" s="73"/>
    </row>
    <row r="731" spans="1:12" s="59" customFormat="1" ht="14.25" outlineLevel="2">
      <c r="A731" s="67" t="s">
        <v>691</v>
      </c>
      <c r="B731" s="67" t="s">
        <v>692</v>
      </c>
      <c r="C731" s="67" t="s">
        <v>615</v>
      </c>
      <c r="D731" s="67" t="s">
        <v>616</v>
      </c>
      <c r="E731" s="67" t="s">
        <v>317</v>
      </c>
      <c r="F731" s="67" t="s">
        <v>318</v>
      </c>
      <c r="G731" s="67" t="s">
        <v>693</v>
      </c>
      <c r="H731" s="68">
        <v>87</v>
      </c>
      <c r="I731" s="69">
        <v>1.0578404646201258</v>
      </c>
      <c r="J731" s="70">
        <v>82.24302521008401</v>
      </c>
      <c r="K731" s="72"/>
      <c r="L731" s="73"/>
    </row>
    <row r="732" spans="1:12" s="59" customFormat="1" ht="14.25" outlineLevel="2">
      <c r="A732" s="67" t="s">
        <v>691</v>
      </c>
      <c r="B732" s="67" t="s">
        <v>692</v>
      </c>
      <c r="C732" s="67" t="s">
        <v>615</v>
      </c>
      <c r="D732" s="67" t="s">
        <v>616</v>
      </c>
      <c r="E732" s="67" t="s">
        <v>331</v>
      </c>
      <c r="F732" s="67" t="s">
        <v>332</v>
      </c>
      <c r="G732" s="67" t="s">
        <v>693</v>
      </c>
      <c r="H732" s="68">
        <v>1</v>
      </c>
      <c r="I732" s="69">
        <v>0.8977164828656998</v>
      </c>
      <c r="J732" s="70">
        <v>1.1139374391431354</v>
      </c>
      <c r="K732" s="72"/>
      <c r="L732" s="73"/>
    </row>
    <row r="733" spans="1:12" s="59" customFormat="1" ht="14.25" outlineLevel="2">
      <c r="A733" s="67" t="s">
        <v>691</v>
      </c>
      <c r="B733" s="67" t="s">
        <v>692</v>
      </c>
      <c r="C733" s="67" t="s">
        <v>615</v>
      </c>
      <c r="D733" s="67" t="s">
        <v>616</v>
      </c>
      <c r="E733" s="67" t="s">
        <v>349</v>
      </c>
      <c r="F733" s="67" t="s">
        <v>350</v>
      </c>
      <c r="G733" s="67" t="s">
        <v>693</v>
      </c>
      <c r="H733" s="68">
        <v>0</v>
      </c>
      <c r="I733" s="69">
        <v>0.9040435197128598</v>
      </c>
      <c r="J733" s="70">
        <v>0</v>
      </c>
      <c r="K733" s="72"/>
      <c r="L733" s="73"/>
    </row>
    <row r="734" spans="1:12" s="59" customFormat="1" ht="14.25" outlineLevel="2">
      <c r="A734" s="67" t="s">
        <v>691</v>
      </c>
      <c r="B734" s="67" t="s">
        <v>692</v>
      </c>
      <c r="C734" s="67" t="s">
        <v>615</v>
      </c>
      <c r="D734" s="67" t="s">
        <v>616</v>
      </c>
      <c r="E734" s="67" t="s">
        <v>415</v>
      </c>
      <c r="F734" s="67" t="s">
        <v>417</v>
      </c>
      <c r="G734" s="67" t="s">
        <v>693</v>
      </c>
      <c r="H734" s="68">
        <v>267</v>
      </c>
      <c r="I734" s="69">
        <v>1.1450230588049009</v>
      </c>
      <c r="J734" s="70">
        <v>233.1830769230769</v>
      </c>
      <c r="K734" s="72"/>
      <c r="L734" s="73"/>
    </row>
    <row r="735" spans="1:12" s="59" customFormat="1" ht="15" outlineLevel="1">
      <c r="A735" s="67"/>
      <c r="B735" s="67"/>
      <c r="C735" s="74" t="s">
        <v>840</v>
      </c>
      <c r="D735" s="67"/>
      <c r="E735" s="67"/>
      <c r="F735" s="67"/>
      <c r="G735" s="67"/>
      <c r="H735" s="68">
        <f>SUBTOTAL(9,H729:H734)</f>
        <v>358</v>
      </c>
      <c r="I735" s="69"/>
      <c r="J735" s="70">
        <v>319.45981742376296</v>
      </c>
      <c r="K735" s="72"/>
      <c r="L735" s="73"/>
    </row>
    <row r="736" spans="1:12" s="59" customFormat="1" ht="14.25" outlineLevel="2">
      <c r="A736" s="67" t="s">
        <v>691</v>
      </c>
      <c r="B736" s="67" t="s">
        <v>692</v>
      </c>
      <c r="C736" s="67" t="s">
        <v>489</v>
      </c>
      <c r="D736" s="67" t="s">
        <v>490</v>
      </c>
      <c r="E736" s="67" t="s">
        <v>373</v>
      </c>
      <c r="F736" s="67" t="s">
        <v>374</v>
      </c>
      <c r="G736" s="67" t="s">
        <v>693</v>
      </c>
      <c r="H736" s="68">
        <v>34</v>
      </c>
      <c r="I736" s="69">
        <v>1.1828467442044466</v>
      </c>
      <c r="J736" s="70">
        <v>28.74421404682274</v>
      </c>
      <c r="K736" s="72"/>
      <c r="L736" s="73"/>
    </row>
    <row r="737" spans="1:12" s="59" customFormat="1" ht="14.25" outlineLevel="2">
      <c r="A737" s="67" t="s">
        <v>691</v>
      </c>
      <c r="B737" s="67" t="s">
        <v>692</v>
      </c>
      <c r="C737" s="67" t="s">
        <v>489</v>
      </c>
      <c r="D737" s="67" t="s">
        <v>490</v>
      </c>
      <c r="E737" s="67" t="s">
        <v>375</v>
      </c>
      <c r="F737" s="67" t="s">
        <v>376</v>
      </c>
      <c r="G737" s="67" t="s">
        <v>693</v>
      </c>
      <c r="H737" s="68">
        <v>6</v>
      </c>
      <c r="I737" s="69">
        <v>0.9663739188529714</v>
      </c>
      <c r="J737" s="70">
        <v>6.208776833631483</v>
      </c>
      <c r="K737" s="72"/>
      <c r="L737" s="73"/>
    </row>
    <row r="738" spans="1:12" s="59" customFormat="1" ht="14.25" outlineLevel="2">
      <c r="A738" s="67" t="s">
        <v>691</v>
      </c>
      <c r="B738" s="67" t="s">
        <v>692</v>
      </c>
      <c r="C738" s="67" t="s">
        <v>489</v>
      </c>
      <c r="D738" s="67" t="s">
        <v>490</v>
      </c>
      <c r="E738" s="67" t="s">
        <v>385</v>
      </c>
      <c r="F738" s="67" t="s">
        <v>841</v>
      </c>
      <c r="G738" s="67" t="s">
        <v>693</v>
      </c>
      <c r="H738" s="68">
        <v>85</v>
      </c>
      <c r="I738" s="69">
        <v>0.9224476166624926</v>
      </c>
      <c r="J738" s="70">
        <v>92.14615384615385</v>
      </c>
      <c r="K738" s="72"/>
      <c r="L738" s="73"/>
    </row>
    <row r="739" spans="1:12" s="59" customFormat="1" ht="14.25" outlineLevel="2">
      <c r="A739" s="67" t="s">
        <v>691</v>
      </c>
      <c r="B739" s="67" t="s">
        <v>692</v>
      </c>
      <c r="C739" s="67" t="s">
        <v>489</v>
      </c>
      <c r="D739" s="67" t="s">
        <v>490</v>
      </c>
      <c r="E739" s="67" t="s">
        <v>114</v>
      </c>
      <c r="F739" s="67" t="s">
        <v>115</v>
      </c>
      <c r="G739" s="67" t="s">
        <v>693</v>
      </c>
      <c r="H739" s="68">
        <v>0</v>
      </c>
      <c r="I739" s="69">
        <v>0.9906890130353817</v>
      </c>
      <c r="J739" s="70">
        <v>0</v>
      </c>
      <c r="K739" s="72"/>
      <c r="L739" s="73"/>
    </row>
    <row r="740" spans="1:12" s="59" customFormat="1" ht="15" outlineLevel="1">
      <c r="A740" s="67"/>
      <c r="B740" s="67"/>
      <c r="C740" s="74" t="s">
        <v>842</v>
      </c>
      <c r="D740" s="67"/>
      <c r="E740" s="67"/>
      <c r="F740" s="67"/>
      <c r="G740" s="67"/>
      <c r="H740" s="68">
        <f>SUBTOTAL(9,H736:H739)</f>
        <v>125</v>
      </c>
      <c r="I740" s="69"/>
      <c r="J740" s="70">
        <v>127.09914472660807</v>
      </c>
      <c r="K740" s="72"/>
      <c r="L740" s="73"/>
    </row>
    <row r="741" spans="1:12" s="59" customFormat="1" ht="14.25" outlineLevel="2">
      <c r="A741" s="67" t="s">
        <v>691</v>
      </c>
      <c r="B741" s="67" t="s">
        <v>692</v>
      </c>
      <c r="C741" s="67" t="s">
        <v>505</v>
      </c>
      <c r="D741" s="67" t="s">
        <v>506</v>
      </c>
      <c r="E741" s="67" t="s">
        <v>124</v>
      </c>
      <c r="F741" s="67" t="s">
        <v>125</v>
      </c>
      <c r="G741" s="67" t="s">
        <v>693</v>
      </c>
      <c r="H741" s="68">
        <v>1</v>
      </c>
      <c r="I741" s="69">
        <v>0.8842491275802922</v>
      </c>
      <c r="J741" s="70">
        <v>1.1309030100334447</v>
      </c>
      <c r="K741" s="72"/>
      <c r="L741" s="73"/>
    </row>
    <row r="742" spans="1:12" s="59" customFormat="1" ht="14.25" outlineLevel="2">
      <c r="A742" s="67" t="s">
        <v>691</v>
      </c>
      <c r="B742" s="67" t="s">
        <v>692</v>
      </c>
      <c r="C742" s="67" t="s">
        <v>505</v>
      </c>
      <c r="D742" s="67" t="s">
        <v>506</v>
      </c>
      <c r="E742" s="67" t="s">
        <v>351</v>
      </c>
      <c r="F742" s="67" t="s">
        <v>352</v>
      </c>
      <c r="G742" s="67" t="s">
        <v>693</v>
      </c>
      <c r="H742" s="68">
        <v>0</v>
      </c>
      <c r="I742" s="69">
        <v>1.1366380098774462</v>
      </c>
      <c r="J742" s="70">
        <v>0</v>
      </c>
      <c r="K742" s="72"/>
      <c r="L742" s="73"/>
    </row>
    <row r="743" spans="1:12" s="59" customFormat="1" ht="14.25" outlineLevel="2">
      <c r="A743" s="67" t="s">
        <v>691</v>
      </c>
      <c r="B743" s="67" t="s">
        <v>692</v>
      </c>
      <c r="C743" s="67" t="s">
        <v>505</v>
      </c>
      <c r="D743" s="67" t="s">
        <v>506</v>
      </c>
      <c r="E743" s="67" t="s">
        <v>369</v>
      </c>
      <c r="F743" s="67" t="s">
        <v>370</v>
      </c>
      <c r="G743" s="67" t="s">
        <v>693</v>
      </c>
      <c r="H743" s="68">
        <v>85</v>
      </c>
      <c r="I743" s="69">
        <v>0.9272015138073472</v>
      </c>
      <c r="J743" s="70">
        <v>91.67370710059173</v>
      </c>
      <c r="K743" s="72"/>
      <c r="L743" s="73"/>
    </row>
    <row r="744" spans="1:12" s="59" customFormat="1" ht="14.25" outlineLevel="2">
      <c r="A744" s="67" t="s">
        <v>691</v>
      </c>
      <c r="B744" s="67" t="s">
        <v>692</v>
      </c>
      <c r="C744" s="67" t="s">
        <v>505</v>
      </c>
      <c r="D744" s="67" t="s">
        <v>506</v>
      </c>
      <c r="E744" s="67" t="s">
        <v>379</v>
      </c>
      <c r="F744" s="67" t="s">
        <v>812</v>
      </c>
      <c r="G744" s="67" t="s">
        <v>693</v>
      </c>
      <c r="H744" s="68">
        <v>9</v>
      </c>
      <c r="I744" s="69">
        <v>1.115046569592024</v>
      </c>
      <c r="J744" s="70">
        <v>8.071411764705884</v>
      </c>
      <c r="K744" s="72"/>
      <c r="L744" s="73"/>
    </row>
    <row r="745" spans="1:12" s="59" customFormat="1" ht="14.25" outlineLevel="2">
      <c r="A745" s="67" t="s">
        <v>691</v>
      </c>
      <c r="B745" s="67" t="s">
        <v>692</v>
      </c>
      <c r="C745" s="67" t="s">
        <v>505</v>
      </c>
      <c r="D745" s="67" t="s">
        <v>506</v>
      </c>
      <c r="E745" s="67" t="s">
        <v>389</v>
      </c>
      <c r="F745" s="67" t="s">
        <v>390</v>
      </c>
      <c r="G745" s="67" t="s">
        <v>693</v>
      </c>
      <c r="H745" s="68">
        <v>294</v>
      </c>
      <c r="I745" s="69">
        <v>0.9777703493230822</v>
      </c>
      <c r="J745" s="70">
        <v>300.68410256410255</v>
      </c>
      <c r="K745" s="72"/>
      <c r="L745" s="73"/>
    </row>
    <row r="746" spans="1:12" s="59" customFormat="1" ht="14.25" outlineLevel="2">
      <c r="A746" s="67" t="s">
        <v>691</v>
      </c>
      <c r="B746" s="67" t="s">
        <v>692</v>
      </c>
      <c r="C746" s="67" t="s">
        <v>505</v>
      </c>
      <c r="D746" s="67" t="s">
        <v>506</v>
      </c>
      <c r="E746" s="67" t="s">
        <v>163</v>
      </c>
      <c r="F746" s="67" t="s">
        <v>164</v>
      </c>
      <c r="G746" s="67" t="s">
        <v>693</v>
      </c>
      <c r="H746" s="68">
        <v>0</v>
      </c>
      <c r="I746" s="69">
        <v>1.484247842371659</v>
      </c>
      <c r="J746" s="70">
        <v>0</v>
      </c>
      <c r="K746" s="72"/>
      <c r="L746" s="73"/>
    </row>
    <row r="747" spans="1:12" s="59" customFormat="1" ht="14.25" outlineLevel="2">
      <c r="A747" s="67" t="s">
        <v>691</v>
      </c>
      <c r="B747" s="67" t="s">
        <v>692</v>
      </c>
      <c r="C747" s="67" t="s">
        <v>505</v>
      </c>
      <c r="D747" s="67" t="s">
        <v>506</v>
      </c>
      <c r="E747" s="67" t="s">
        <v>387</v>
      </c>
      <c r="F747" s="67" t="s">
        <v>388</v>
      </c>
      <c r="G747" s="67" t="s">
        <v>693</v>
      </c>
      <c r="H747" s="68">
        <v>200</v>
      </c>
      <c r="I747" s="69">
        <v>1.0502960363684597</v>
      </c>
      <c r="J747" s="70">
        <v>190.42250287026408</v>
      </c>
      <c r="K747" s="72"/>
      <c r="L747" s="73"/>
    </row>
    <row r="748" spans="1:12" s="59" customFormat="1" ht="14.25" outlineLevel="2">
      <c r="A748" s="67" t="s">
        <v>691</v>
      </c>
      <c r="B748" s="67" t="s">
        <v>692</v>
      </c>
      <c r="C748" s="67" t="s">
        <v>505</v>
      </c>
      <c r="D748" s="67" t="s">
        <v>506</v>
      </c>
      <c r="E748" s="67" t="s">
        <v>225</v>
      </c>
      <c r="F748" s="67" t="s">
        <v>226</v>
      </c>
      <c r="G748" s="67" t="s">
        <v>693</v>
      </c>
      <c r="H748" s="68">
        <v>518</v>
      </c>
      <c r="I748" s="69">
        <v>1.1060647155032834</v>
      </c>
      <c r="J748" s="70">
        <v>468.3270271073594</v>
      </c>
      <c r="K748" s="72"/>
      <c r="L748" s="73"/>
    </row>
    <row r="749" spans="1:12" s="59" customFormat="1" ht="14.25" outlineLevel="2">
      <c r="A749" s="67" t="s">
        <v>691</v>
      </c>
      <c r="B749" s="67" t="s">
        <v>692</v>
      </c>
      <c r="C749" s="67" t="s">
        <v>505</v>
      </c>
      <c r="D749" s="67" t="s">
        <v>506</v>
      </c>
      <c r="E749" s="67" t="s">
        <v>395</v>
      </c>
      <c r="F749" s="67" t="s">
        <v>396</v>
      </c>
      <c r="G749" s="67" t="s">
        <v>693</v>
      </c>
      <c r="H749" s="68">
        <v>0</v>
      </c>
      <c r="I749" s="69">
        <v>0.6822083495903238</v>
      </c>
      <c r="J749" s="70">
        <v>0</v>
      </c>
      <c r="K749" s="72"/>
      <c r="L749" s="73"/>
    </row>
    <row r="750" spans="1:12" s="59" customFormat="1" ht="14.25" outlineLevel="2">
      <c r="A750" s="67" t="s">
        <v>691</v>
      </c>
      <c r="B750" s="67" t="s">
        <v>692</v>
      </c>
      <c r="C750" s="67" t="s">
        <v>505</v>
      </c>
      <c r="D750" s="67" t="s">
        <v>506</v>
      </c>
      <c r="E750" s="67" t="s">
        <v>393</v>
      </c>
      <c r="F750" s="67" t="s">
        <v>394</v>
      </c>
      <c r="G750" s="67" t="s">
        <v>693</v>
      </c>
      <c r="H750" s="68">
        <v>38</v>
      </c>
      <c r="I750" s="69">
        <v>0.9040247678018576</v>
      </c>
      <c r="J750" s="70">
        <v>42.034246575342465</v>
      </c>
      <c r="K750" s="72"/>
      <c r="L750" s="73"/>
    </row>
    <row r="751" spans="1:12" s="59" customFormat="1" ht="14.25" outlineLevel="2">
      <c r="A751" s="67" t="s">
        <v>691</v>
      </c>
      <c r="B751" s="67" t="s">
        <v>692</v>
      </c>
      <c r="C751" s="67" t="s">
        <v>505</v>
      </c>
      <c r="D751" s="67" t="s">
        <v>506</v>
      </c>
      <c r="E751" s="67" t="s">
        <v>255</v>
      </c>
      <c r="F751" s="67" t="s">
        <v>256</v>
      </c>
      <c r="G751" s="67" t="s">
        <v>693</v>
      </c>
      <c r="H751" s="68">
        <v>2</v>
      </c>
      <c r="I751" s="69">
        <v>0.9496424094964241</v>
      </c>
      <c r="J751" s="70">
        <v>2.106055900621118</v>
      </c>
      <c r="K751" s="72"/>
      <c r="L751" s="73"/>
    </row>
    <row r="752" spans="1:12" s="59" customFormat="1" ht="14.25" outlineLevel="2">
      <c r="A752" s="67" t="s">
        <v>691</v>
      </c>
      <c r="B752" s="67" t="s">
        <v>692</v>
      </c>
      <c r="C752" s="67" t="s">
        <v>505</v>
      </c>
      <c r="D752" s="67" t="s">
        <v>506</v>
      </c>
      <c r="E752" s="67" t="s">
        <v>381</v>
      </c>
      <c r="F752" s="67" t="s">
        <v>382</v>
      </c>
      <c r="G752" s="67" t="s">
        <v>693</v>
      </c>
      <c r="H752" s="68">
        <v>170</v>
      </c>
      <c r="I752" s="69">
        <v>2.6723374091795145</v>
      </c>
      <c r="J752" s="70">
        <v>63.61472148541114</v>
      </c>
      <c r="K752" s="72"/>
      <c r="L752" s="73"/>
    </row>
    <row r="753" spans="1:12" s="59" customFormat="1" ht="14.25" outlineLevel="2">
      <c r="A753" s="67" t="s">
        <v>691</v>
      </c>
      <c r="B753" s="67" t="s">
        <v>692</v>
      </c>
      <c r="C753" s="67" t="s">
        <v>505</v>
      </c>
      <c r="D753" s="67" t="s">
        <v>506</v>
      </c>
      <c r="E753" s="67" t="s">
        <v>749</v>
      </c>
      <c r="F753" s="67" t="s">
        <v>750</v>
      </c>
      <c r="G753" s="67" t="s">
        <v>693</v>
      </c>
      <c r="H753" s="68">
        <v>7</v>
      </c>
      <c r="I753" s="69">
        <v>0.8304412674160574</v>
      </c>
      <c r="J753" s="70">
        <v>8.42925354827405</v>
      </c>
      <c r="K753" s="72"/>
      <c r="L753" s="73"/>
    </row>
    <row r="754" spans="1:12" s="59" customFormat="1" ht="15" outlineLevel="1">
      <c r="A754" s="67"/>
      <c r="B754" s="67"/>
      <c r="C754" s="74" t="s">
        <v>843</v>
      </c>
      <c r="D754" s="67"/>
      <c r="E754" s="67"/>
      <c r="F754" s="67"/>
      <c r="G754" s="67"/>
      <c r="H754" s="68">
        <f>SUBTOTAL(9,H741:H753)</f>
        <v>1324</v>
      </c>
      <c r="I754" s="69"/>
      <c r="J754" s="70">
        <v>1176.493931926706</v>
      </c>
      <c r="K754" s="72"/>
      <c r="L754" s="73"/>
    </row>
    <row r="755" spans="1:12" s="59" customFormat="1" ht="14.25" outlineLevel="2">
      <c r="A755" s="67" t="s">
        <v>691</v>
      </c>
      <c r="B755" s="67" t="s">
        <v>692</v>
      </c>
      <c r="C755" s="67" t="s">
        <v>453</v>
      </c>
      <c r="D755" s="67" t="s">
        <v>454</v>
      </c>
      <c r="E755" s="67" t="s">
        <v>363</v>
      </c>
      <c r="F755" s="67" t="s">
        <v>364</v>
      </c>
      <c r="G755" s="67" t="s">
        <v>693</v>
      </c>
      <c r="H755" s="68">
        <v>1</v>
      </c>
      <c r="I755" s="69">
        <v>0.5601801841107583</v>
      </c>
      <c r="J755" s="70">
        <v>1.7851399038461542</v>
      </c>
      <c r="K755" s="72"/>
      <c r="L755" s="73"/>
    </row>
    <row r="756" spans="1:12" s="59" customFormat="1" ht="14.25" outlineLevel="2">
      <c r="A756" s="67" t="s">
        <v>691</v>
      </c>
      <c r="B756" s="67" t="s">
        <v>692</v>
      </c>
      <c r="C756" s="67" t="s">
        <v>453</v>
      </c>
      <c r="D756" s="67" t="s">
        <v>454</v>
      </c>
      <c r="E756" s="67" t="s">
        <v>265</v>
      </c>
      <c r="F756" s="67" t="s">
        <v>266</v>
      </c>
      <c r="G756" s="67" t="s">
        <v>693</v>
      </c>
      <c r="H756" s="68">
        <v>3</v>
      </c>
      <c r="I756" s="69">
        <v>1.1735777822667717</v>
      </c>
      <c r="J756" s="70">
        <v>2.5562856125356124</v>
      </c>
      <c r="K756" s="72"/>
      <c r="L756" s="73"/>
    </row>
    <row r="757" spans="1:12" s="59" customFormat="1" ht="14.25" outlineLevel="2">
      <c r="A757" s="67" t="s">
        <v>691</v>
      </c>
      <c r="B757" s="67" t="s">
        <v>692</v>
      </c>
      <c r="C757" s="67" t="s">
        <v>453</v>
      </c>
      <c r="D757" s="67" t="s">
        <v>454</v>
      </c>
      <c r="E757" s="67" t="s">
        <v>315</v>
      </c>
      <c r="F757" s="67" t="s">
        <v>316</v>
      </c>
      <c r="G757" s="67" t="s">
        <v>693</v>
      </c>
      <c r="H757" s="68">
        <v>2</v>
      </c>
      <c r="I757" s="69">
        <v>1.3436692506459949</v>
      </c>
      <c r="J757" s="70">
        <v>1.4884615384615385</v>
      </c>
      <c r="K757" s="72"/>
      <c r="L757" s="73"/>
    </row>
    <row r="758" spans="1:12" s="59" customFormat="1" ht="14.25" outlineLevel="2">
      <c r="A758" s="67" t="s">
        <v>691</v>
      </c>
      <c r="B758" s="67" t="s">
        <v>692</v>
      </c>
      <c r="C758" s="67" t="s">
        <v>453</v>
      </c>
      <c r="D758" s="67" t="s">
        <v>454</v>
      </c>
      <c r="E758" s="67" t="s">
        <v>295</v>
      </c>
      <c r="F758" s="67" t="s">
        <v>296</v>
      </c>
      <c r="G758" s="67" t="s">
        <v>693</v>
      </c>
      <c r="H758" s="68">
        <v>3</v>
      </c>
      <c r="I758" s="69">
        <v>1.1663626255673696</v>
      </c>
      <c r="J758" s="70">
        <v>2.5720988775173326</v>
      </c>
      <c r="K758" s="72"/>
      <c r="L758" s="73"/>
    </row>
    <row r="759" spans="1:12" s="59" customFormat="1" ht="14.25" outlineLevel="2">
      <c r="A759" s="67" t="s">
        <v>691</v>
      </c>
      <c r="B759" s="67" t="s">
        <v>692</v>
      </c>
      <c r="C759" s="67" t="s">
        <v>453</v>
      </c>
      <c r="D759" s="67" t="s">
        <v>454</v>
      </c>
      <c r="E759" s="67" t="s">
        <v>255</v>
      </c>
      <c r="F759" s="67" t="s">
        <v>256</v>
      </c>
      <c r="G759" s="67" t="s">
        <v>693</v>
      </c>
      <c r="H759" s="68">
        <v>1</v>
      </c>
      <c r="I759" s="69">
        <v>0.9496424094964241</v>
      </c>
      <c r="J759" s="70">
        <v>1.053027950310559</v>
      </c>
      <c r="K759" s="72"/>
      <c r="L759" s="73"/>
    </row>
    <row r="760" spans="1:12" s="59" customFormat="1" ht="14.25" outlineLevel="2">
      <c r="A760" s="67" t="s">
        <v>691</v>
      </c>
      <c r="B760" s="67" t="s">
        <v>692</v>
      </c>
      <c r="C760" s="67" t="s">
        <v>453</v>
      </c>
      <c r="D760" s="67" t="s">
        <v>454</v>
      </c>
      <c r="E760" s="67" t="s">
        <v>351</v>
      </c>
      <c r="F760" s="67" t="s">
        <v>352</v>
      </c>
      <c r="G760" s="67" t="s">
        <v>693</v>
      </c>
      <c r="H760" s="68">
        <v>1</v>
      </c>
      <c r="I760" s="69">
        <v>1.1366380098774462</v>
      </c>
      <c r="J760" s="70">
        <v>0.8797875764402963</v>
      </c>
      <c r="K760" s="72"/>
      <c r="L760" s="73"/>
    </row>
    <row r="761" spans="1:12" s="59" customFormat="1" ht="14.25" outlineLevel="2">
      <c r="A761" s="67" t="s">
        <v>691</v>
      </c>
      <c r="B761" s="67" t="s">
        <v>692</v>
      </c>
      <c r="C761" s="67" t="s">
        <v>453</v>
      </c>
      <c r="D761" s="67" t="s">
        <v>454</v>
      </c>
      <c r="E761" s="67" t="s">
        <v>124</v>
      </c>
      <c r="F761" s="67" t="s">
        <v>125</v>
      </c>
      <c r="G761" s="67" t="s">
        <v>693</v>
      </c>
      <c r="H761" s="68">
        <v>51</v>
      </c>
      <c r="I761" s="69">
        <v>0.8842491275802922</v>
      </c>
      <c r="J761" s="70">
        <v>57.67605351170569</v>
      </c>
      <c r="K761" s="72"/>
      <c r="L761" s="73"/>
    </row>
    <row r="762" spans="1:12" s="59" customFormat="1" ht="14.25" outlineLevel="2">
      <c r="A762" s="67" t="s">
        <v>691</v>
      </c>
      <c r="B762" s="67" t="s">
        <v>692</v>
      </c>
      <c r="C762" s="67" t="s">
        <v>453</v>
      </c>
      <c r="D762" s="67" t="s">
        <v>454</v>
      </c>
      <c r="E762" s="67" t="s">
        <v>297</v>
      </c>
      <c r="F762" s="67" t="s">
        <v>298</v>
      </c>
      <c r="G762" s="67" t="s">
        <v>693</v>
      </c>
      <c r="H762" s="68">
        <v>348</v>
      </c>
      <c r="I762" s="69">
        <v>1.0342810342810342</v>
      </c>
      <c r="J762" s="70">
        <v>336.46561085972854</v>
      </c>
      <c r="K762" s="72"/>
      <c r="L762" s="73"/>
    </row>
    <row r="763" spans="1:12" s="59" customFormat="1" ht="15" outlineLevel="1">
      <c r="A763" s="67"/>
      <c r="B763" s="67"/>
      <c r="C763" s="74" t="s">
        <v>844</v>
      </c>
      <c r="D763" s="67"/>
      <c r="E763" s="67"/>
      <c r="F763" s="67"/>
      <c r="G763" s="67"/>
      <c r="H763" s="68">
        <f>SUBTOTAL(9,H755:H762)</f>
        <v>410</v>
      </c>
      <c r="I763" s="69"/>
      <c r="J763" s="70">
        <v>404.47646583054575</v>
      </c>
      <c r="K763" s="72"/>
      <c r="L763" s="73"/>
    </row>
    <row r="764" spans="1:12" s="59" customFormat="1" ht="14.25" outlineLevel="2">
      <c r="A764" s="67" t="s">
        <v>691</v>
      </c>
      <c r="B764" s="67" t="s">
        <v>692</v>
      </c>
      <c r="C764" s="67" t="s">
        <v>581</v>
      </c>
      <c r="D764" s="67" t="s">
        <v>582</v>
      </c>
      <c r="E764" s="67" t="s">
        <v>391</v>
      </c>
      <c r="F764" s="67" t="s">
        <v>392</v>
      </c>
      <c r="G764" s="67" t="s">
        <v>693</v>
      </c>
      <c r="H764" s="68">
        <v>1</v>
      </c>
      <c r="I764" s="69">
        <v>0.9573122195261701</v>
      </c>
      <c r="J764" s="70">
        <v>1.0445912833902389</v>
      </c>
      <c r="K764" s="72"/>
      <c r="L764" s="73"/>
    </row>
    <row r="765" spans="1:12" s="59" customFormat="1" ht="14.25" outlineLevel="2">
      <c r="A765" s="67" t="s">
        <v>691</v>
      </c>
      <c r="B765" s="67" t="s">
        <v>692</v>
      </c>
      <c r="C765" s="67" t="s">
        <v>581</v>
      </c>
      <c r="D765" s="67" t="s">
        <v>582</v>
      </c>
      <c r="E765" s="67" t="s">
        <v>297</v>
      </c>
      <c r="F765" s="67" t="s">
        <v>298</v>
      </c>
      <c r="G765" s="67" t="s">
        <v>693</v>
      </c>
      <c r="H765" s="68">
        <v>2</v>
      </c>
      <c r="I765" s="69">
        <v>1.0342810342810342</v>
      </c>
      <c r="J765" s="70">
        <v>1.933710407239819</v>
      </c>
      <c r="K765" s="72"/>
      <c r="L765" s="73"/>
    </row>
    <row r="766" spans="1:12" s="59" customFormat="1" ht="14.25" outlineLevel="2">
      <c r="A766" s="67" t="s">
        <v>691</v>
      </c>
      <c r="B766" s="67" t="s">
        <v>692</v>
      </c>
      <c r="C766" s="67" t="s">
        <v>581</v>
      </c>
      <c r="D766" s="67" t="s">
        <v>582</v>
      </c>
      <c r="E766" s="67" t="s">
        <v>265</v>
      </c>
      <c r="F766" s="67" t="s">
        <v>266</v>
      </c>
      <c r="G766" s="67" t="s">
        <v>693</v>
      </c>
      <c r="H766" s="68">
        <v>298</v>
      </c>
      <c r="I766" s="69">
        <v>1.1735777822667717</v>
      </c>
      <c r="J766" s="70">
        <v>253.92437084520418</v>
      </c>
      <c r="K766" s="72"/>
      <c r="L766" s="73"/>
    </row>
    <row r="767" spans="1:12" s="59" customFormat="1" ht="14.25" outlineLevel="2">
      <c r="A767" s="67" t="s">
        <v>691</v>
      </c>
      <c r="B767" s="67" t="s">
        <v>692</v>
      </c>
      <c r="C767" s="67" t="s">
        <v>581</v>
      </c>
      <c r="D767" s="67" t="s">
        <v>582</v>
      </c>
      <c r="E767" s="67" t="s">
        <v>393</v>
      </c>
      <c r="F767" s="67" t="s">
        <v>394</v>
      </c>
      <c r="G767" s="67" t="s">
        <v>693</v>
      </c>
      <c r="H767" s="68">
        <v>0</v>
      </c>
      <c r="I767" s="69">
        <v>0.9040247678018576</v>
      </c>
      <c r="J767" s="70">
        <v>0</v>
      </c>
      <c r="K767" s="72"/>
      <c r="L767" s="73"/>
    </row>
    <row r="768" spans="1:12" s="59" customFormat="1" ht="14.25" outlineLevel="2">
      <c r="A768" s="67" t="s">
        <v>691</v>
      </c>
      <c r="B768" s="67" t="s">
        <v>692</v>
      </c>
      <c r="C768" s="67" t="s">
        <v>581</v>
      </c>
      <c r="D768" s="67" t="s">
        <v>582</v>
      </c>
      <c r="E768" s="67" t="s">
        <v>255</v>
      </c>
      <c r="F768" s="67" t="s">
        <v>256</v>
      </c>
      <c r="G768" s="67" t="s">
        <v>693</v>
      </c>
      <c r="H768" s="68">
        <v>78</v>
      </c>
      <c r="I768" s="69">
        <v>0.9496424094964241</v>
      </c>
      <c r="J768" s="70">
        <v>82.1361801242236</v>
      </c>
      <c r="K768" s="72"/>
      <c r="L768" s="73"/>
    </row>
    <row r="769" spans="1:12" s="59" customFormat="1" ht="14.25" outlineLevel="2">
      <c r="A769" s="67" t="s">
        <v>691</v>
      </c>
      <c r="B769" s="67" t="s">
        <v>692</v>
      </c>
      <c r="C769" s="67" t="s">
        <v>581</v>
      </c>
      <c r="D769" s="67" t="s">
        <v>582</v>
      </c>
      <c r="E769" s="67" t="s">
        <v>124</v>
      </c>
      <c r="F769" s="67" t="s">
        <v>125</v>
      </c>
      <c r="G769" s="67" t="s">
        <v>693</v>
      </c>
      <c r="H769" s="68">
        <v>0</v>
      </c>
      <c r="I769" s="69">
        <v>0.8842491275802922</v>
      </c>
      <c r="J769" s="70">
        <v>0</v>
      </c>
      <c r="K769" s="72"/>
      <c r="L769" s="73"/>
    </row>
    <row r="770" spans="1:12" s="59" customFormat="1" ht="15" outlineLevel="1">
      <c r="A770" s="67"/>
      <c r="B770" s="67"/>
      <c r="C770" s="74" t="s">
        <v>845</v>
      </c>
      <c r="D770" s="67"/>
      <c r="E770" s="67"/>
      <c r="F770" s="67"/>
      <c r="G770" s="67"/>
      <c r="H770" s="68">
        <f>SUBTOTAL(9,H764:H769)</f>
        <v>379</v>
      </c>
      <c r="I770" s="69"/>
      <c r="J770" s="70">
        <v>339.03885266005784</v>
      </c>
      <c r="K770" s="72"/>
      <c r="L770" s="73"/>
    </row>
    <row r="771" spans="1:10" ht="14.25" outlineLevel="2">
      <c r="A771" s="67" t="s">
        <v>691</v>
      </c>
      <c r="B771" s="67" t="s">
        <v>692</v>
      </c>
      <c r="C771" s="67" t="s">
        <v>433</v>
      </c>
      <c r="D771" s="67" t="s">
        <v>434</v>
      </c>
      <c r="E771" s="67" t="s">
        <v>381</v>
      </c>
      <c r="F771" s="67" t="s">
        <v>382</v>
      </c>
      <c r="G771" s="67" t="s">
        <v>693</v>
      </c>
      <c r="H771" s="68">
        <v>4</v>
      </c>
      <c r="I771" s="69">
        <v>2.6723374091795145</v>
      </c>
      <c r="J771" s="70">
        <v>1.496816976127321</v>
      </c>
    </row>
    <row r="772" spans="1:10" ht="14.25" outlineLevel="2">
      <c r="A772" s="67" t="s">
        <v>691</v>
      </c>
      <c r="B772" s="67" t="s">
        <v>692</v>
      </c>
      <c r="C772" s="67" t="s">
        <v>433</v>
      </c>
      <c r="D772" s="67" t="s">
        <v>434</v>
      </c>
      <c r="E772" s="67" t="s">
        <v>255</v>
      </c>
      <c r="F772" s="67" t="s">
        <v>256</v>
      </c>
      <c r="G772" s="67" t="s">
        <v>693</v>
      </c>
      <c r="H772" s="68">
        <v>550</v>
      </c>
      <c r="I772" s="69">
        <v>0.9496424094964241</v>
      </c>
      <c r="J772" s="70">
        <v>579.1653726708074</v>
      </c>
    </row>
    <row r="773" spans="1:10" ht="14.25" outlineLevel="2">
      <c r="A773" s="67" t="s">
        <v>691</v>
      </c>
      <c r="B773" s="67" t="s">
        <v>692</v>
      </c>
      <c r="C773" s="67" t="s">
        <v>433</v>
      </c>
      <c r="D773" s="67" t="s">
        <v>434</v>
      </c>
      <c r="E773" s="67" t="s">
        <v>369</v>
      </c>
      <c r="F773" s="67" t="s">
        <v>370</v>
      </c>
      <c r="G773" s="67" t="s">
        <v>693</v>
      </c>
      <c r="H773" s="68">
        <v>1</v>
      </c>
      <c r="I773" s="69">
        <v>0.9272015138073472</v>
      </c>
      <c r="J773" s="70">
        <v>1.078514201183432</v>
      </c>
    </row>
    <row r="774" spans="1:10" ht="14.25" outlineLevel="2">
      <c r="A774" s="67" t="s">
        <v>691</v>
      </c>
      <c r="B774" s="67" t="s">
        <v>692</v>
      </c>
      <c r="C774" s="67" t="s">
        <v>433</v>
      </c>
      <c r="D774" s="67" t="s">
        <v>434</v>
      </c>
      <c r="E774" s="67" t="s">
        <v>391</v>
      </c>
      <c r="F774" s="67" t="s">
        <v>392</v>
      </c>
      <c r="G774" s="67" t="s">
        <v>693</v>
      </c>
      <c r="H774" s="68">
        <v>1</v>
      </c>
      <c r="I774" s="69">
        <v>0.9573122195261701</v>
      </c>
      <c r="J774" s="70">
        <v>1.0445912833902389</v>
      </c>
    </row>
    <row r="775" spans="1:10" ht="14.25" outlineLevel="2">
      <c r="A775" s="67" t="s">
        <v>691</v>
      </c>
      <c r="B775" s="67" t="s">
        <v>692</v>
      </c>
      <c r="C775" s="67" t="s">
        <v>433</v>
      </c>
      <c r="D775" s="67" t="s">
        <v>434</v>
      </c>
      <c r="E775" s="67" t="s">
        <v>124</v>
      </c>
      <c r="F775" s="67" t="s">
        <v>125</v>
      </c>
      <c r="G775" s="67" t="s">
        <v>693</v>
      </c>
      <c r="H775" s="68">
        <v>10</v>
      </c>
      <c r="I775" s="69">
        <v>0.8842491275802922</v>
      </c>
      <c r="J775" s="70">
        <v>11.309030100334448</v>
      </c>
    </row>
    <row r="776" spans="1:10" ht="15" outlineLevel="1">
      <c r="A776" s="67"/>
      <c r="B776" s="67"/>
      <c r="C776" s="74" t="s">
        <v>846</v>
      </c>
      <c r="D776" s="67"/>
      <c r="E776" s="67"/>
      <c r="F776" s="67"/>
      <c r="G776" s="67"/>
      <c r="H776" s="68">
        <f>SUBTOTAL(9,H771:H775)</f>
        <v>566</v>
      </c>
      <c r="I776" s="69"/>
      <c r="J776" s="70">
        <v>594.0943252318428</v>
      </c>
    </row>
    <row r="777" spans="1:10" ht="14.25" outlineLevel="2">
      <c r="A777" s="67" t="s">
        <v>691</v>
      </c>
      <c r="B777" s="67" t="s">
        <v>692</v>
      </c>
      <c r="C777" s="67" t="s">
        <v>124</v>
      </c>
      <c r="D777" s="67" t="s">
        <v>125</v>
      </c>
      <c r="E777" s="67" t="s">
        <v>379</v>
      </c>
      <c r="F777" s="67" t="s">
        <v>812</v>
      </c>
      <c r="G777" s="67" t="s">
        <v>693</v>
      </c>
      <c r="H777" s="68">
        <v>0</v>
      </c>
      <c r="I777" s="69">
        <v>1.115046569592024</v>
      </c>
      <c r="J777" s="70">
        <v>0</v>
      </c>
    </row>
    <row r="778" spans="1:10" ht="14.25" outlineLevel="2">
      <c r="A778" s="67" t="s">
        <v>691</v>
      </c>
      <c r="B778" s="67" t="s">
        <v>692</v>
      </c>
      <c r="C778" s="67" t="s">
        <v>124</v>
      </c>
      <c r="D778" s="67" t="s">
        <v>125</v>
      </c>
      <c r="E778" s="67" t="s">
        <v>124</v>
      </c>
      <c r="F778" s="67" t="s">
        <v>125</v>
      </c>
      <c r="G778" s="67" t="s">
        <v>693</v>
      </c>
      <c r="H778" s="68">
        <v>480</v>
      </c>
      <c r="I778" s="69">
        <v>0.8842491275802922</v>
      </c>
      <c r="J778" s="70">
        <v>542.8334448160535</v>
      </c>
    </row>
    <row r="779" spans="1:10" ht="14.25" outlineLevel="2">
      <c r="A779" s="67" t="s">
        <v>691</v>
      </c>
      <c r="B779" s="67" t="s">
        <v>692</v>
      </c>
      <c r="C779" s="67" t="s">
        <v>124</v>
      </c>
      <c r="D779" s="67" t="s">
        <v>125</v>
      </c>
      <c r="E779" s="67" t="s">
        <v>297</v>
      </c>
      <c r="F779" s="67" t="s">
        <v>298</v>
      </c>
      <c r="G779" s="67" t="s">
        <v>693</v>
      </c>
      <c r="H779" s="68">
        <v>0</v>
      </c>
      <c r="I779" s="69">
        <v>1.0342810342810342</v>
      </c>
      <c r="J779" s="70">
        <v>0</v>
      </c>
    </row>
    <row r="780" spans="1:10" ht="14.25" outlineLevel="2">
      <c r="A780" s="67" t="s">
        <v>691</v>
      </c>
      <c r="B780" s="67" t="s">
        <v>692</v>
      </c>
      <c r="C780" s="67" t="s">
        <v>124</v>
      </c>
      <c r="D780" s="67" t="s">
        <v>125</v>
      </c>
      <c r="E780" s="67" t="s">
        <v>265</v>
      </c>
      <c r="F780" s="67" t="s">
        <v>266</v>
      </c>
      <c r="G780" s="67" t="s">
        <v>693</v>
      </c>
      <c r="H780" s="68">
        <v>1</v>
      </c>
      <c r="I780" s="69">
        <v>1.1735777822667717</v>
      </c>
      <c r="J780" s="70">
        <v>0.8520952041785375</v>
      </c>
    </row>
    <row r="781" spans="1:10" ht="14.25" outlineLevel="2">
      <c r="A781" s="67" t="s">
        <v>691</v>
      </c>
      <c r="B781" s="67" t="s">
        <v>692</v>
      </c>
      <c r="C781" s="67" t="s">
        <v>124</v>
      </c>
      <c r="D781" s="67" t="s">
        <v>125</v>
      </c>
      <c r="E781" s="67" t="s">
        <v>369</v>
      </c>
      <c r="F781" s="67" t="s">
        <v>370</v>
      </c>
      <c r="G781" s="67" t="s">
        <v>693</v>
      </c>
      <c r="H781" s="68">
        <v>9</v>
      </c>
      <c r="I781" s="69">
        <v>0.9272015138073472</v>
      </c>
      <c r="J781" s="70">
        <v>9.706627810650888</v>
      </c>
    </row>
    <row r="782" spans="1:10" ht="14.25" outlineLevel="2">
      <c r="A782" s="67" t="s">
        <v>691</v>
      </c>
      <c r="B782" s="67" t="s">
        <v>692</v>
      </c>
      <c r="C782" s="67" t="s">
        <v>124</v>
      </c>
      <c r="D782" s="67" t="s">
        <v>125</v>
      </c>
      <c r="E782" s="67" t="s">
        <v>165</v>
      </c>
      <c r="F782" s="67" t="s">
        <v>166</v>
      </c>
      <c r="G782" s="67" t="s">
        <v>693</v>
      </c>
      <c r="H782" s="68">
        <v>1</v>
      </c>
      <c r="I782" s="69">
        <v>0.78972610039433</v>
      </c>
      <c r="J782" s="70">
        <v>1.2662618083670718</v>
      </c>
    </row>
    <row r="783" spans="1:10" ht="14.25" outlineLevel="2">
      <c r="A783" s="67" t="s">
        <v>691</v>
      </c>
      <c r="B783" s="67" t="s">
        <v>692</v>
      </c>
      <c r="C783" s="67" t="s">
        <v>124</v>
      </c>
      <c r="D783" s="67" t="s">
        <v>125</v>
      </c>
      <c r="E783" s="67" t="s">
        <v>163</v>
      </c>
      <c r="F783" s="67" t="s">
        <v>164</v>
      </c>
      <c r="G783" s="67" t="s">
        <v>693</v>
      </c>
      <c r="H783" s="68">
        <v>2</v>
      </c>
      <c r="I783" s="69">
        <v>1.484247842371659</v>
      </c>
      <c r="J783" s="70">
        <v>1.3474838520258368</v>
      </c>
    </row>
    <row r="784" spans="1:10" ht="14.25" outlineLevel="2">
      <c r="A784" s="67" t="s">
        <v>691</v>
      </c>
      <c r="B784" s="67" t="s">
        <v>692</v>
      </c>
      <c r="C784" s="67" t="s">
        <v>124</v>
      </c>
      <c r="D784" s="67" t="s">
        <v>125</v>
      </c>
      <c r="E784" s="67" t="s">
        <v>391</v>
      </c>
      <c r="F784" s="67" t="s">
        <v>392</v>
      </c>
      <c r="G784" s="67" t="s">
        <v>693</v>
      </c>
      <c r="H784" s="68">
        <v>0</v>
      </c>
      <c r="I784" s="69">
        <v>0.9573122195261701</v>
      </c>
      <c r="J784" s="70">
        <v>0</v>
      </c>
    </row>
    <row r="785" spans="1:10" ht="14.25" outlineLevel="2">
      <c r="A785" s="67" t="s">
        <v>691</v>
      </c>
      <c r="B785" s="67" t="s">
        <v>692</v>
      </c>
      <c r="C785" s="67" t="s">
        <v>124</v>
      </c>
      <c r="D785" s="67" t="s">
        <v>125</v>
      </c>
      <c r="E785" s="67" t="s">
        <v>255</v>
      </c>
      <c r="F785" s="67" t="s">
        <v>256</v>
      </c>
      <c r="G785" s="67" t="s">
        <v>693</v>
      </c>
      <c r="H785" s="68">
        <v>8</v>
      </c>
      <c r="I785" s="69">
        <v>0.9496424094964241</v>
      </c>
      <c r="J785" s="70">
        <v>8.424223602484473</v>
      </c>
    </row>
    <row r="786" spans="1:10" ht="15" outlineLevel="1">
      <c r="A786" s="67"/>
      <c r="B786" s="67"/>
      <c r="C786" s="74" t="s">
        <v>847</v>
      </c>
      <c r="D786" s="67"/>
      <c r="E786" s="67"/>
      <c r="F786" s="67"/>
      <c r="G786" s="67"/>
      <c r="H786" s="68">
        <f>SUBTOTAL(9,H777:H785)</f>
        <v>501</v>
      </c>
      <c r="I786" s="69"/>
      <c r="J786" s="70">
        <v>564.4301370937603</v>
      </c>
    </row>
    <row r="787" spans="1:10" ht="14.25" outlineLevel="2">
      <c r="A787" s="67" t="s">
        <v>691</v>
      </c>
      <c r="B787" s="67" t="s">
        <v>692</v>
      </c>
      <c r="C787" s="67" t="s">
        <v>495</v>
      </c>
      <c r="D787" s="67" t="s">
        <v>496</v>
      </c>
      <c r="E787" s="67" t="s">
        <v>397</v>
      </c>
      <c r="F787" s="67" t="s">
        <v>398</v>
      </c>
      <c r="G787" s="67" t="s">
        <v>693</v>
      </c>
      <c r="H787" s="68">
        <v>1</v>
      </c>
      <c r="I787" s="69">
        <v>1.0318552227748967</v>
      </c>
      <c r="J787" s="70">
        <v>0.9691282051282052</v>
      </c>
    </row>
    <row r="788" spans="1:10" ht="14.25" outlineLevel="2">
      <c r="A788" s="67" t="s">
        <v>691</v>
      </c>
      <c r="B788" s="67" t="s">
        <v>692</v>
      </c>
      <c r="C788" s="67" t="s">
        <v>495</v>
      </c>
      <c r="D788" s="67" t="s">
        <v>496</v>
      </c>
      <c r="E788" s="67" t="s">
        <v>299</v>
      </c>
      <c r="F788" s="67" t="s">
        <v>300</v>
      </c>
      <c r="G788" s="67" t="s">
        <v>693</v>
      </c>
      <c r="H788" s="68">
        <v>0</v>
      </c>
      <c r="I788" s="69">
        <v>0.9457025985951605</v>
      </c>
      <c r="J788" s="70">
        <v>0</v>
      </c>
    </row>
    <row r="789" spans="1:10" ht="14.25" outlineLevel="2">
      <c r="A789" s="67" t="s">
        <v>691</v>
      </c>
      <c r="B789" s="67" t="s">
        <v>692</v>
      </c>
      <c r="C789" s="67" t="s">
        <v>495</v>
      </c>
      <c r="D789" s="67" t="s">
        <v>496</v>
      </c>
      <c r="E789" s="67" t="s">
        <v>391</v>
      </c>
      <c r="F789" s="67" t="s">
        <v>392</v>
      </c>
      <c r="G789" s="67" t="s">
        <v>693</v>
      </c>
      <c r="H789" s="68">
        <v>11</v>
      </c>
      <c r="I789" s="69">
        <v>0.9573122195261701</v>
      </c>
      <c r="J789" s="70">
        <v>11.490504117292627</v>
      </c>
    </row>
    <row r="790" spans="1:10" ht="14.25" outlineLevel="2">
      <c r="A790" s="67" t="s">
        <v>691</v>
      </c>
      <c r="B790" s="67" t="s">
        <v>692</v>
      </c>
      <c r="C790" s="67" t="s">
        <v>495</v>
      </c>
      <c r="D790" s="67" t="s">
        <v>496</v>
      </c>
      <c r="E790" s="67" t="s">
        <v>305</v>
      </c>
      <c r="F790" s="67" t="s">
        <v>306</v>
      </c>
      <c r="G790" s="67" t="s">
        <v>693</v>
      </c>
      <c r="H790" s="68">
        <v>336</v>
      </c>
      <c r="I790" s="69">
        <v>1.2066861792512855</v>
      </c>
      <c r="J790" s="70">
        <v>278.4485359801489</v>
      </c>
    </row>
    <row r="791" spans="1:10" ht="14.25" outlineLevel="2">
      <c r="A791" s="67" t="s">
        <v>691</v>
      </c>
      <c r="B791" s="67" t="s">
        <v>692</v>
      </c>
      <c r="C791" s="67" t="s">
        <v>495</v>
      </c>
      <c r="D791" s="67" t="s">
        <v>496</v>
      </c>
      <c r="E791" s="67" t="s">
        <v>273</v>
      </c>
      <c r="F791" s="67" t="s">
        <v>274</v>
      </c>
      <c r="G791" s="67" t="s">
        <v>693</v>
      </c>
      <c r="H791" s="68">
        <v>0</v>
      </c>
      <c r="I791" s="69">
        <v>0.9604277415158244</v>
      </c>
      <c r="J791" s="70">
        <v>0</v>
      </c>
    </row>
    <row r="792" spans="1:10" ht="14.25" outlineLevel="2">
      <c r="A792" s="67" t="s">
        <v>691</v>
      </c>
      <c r="B792" s="67" t="s">
        <v>692</v>
      </c>
      <c r="C792" s="67" t="s">
        <v>495</v>
      </c>
      <c r="D792" s="67" t="s">
        <v>496</v>
      </c>
      <c r="E792" s="67" t="s">
        <v>265</v>
      </c>
      <c r="F792" s="67" t="s">
        <v>266</v>
      </c>
      <c r="G792" s="67" t="s">
        <v>693</v>
      </c>
      <c r="H792" s="68">
        <v>1</v>
      </c>
      <c r="I792" s="69">
        <v>1.1735777822667717</v>
      </c>
      <c r="J792" s="70">
        <v>0.8520952041785375</v>
      </c>
    </row>
    <row r="793" spans="1:10" ht="15" outlineLevel="1">
      <c r="A793" s="67"/>
      <c r="B793" s="67"/>
      <c r="C793" s="74" t="s">
        <v>848</v>
      </c>
      <c r="D793" s="67"/>
      <c r="E793" s="67"/>
      <c r="F793" s="67"/>
      <c r="G793" s="67"/>
      <c r="H793" s="68">
        <f>SUBTOTAL(9,H787:H792)</f>
        <v>349</v>
      </c>
      <c r="I793" s="69"/>
      <c r="J793" s="70">
        <v>291.76026350674823</v>
      </c>
    </row>
    <row r="794" spans="1:10" ht="14.25" outlineLevel="2">
      <c r="A794" s="67" t="s">
        <v>691</v>
      </c>
      <c r="B794" s="67" t="s">
        <v>692</v>
      </c>
      <c r="C794" s="67" t="s">
        <v>449</v>
      </c>
      <c r="D794" s="67" t="s">
        <v>450</v>
      </c>
      <c r="E794" s="67" t="s">
        <v>305</v>
      </c>
      <c r="F794" s="67" t="s">
        <v>306</v>
      </c>
      <c r="G794" s="67" t="s">
        <v>693</v>
      </c>
      <c r="H794" s="68">
        <v>0</v>
      </c>
      <c r="I794" s="69">
        <v>1.2066861792512855</v>
      </c>
      <c r="J794" s="70">
        <v>0</v>
      </c>
    </row>
    <row r="795" spans="1:10" ht="14.25" outlineLevel="2">
      <c r="A795" s="67" t="s">
        <v>691</v>
      </c>
      <c r="B795" s="67" t="s">
        <v>692</v>
      </c>
      <c r="C795" s="67" t="s">
        <v>449</v>
      </c>
      <c r="D795" s="67" t="s">
        <v>450</v>
      </c>
      <c r="E795" s="67" t="s">
        <v>80</v>
      </c>
      <c r="F795" s="67" t="s">
        <v>81</v>
      </c>
      <c r="G795" s="67" t="s">
        <v>693</v>
      </c>
      <c r="H795" s="68">
        <v>0</v>
      </c>
      <c r="I795" s="69">
        <v>1.033944042039483</v>
      </c>
      <c r="J795" s="70">
        <v>0</v>
      </c>
    </row>
    <row r="796" spans="1:10" ht="14.25" outlineLevel="2">
      <c r="A796" s="67" t="s">
        <v>691</v>
      </c>
      <c r="B796" s="67" t="s">
        <v>692</v>
      </c>
      <c r="C796" s="67" t="s">
        <v>449</v>
      </c>
      <c r="D796" s="67" t="s">
        <v>450</v>
      </c>
      <c r="E796" s="67" t="s">
        <v>273</v>
      </c>
      <c r="F796" s="67" t="s">
        <v>274</v>
      </c>
      <c r="G796" s="67" t="s">
        <v>693</v>
      </c>
      <c r="H796" s="68">
        <v>340</v>
      </c>
      <c r="I796" s="69">
        <v>0.9604277415158244</v>
      </c>
      <c r="J796" s="70">
        <v>354.0089330024814</v>
      </c>
    </row>
    <row r="797" spans="1:10" ht="14.25" outlineLevel="2">
      <c r="A797" s="67" t="s">
        <v>691</v>
      </c>
      <c r="B797" s="67" t="s">
        <v>692</v>
      </c>
      <c r="C797" s="67" t="s">
        <v>449</v>
      </c>
      <c r="D797" s="67" t="s">
        <v>450</v>
      </c>
      <c r="E797" s="67" t="s">
        <v>255</v>
      </c>
      <c r="F797" s="67" t="s">
        <v>256</v>
      </c>
      <c r="G797" s="67" t="s">
        <v>693</v>
      </c>
      <c r="H797" s="68">
        <v>1</v>
      </c>
      <c r="I797" s="69">
        <v>0.9496424094964241</v>
      </c>
      <c r="J797" s="70">
        <v>1.053027950310559</v>
      </c>
    </row>
    <row r="798" spans="1:10" ht="14.25" outlineLevel="2">
      <c r="A798" s="67" t="s">
        <v>691</v>
      </c>
      <c r="B798" s="67" t="s">
        <v>692</v>
      </c>
      <c r="C798" s="67" t="s">
        <v>449</v>
      </c>
      <c r="D798" s="67" t="s">
        <v>450</v>
      </c>
      <c r="E798" s="67" t="s">
        <v>397</v>
      </c>
      <c r="F798" s="67" t="s">
        <v>398</v>
      </c>
      <c r="G798" s="67" t="s">
        <v>693</v>
      </c>
      <c r="H798" s="68">
        <v>50</v>
      </c>
      <c r="I798" s="69">
        <v>1.0318552227748967</v>
      </c>
      <c r="J798" s="70">
        <v>48.45641025641026</v>
      </c>
    </row>
    <row r="799" spans="1:10" ht="15" outlineLevel="1">
      <c r="A799" s="67"/>
      <c r="B799" s="67"/>
      <c r="C799" s="74" t="s">
        <v>849</v>
      </c>
      <c r="D799" s="67"/>
      <c r="E799" s="67"/>
      <c r="F799" s="67"/>
      <c r="G799" s="67"/>
      <c r="H799" s="68">
        <f>SUBTOTAL(9,H794:H798)</f>
        <v>391</v>
      </c>
      <c r="I799" s="69"/>
      <c r="J799" s="70">
        <v>403.5183712092022</v>
      </c>
    </row>
    <row r="800" spans="1:10" ht="14.25" outlineLevel="2">
      <c r="A800" s="67" t="s">
        <v>691</v>
      </c>
      <c r="B800" s="67" t="s">
        <v>692</v>
      </c>
      <c r="C800" s="67" t="s">
        <v>657</v>
      </c>
      <c r="D800" s="67" t="s">
        <v>658</v>
      </c>
      <c r="E800" s="67" t="s">
        <v>273</v>
      </c>
      <c r="F800" s="67" t="s">
        <v>274</v>
      </c>
      <c r="G800" s="67" t="s">
        <v>693</v>
      </c>
      <c r="H800" s="68">
        <v>1</v>
      </c>
      <c r="I800" s="69">
        <v>0.9604277415158244</v>
      </c>
      <c r="J800" s="70">
        <v>1.0412027441249452</v>
      </c>
    </row>
    <row r="801" spans="1:10" ht="14.25" outlineLevel="2">
      <c r="A801" s="67" t="s">
        <v>691</v>
      </c>
      <c r="B801" s="67" t="s">
        <v>692</v>
      </c>
      <c r="C801" s="67" t="s">
        <v>657</v>
      </c>
      <c r="D801" s="67" t="s">
        <v>658</v>
      </c>
      <c r="E801" s="67" t="s">
        <v>393</v>
      </c>
      <c r="F801" s="67" t="s">
        <v>394</v>
      </c>
      <c r="G801" s="67" t="s">
        <v>693</v>
      </c>
      <c r="H801" s="68">
        <v>152</v>
      </c>
      <c r="I801" s="69">
        <v>0.9040247678018576</v>
      </c>
      <c r="J801" s="70">
        <v>168.13698630136986</v>
      </c>
    </row>
    <row r="802" spans="1:10" ht="14.25" outlineLevel="2">
      <c r="A802" s="67" t="s">
        <v>691</v>
      </c>
      <c r="B802" s="67" t="s">
        <v>692</v>
      </c>
      <c r="C802" s="67" t="s">
        <v>657</v>
      </c>
      <c r="D802" s="67" t="s">
        <v>658</v>
      </c>
      <c r="E802" s="67" t="s">
        <v>389</v>
      </c>
      <c r="F802" s="67" t="s">
        <v>390</v>
      </c>
      <c r="G802" s="67" t="s">
        <v>693</v>
      </c>
      <c r="H802" s="68">
        <v>3</v>
      </c>
      <c r="I802" s="69">
        <v>0.9777703493230822</v>
      </c>
      <c r="J802" s="70">
        <v>3.068205128205128</v>
      </c>
    </row>
    <row r="803" spans="1:10" ht="14.25" outlineLevel="2">
      <c r="A803" s="67" t="s">
        <v>691</v>
      </c>
      <c r="B803" s="67" t="s">
        <v>692</v>
      </c>
      <c r="C803" s="67" t="s">
        <v>657</v>
      </c>
      <c r="D803" s="67" t="s">
        <v>658</v>
      </c>
      <c r="E803" s="67" t="s">
        <v>391</v>
      </c>
      <c r="F803" s="67" t="s">
        <v>392</v>
      </c>
      <c r="G803" s="67" t="s">
        <v>693</v>
      </c>
      <c r="H803" s="68">
        <v>104</v>
      </c>
      <c r="I803" s="69">
        <v>0.9573122195261701</v>
      </c>
      <c r="J803" s="70">
        <v>108.63749347258484</v>
      </c>
    </row>
    <row r="804" spans="1:10" ht="14.25" outlineLevel="2">
      <c r="A804" s="67" t="s">
        <v>691</v>
      </c>
      <c r="B804" s="67" t="s">
        <v>692</v>
      </c>
      <c r="C804" s="67" t="s">
        <v>657</v>
      </c>
      <c r="D804" s="67" t="s">
        <v>658</v>
      </c>
      <c r="E804" s="67" t="s">
        <v>395</v>
      </c>
      <c r="F804" s="67" t="s">
        <v>396</v>
      </c>
      <c r="G804" s="67" t="s">
        <v>693</v>
      </c>
      <c r="H804" s="68">
        <v>158</v>
      </c>
      <c r="I804" s="69">
        <v>0.6822083495903238</v>
      </c>
      <c r="J804" s="70">
        <v>231.60080068630253</v>
      </c>
    </row>
    <row r="805" spans="1:10" ht="14.25" outlineLevel="2">
      <c r="A805" s="67" t="s">
        <v>691</v>
      </c>
      <c r="B805" s="67" t="s">
        <v>692</v>
      </c>
      <c r="C805" s="67" t="s">
        <v>657</v>
      </c>
      <c r="D805" s="67" t="s">
        <v>658</v>
      </c>
      <c r="E805" s="67" t="s">
        <v>76</v>
      </c>
      <c r="F805" s="67" t="s">
        <v>77</v>
      </c>
      <c r="G805" s="67" t="s">
        <v>693</v>
      </c>
      <c r="H805" s="68">
        <v>1</v>
      </c>
      <c r="I805" s="69">
        <v>0.8937613229897339</v>
      </c>
      <c r="J805" s="70">
        <v>1.1188669438669439</v>
      </c>
    </row>
    <row r="806" spans="1:10" ht="14.25" outlineLevel="2">
      <c r="A806" s="67" t="s">
        <v>691</v>
      </c>
      <c r="B806" s="67" t="s">
        <v>692</v>
      </c>
      <c r="C806" s="67" t="s">
        <v>657</v>
      </c>
      <c r="D806" s="67" t="s">
        <v>658</v>
      </c>
      <c r="E806" s="67" t="s">
        <v>305</v>
      </c>
      <c r="F806" s="67" t="s">
        <v>306</v>
      </c>
      <c r="G806" s="67" t="s">
        <v>693</v>
      </c>
      <c r="H806" s="68">
        <v>1</v>
      </c>
      <c r="I806" s="69">
        <v>1.2066861792512855</v>
      </c>
      <c r="J806" s="70">
        <v>0.8287158808933004</v>
      </c>
    </row>
    <row r="807" spans="1:10" ht="14.25" outlineLevel="2">
      <c r="A807" s="67" t="s">
        <v>691</v>
      </c>
      <c r="B807" s="67" t="s">
        <v>692</v>
      </c>
      <c r="C807" s="67" t="s">
        <v>657</v>
      </c>
      <c r="D807" s="67" t="s">
        <v>658</v>
      </c>
      <c r="E807" s="67" t="s">
        <v>387</v>
      </c>
      <c r="F807" s="67" t="s">
        <v>388</v>
      </c>
      <c r="G807" s="67" t="s">
        <v>693</v>
      </c>
      <c r="H807" s="68">
        <v>0</v>
      </c>
      <c r="I807" s="69">
        <v>1.0502960363684597</v>
      </c>
      <c r="J807" s="70">
        <v>0</v>
      </c>
    </row>
    <row r="808" spans="1:10" ht="15" outlineLevel="1">
      <c r="A808" s="67"/>
      <c r="B808" s="67"/>
      <c r="C808" s="74" t="s">
        <v>850</v>
      </c>
      <c r="D808" s="67"/>
      <c r="E808" s="67"/>
      <c r="F808" s="67"/>
      <c r="G808" s="67"/>
      <c r="H808" s="68">
        <f>SUBTOTAL(9,H800:H807)</f>
        <v>420</v>
      </c>
      <c r="I808" s="69"/>
      <c r="J808" s="70">
        <v>514.4322711573476</v>
      </c>
    </row>
    <row r="809" spans="1:10" ht="14.25" outlineLevel="2">
      <c r="A809" s="67" t="s">
        <v>691</v>
      </c>
      <c r="B809" s="67" t="s">
        <v>692</v>
      </c>
      <c r="C809" s="67" t="s">
        <v>76</v>
      </c>
      <c r="D809" s="67" t="s">
        <v>77</v>
      </c>
      <c r="E809" s="67" t="s">
        <v>175</v>
      </c>
      <c r="F809" s="67" t="s">
        <v>176</v>
      </c>
      <c r="G809" s="67" t="s">
        <v>693</v>
      </c>
      <c r="H809" s="68">
        <v>374</v>
      </c>
      <c r="I809" s="69">
        <v>1.282346146572829</v>
      </c>
      <c r="J809" s="70">
        <v>291.6529214826624</v>
      </c>
    </row>
    <row r="810" spans="1:10" ht="14.25" outlineLevel="2">
      <c r="A810" s="67" t="s">
        <v>691</v>
      </c>
      <c r="B810" s="67" t="s">
        <v>692</v>
      </c>
      <c r="C810" s="67" t="s">
        <v>76</v>
      </c>
      <c r="D810" s="67" t="s">
        <v>77</v>
      </c>
      <c r="E810" s="67" t="s">
        <v>405</v>
      </c>
      <c r="F810" s="67" t="s">
        <v>406</v>
      </c>
      <c r="G810" s="67" t="s">
        <v>693</v>
      </c>
      <c r="H810" s="68">
        <v>5</v>
      </c>
      <c r="I810" s="69">
        <v>1.1044594207054774</v>
      </c>
      <c r="J810" s="70">
        <v>4.52710159039273</v>
      </c>
    </row>
    <row r="811" spans="1:10" ht="14.25" outlineLevel="2">
      <c r="A811" s="67" t="s">
        <v>691</v>
      </c>
      <c r="B811" s="67" t="s">
        <v>692</v>
      </c>
      <c r="C811" s="67" t="s">
        <v>76</v>
      </c>
      <c r="D811" s="67" t="s">
        <v>77</v>
      </c>
      <c r="E811" s="67" t="s">
        <v>76</v>
      </c>
      <c r="F811" s="67" t="s">
        <v>77</v>
      </c>
      <c r="G811" s="67" t="s">
        <v>693</v>
      </c>
      <c r="H811" s="68">
        <v>73</v>
      </c>
      <c r="I811" s="69">
        <v>0.8937613229897339</v>
      </c>
      <c r="J811" s="70">
        <v>81.6772869022869</v>
      </c>
    </row>
    <row r="812" spans="1:10" ht="14.25" outlineLevel="2">
      <c r="A812" s="67" t="s">
        <v>691</v>
      </c>
      <c r="B812" s="67" t="s">
        <v>692</v>
      </c>
      <c r="C812" s="67" t="s">
        <v>76</v>
      </c>
      <c r="D812" s="67" t="s">
        <v>77</v>
      </c>
      <c r="E812" s="67" t="s">
        <v>273</v>
      </c>
      <c r="F812" s="67" t="s">
        <v>274</v>
      </c>
      <c r="G812" s="67" t="s">
        <v>693</v>
      </c>
      <c r="H812" s="68">
        <v>1</v>
      </c>
      <c r="I812" s="69">
        <v>0.9604277415158244</v>
      </c>
      <c r="J812" s="70">
        <v>1.0412027441249452</v>
      </c>
    </row>
    <row r="813" spans="1:10" ht="14.25" outlineLevel="2">
      <c r="A813" s="67" t="s">
        <v>691</v>
      </c>
      <c r="B813" s="67" t="s">
        <v>692</v>
      </c>
      <c r="C813" s="67" t="s">
        <v>76</v>
      </c>
      <c r="D813" s="67" t="s">
        <v>77</v>
      </c>
      <c r="E813" s="67" t="s">
        <v>395</v>
      </c>
      <c r="F813" s="67" t="s">
        <v>396</v>
      </c>
      <c r="G813" s="67" t="s">
        <v>693</v>
      </c>
      <c r="H813" s="68">
        <v>8</v>
      </c>
      <c r="I813" s="69">
        <v>0.6822083495903238</v>
      </c>
      <c r="J813" s="70">
        <v>11.726622819559623</v>
      </c>
    </row>
    <row r="814" spans="1:10" ht="14.25" outlineLevel="2">
      <c r="A814" s="67" t="s">
        <v>691</v>
      </c>
      <c r="B814" s="67" t="s">
        <v>692</v>
      </c>
      <c r="C814" s="67" t="s">
        <v>76</v>
      </c>
      <c r="D814" s="67" t="s">
        <v>77</v>
      </c>
      <c r="E814" s="67" t="s">
        <v>407</v>
      </c>
      <c r="F814" s="67" t="s">
        <v>408</v>
      </c>
      <c r="G814" s="67" t="s">
        <v>693</v>
      </c>
      <c r="H814" s="68">
        <v>130</v>
      </c>
      <c r="I814" s="69">
        <v>1.0063956742851017</v>
      </c>
      <c r="J814" s="70">
        <v>129.17384615384617</v>
      </c>
    </row>
    <row r="815" spans="1:10" ht="14.25" outlineLevel="2">
      <c r="A815" s="67" t="s">
        <v>691</v>
      </c>
      <c r="B815" s="67" t="s">
        <v>692</v>
      </c>
      <c r="C815" s="67" t="s">
        <v>76</v>
      </c>
      <c r="D815" s="67" t="s">
        <v>77</v>
      </c>
      <c r="E815" s="67" t="s">
        <v>403</v>
      </c>
      <c r="F815" s="67" t="s">
        <v>404</v>
      </c>
      <c r="G815" s="67" t="s">
        <v>693</v>
      </c>
      <c r="H815" s="68">
        <v>16</v>
      </c>
      <c r="I815" s="69">
        <v>1.2243346749623492</v>
      </c>
      <c r="J815" s="70">
        <v>13.068322189349113</v>
      </c>
    </row>
    <row r="816" spans="1:10" ht="15" outlineLevel="1">
      <c r="A816" s="67"/>
      <c r="B816" s="67"/>
      <c r="C816" s="74" t="s">
        <v>851</v>
      </c>
      <c r="D816" s="67"/>
      <c r="E816" s="67"/>
      <c r="F816" s="67"/>
      <c r="G816" s="67"/>
      <c r="H816" s="68">
        <f>SUBTOTAL(9,H809:H815)</f>
        <v>607</v>
      </c>
      <c r="I816" s="69"/>
      <c r="J816" s="70">
        <v>532.8673038822219</v>
      </c>
    </row>
    <row r="817" spans="1:10" ht="14.25" outlineLevel="2">
      <c r="A817" s="67" t="s">
        <v>691</v>
      </c>
      <c r="B817" s="67" t="s">
        <v>692</v>
      </c>
      <c r="C817" s="67" t="s">
        <v>481</v>
      </c>
      <c r="D817" s="67" t="s">
        <v>482</v>
      </c>
      <c r="E817" s="67" t="s">
        <v>126</v>
      </c>
      <c r="F817" s="67" t="s">
        <v>142</v>
      </c>
      <c r="G817" s="67" t="s">
        <v>693</v>
      </c>
      <c r="H817" s="68">
        <v>210</v>
      </c>
      <c r="I817" s="69">
        <v>1.1054061099385306</v>
      </c>
      <c r="J817" s="70">
        <v>189.97542904089582</v>
      </c>
    </row>
    <row r="818" spans="1:10" ht="14.25" outlineLevel="2">
      <c r="A818" s="67" t="s">
        <v>691</v>
      </c>
      <c r="B818" s="67" t="s">
        <v>692</v>
      </c>
      <c r="C818" s="67" t="s">
        <v>481</v>
      </c>
      <c r="D818" s="67" t="s">
        <v>482</v>
      </c>
      <c r="E818" s="67" t="s">
        <v>405</v>
      </c>
      <c r="F818" s="67" t="s">
        <v>406</v>
      </c>
      <c r="G818" s="67" t="s">
        <v>693</v>
      </c>
      <c r="H818" s="68">
        <v>232</v>
      </c>
      <c r="I818" s="69">
        <v>1.1044594207054774</v>
      </c>
      <c r="J818" s="70">
        <v>210.05751379422267</v>
      </c>
    </row>
    <row r="819" spans="1:10" ht="14.25" outlineLevel="2">
      <c r="A819" s="67" t="s">
        <v>691</v>
      </c>
      <c r="B819" s="67" t="s">
        <v>692</v>
      </c>
      <c r="C819" s="67" t="s">
        <v>481</v>
      </c>
      <c r="D819" s="67" t="s">
        <v>482</v>
      </c>
      <c r="E819" s="67" t="s">
        <v>393</v>
      </c>
      <c r="F819" s="67" t="s">
        <v>394</v>
      </c>
      <c r="G819" s="67" t="s">
        <v>693</v>
      </c>
      <c r="H819" s="68">
        <v>28</v>
      </c>
      <c r="I819" s="69">
        <v>0.9040247678018576</v>
      </c>
      <c r="J819" s="70">
        <v>30.972602739726028</v>
      </c>
    </row>
    <row r="820" spans="1:10" ht="14.25" outlineLevel="2">
      <c r="A820" s="67" t="s">
        <v>691</v>
      </c>
      <c r="B820" s="67" t="s">
        <v>692</v>
      </c>
      <c r="C820" s="67" t="s">
        <v>481</v>
      </c>
      <c r="D820" s="67" t="s">
        <v>482</v>
      </c>
      <c r="E820" s="67" t="s">
        <v>175</v>
      </c>
      <c r="F820" s="67" t="s">
        <v>176</v>
      </c>
      <c r="G820" s="67" t="s">
        <v>693</v>
      </c>
      <c r="H820" s="68">
        <v>0</v>
      </c>
      <c r="I820" s="69">
        <v>1.282346146572829</v>
      </c>
      <c r="J820" s="70">
        <v>0</v>
      </c>
    </row>
    <row r="821" spans="1:10" ht="15" outlineLevel="1">
      <c r="A821" s="67"/>
      <c r="B821" s="67"/>
      <c r="C821" s="74" t="s">
        <v>852</v>
      </c>
      <c r="D821" s="67"/>
      <c r="E821" s="67"/>
      <c r="F821" s="67"/>
      <c r="G821" s="67"/>
      <c r="H821" s="68">
        <f>SUBTOTAL(9,H817:H820)</f>
        <v>470</v>
      </c>
      <c r="I821" s="69"/>
      <c r="J821" s="70">
        <v>431.0055455748445</v>
      </c>
    </row>
    <row r="822" spans="1:10" ht="14.25" outlineLevel="2">
      <c r="A822" s="67" t="s">
        <v>691</v>
      </c>
      <c r="B822" s="67" t="s">
        <v>692</v>
      </c>
      <c r="C822" s="67" t="s">
        <v>126</v>
      </c>
      <c r="D822" s="67" t="s">
        <v>142</v>
      </c>
      <c r="E822" s="67" t="s">
        <v>126</v>
      </c>
      <c r="F822" s="67" t="s">
        <v>142</v>
      </c>
      <c r="G822" s="67" t="s">
        <v>693</v>
      </c>
      <c r="H822" s="68">
        <v>422</v>
      </c>
      <c r="I822" s="69">
        <v>1.1054061099385306</v>
      </c>
      <c r="J822" s="70">
        <v>381.7601478821811</v>
      </c>
    </row>
    <row r="823" spans="1:10" ht="15" outlineLevel="1">
      <c r="A823" s="67"/>
      <c r="B823" s="67"/>
      <c r="C823" s="74" t="s">
        <v>853</v>
      </c>
      <c r="D823" s="67"/>
      <c r="E823" s="67"/>
      <c r="F823" s="67"/>
      <c r="G823" s="67"/>
      <c r="H823" s="68">
        <f>SUBTOTAL(9,H822:H822)</f>
        <v>422</v>
      </c>
      <c r="I823" s="69"/>
      <c r="J823" s="70">
        <v>381.7601478821811</v>
      </c>
    </row>
    <row r="824" spans="1:10" ht="14.25" outlineLevel="2">
      <c r="A824" s="67" t="s">
        <v>691</v>
      </c>
      <c r="B824" s="67" t="s">
        <v>692</v>
      </c>
      <c r="C824" s="67" t="s">
        <v>465</v>
      </c>
      <c r="D824" s="67" t="s">
        <v>466</v>
      </c>
      <c r="E824" s="67" t="s">
        <v>80</v>
      </c>
      <c r="F824" s="67" t="s">
        <v>81</v>
      </c>
      <c r="G824" s="67" t="s">
        <v>693</v>
      </c>
      <c r="H824" s="68">
        <v>0</v>
      </c>
      <c r="I824" s="69">
        <v>1.033944042039483</v>
      </c>
      <c r="J824" s="70">
        <v>0</v>
      </c>
    </row>
    <row r="825" spans="1:10" ht="14.25" outlineLevel="2">
      <c r="A825" s="67" t="s">
        <v>691</v>
      </c>
      <c r="B825" s="67" t="s">
        <v>692</v>
      </c>
      <c r="C825" s="67" t="s">
        <v>465</v>
      </c>
      <c r="D825" s="67" t="s">
        <v>466</v>
      </c>
      <c r="E825" s="67" t="s">
        <v>413</v>
      </c>
      <c r="F825" s="67" t="s">
        <v>414</v>
      </c>
      <c r="G825" s="67" t="s">
        <v>693</v>
      </c>
      <c r="H825" s="68">
        <v>527</v>
      </c>
      <c r="I825" s="69">
        <v>1.3099551620952399</v>
      </c>
      <c r="J825" s="70">
        <v>402.30384615384617</v>
      </c>
    </row>
    <row r="826" spans="1:10" ht="14.25" outlineLevel="2">
      <c r="A826" s="67" t="s">
        <v>691</v>
      </c>
      <c r="B826" s="67" t="s">
        <v>692</v>
      </c>
      <c r="C826" s="67" t="s">
        <v>465</v>
      </c>
      <c r="D826" s="67" t="s">
        <v>466</v>
      </c>
      <c r="E826" s="67" t="s">
        <v>399</v>
      </c>
      <c r="F826" s="67" t="s">
        <v>400</v>
      </c>
      <c r="G826" s="67" t="s">
        <v>693</v>
      </c>
      <c r="H826" s="68">
        <v>59</v>
      </c>
      <c r="I826" s="69">
        <v>1.2937986890421773</v>
      </c>
      <c r="J826" s="70">
        <v>45.602148541114055</v>
      </c>
    </row>
    <row r="827" spans="1:10" ht="14.25" outlineLevel="2">
      <c r="A827" s="67" t="s">
        <v>691</v>
      </c>
      <c r="B827" s="67" t="s">
        <v>692</v>
      </c>
      <c r="C827" s="67" t="s">
        <v>465</v>
      </c>
      <c r="D827" s="67" t="s">
        <v>466</v>
      </c>
      <c r="E827" s="67" t="s">
        <v>411</v>
      </c>
      <c r="F827" s="67" t="s">
        <v>412</v>
      </c>
      <c r="G827" s="67" t="s">
        <v>693</v>
      </c>
      <c r="H827" s="68">
        <v>10</v>
      </c>
      <c r="I827" s="69">
        <v>1.3807250153766162</v>
      </c>
      <c r="J827" s="70">
        <v>7.242571756601607</v>
      </c>
    </row>
    <row r="828" spans="1:10" ht="15" outlineLevel="1">
      <c r="A828" s="67"/>
      <c r="B828" s="67"/>
      <c r="C828" s="74" t="s">
        <v>854</v>
      </c>
      <c r="D828" s="67"/>
      <c r="E828" s="67"/>
      <c r="F828" s="67"/>
      <c r="G828" s="67"/>
      <c r="H828" s="68">
        <f>SUBTOTAL(9,H824:H827)</f>
        <v>596</v>
      </c>
      <c r="I828" s="69"/>
      <c r="J828" s="70">
        <v>455.1485664515618</v>
      </c>
    </row>
    <row r="829" spans="1:10" ht="14.25" outlineLevel="2">
      <c r="A829" s="67" t="s">
        <v>691</v>
      </c>
      <c r="B829" s="67" t="s">
        <v>692</v>
      </c>
      <c r="C829" s="67" t="s">
        <v>78</v>
      </c>
      <c r="D829" s="67" t="s">
        <v>79</v>
      </c>
      <c r="E829" s="67" t="s">
        <v>251</v>
      </c>
      <c r="F829" s="67" t="s">
        <v>252</v>
      </c>
      <c r="G829" s="67" t="s">
        <v>693</v>
      </c>
      <c r="H829" s="68">
        <v>0</v>
      </c>
      <c r="I829" s="69">
        <v>1.2439284601978675</v>
      </c>
      <c r="J829" s="70">
        <v>0</v>
      </c>
    </row>
    <row r="830" spans="1:10" ht="14.25" outlineLevel="2">
      <c r="A830" s="67" t="s">
        <v>691</v>
      </c>
      <c r="B830" s="67" t="s">
        <v>692</v>
      </c>
      <c r="C830" s="67" t="s">
        <v>78</v>
      </c>
      <c r="D830" s="67" t="s">
        <v>79</v>
      </c>
      <c r="E830" s="67" t="s">
        <v>175</v>
      </c>
      <c r="F830" s="67" t="s">
        <v>176</v>
      </c>
      <c r="G830" s="67" t="s">
        <v>693</v>
      </c>
      <c r="H830" s="68">
        <v>12</v>
      </c>
      <c r="I830" s="69">
        <v>1.282346146572829</v>
      </c>
      <c r="J830" s="70">
        <v>9.357847748106815</v>
      </c>
    </row>
    <row r="831" spans="1:10" ht="14.25" outlineLevel="2">
      <c r="A831" s="67" t="s">
        <v>691</v>
      </c>
      <c r="B831" s="67" t="s">
        <v>692</v>
      </c>
      <c r="C831" s="67" t="s">
        <v>78</v>
      </c>
      <c r="D831" s="67" t="s">
        <v>79</v>
      </c>
      <c r="E831" s="67" t="s">
        <v>409</v>
      </c>
      <c r="F831" s="67" t="s">
        <v>410</v>
      </c>
      <c r="G831" s="67" t="s">
        <v>693</v>
      </c>
      <c r="H831" s="68">
        <v>142</v>
      </c>
      <c r="I831" s="69">
        <v>0.9310301349136298</v>
      </c>
      <c r="J831" s="70">
        <v>152.5192307692308</v>
      </c>
    </row>
    <row r="832" spans="1:10" ht="14.25" outlineLevel="2">
      <c r="A832" s="67" t="s">
        <v>691</v>
      </c>
      <c r="B832" s="67" t="s">
        <v>692</v>
      </c>
      <c r="C832" s="67" t="s">
        <v>78</v>
      </c>
      <c r="D832" s="67" t="s">
        <v>79</v>
      </c>
      <c r="E832" s="67" t="s">
        <v>78</v>
      </c>
      <c r="F832" s="67" t="s">
        <v>79</v>
      </c>
      <c r="G832" s="67" t="s">
        <v>693</v>
      </c>
      <c r="H832" s="68">
        <v>631</v>
      </c>
      <c r="I832" s="69">
        <v>1.1819343148253436</v>
      </c>
      <c r="J832" s="70">
        <v>533.8706153846155</v>
      </c>
    </row>
    <row r="833" spans="1:10" ht="14.25" outlineLevel="2">
      <c r="A833" s="67" t="s">
        <v>691</v>
      </c>
      <c r="B833" s="67" t="s">
        <v>692</v>
      </c>
      <c r="C833" s="67" t="s">
        <v>78</v>
      </c>
      <c r="D833" s="67" t="s">
        <v>79</v>
      </c>
      <c r="E833" s="67" t="s">
        <v>399</v>
      </c>
      <c r="F833" s="67" t="s">
        <v>400</v>
      </c>
      <c r="G833" s="67" t="s">
        <v>693</v>
      </c>
      <c r="H833" s="68">
        <v>90</v>
      </c>
      <c r="I833" s="69">
        <v>1.2937986890421773</v>
      </c>
      <c r="J833" s="70">
        <v>69.562599469496</v>
      </c>
    </row>
    <row r="834" spans="1:10" ht="14.25" outlineLevel="2">
      <c r="A834" s="67" t="s">
        <v>691</v>
      </c>
      <c r="B834" s="67" t="s">
        <v>692</v>
      </c>
      <c r="C834" s="67" t="s">
        <v>78</v>
      </c>
      <c r="D834" s="67" t="s">
        <v>79</v>
      </c>
      <c r="E834" s="67" t="s">
        <v>411</v>
      </c>
      <c r="F834" s="67" t="s">
        <v>412</v>
      </c>
      <c r="G834" s="67" t="s">
        <v>693</v>
      </c>
      <c r="H834" s="68">
        <v>325</v>
      </c>
      <c r="I834" s="69">
        <v>1.3807250153766162</v>
      </c>
      <c r="J834" s="70">
        <v>235.38358208955222</v>
      </c>
    </row>
    <row r="835" spans="1:10" ht="15" outlineLevel="1">
      <c r="A835" s="67"/>
      <c r="B835" s="67"/>
      <c r="C835" s="74" t="s">
        <v>855</v>
      </c>
      <c r="D835" s="67"/>
      <c r="E835" s="67"/>
      <c r="F835" s="67"/>
      <c r="G835" s="67"/>
      <c r="H835" s="68">
        <f>SUBTOTAL(9,H829:H834)</f>
        <v>1200</v>
      </c>
      <c r="I835" s="69"/>
      <c r="J835" s="70">
        <v>1000.6938754610013</v>
      </c>
    </row>
    <row r="836" spans="1:10" ht="14.25" outlineLevel="2">
      <c r="A836" s="67" t="s">
        <v>691</v>
      </c>
      <c r="B836" s="67" t="s">
        <v>692</v>
      </c>
      <c r="C836" s="67" t="s">
        <v>591</v>
      </c>
      <c r="D836" s="67" t="s">
        <v>592</v>
      </c>
      <c r="E836" s="67" t="s">
        <v>159</v>
      </c>
      <c r="F836" s="67" t="s">
        <v>711</v>
      </c>
      <c r="G836" s="67" t="s">
        <v>693</v>
      </c>
      <c r="H836" s="68">
        <v>138</v>
      </c>
      <c r="I836" s="69">
        <v>0.8442556379664785</v>
      </c>
      <c r="J836" s="70">
        <v>163.457599563557</v>
      </c>
    </row>
    <row r="837" spans="1:10" ht="14.25" outlineLevel="2">
      <c r="A837" s="67" t="s">
        <v>691</v>
      </c>
      <c r="B837" s="67" t="s">
        <v>692</v>
      </c>
      <c r="C837" s="67" t="s">
        <v>591</v>
      </c>
      <c r="D837" s="67" t="s">
        <v>592</v>
      </c>
      <c r="E837" s="67" t="s">
        <v>169</v>
      </c>
      <c r="F837" s="67" t="s">
        <v>170</v>
      </c>
      <c r="G837" s="67" t="s">
        <v>693</v>
      </c>
      <c r="H837" s="68">
        <v>4</v>
      </c>
      <c r="I837" s="69">
        <v>1.995959595959596</v>
      </c>
      <c r="J837" s="70">
        <v>2.0040485829959516</v>
      </c>
    </row>
    <row r="838" spans="1:10" ht="15" outlineLevel="1">
      <c r="A838" s="67"/>
      <c r="B838" s="67"/>
      <c r="C838" s="74" t="s">
        <v>856</v>
      </c>
      <c r="D838" s="67"/>
      <c r="E838" s="67"/>
      <c r="F838" s="67"/>
      <c r="G838" s="67"/>
      <c r="H838" s="68">
        <f>SUBTOTAL(9,H836:H837)</f>
        <v>142</v>
      </c>
      <c r="I838" s="69"/>
      <c r="J838" s="70">
        <v>165.46164814655296</v>
      </c>
    </row>
    <row r="839" spans="1:10" ht="14.25" outlineLevel="2">
      <c r="A839" s="67" t="s">
        <v>691</v>
      </c>
      <c r="B839" s="67" t="s">
        <v>692</v>
      </c>
      <c r="C839" s="67" t="s">
        <v>523</v>
      </c>
      <c r="D839" s="67" t="s">
        <v>524</v>
      </c>
      <c r="E839" s="67" t="s">
        <v>225</v>
      </c>
      <c r="F839" s="67" t="s">
        <v>226</v>
      </c>
      <c r="G839" s="67" t="s">
        <v>693</v>
      </c>
      <c r="H839" s="68">
        <v>215</v>
      </c>
      <c r="I839" s="69">
        <v>1.1060647155032834</v>
      </c>
      <c r="J839" s="70">
        <v>194.38283943645226</v>
      </c>
    </row>
    <row r="840" spans="1:10" ht="15" outlineLevel="1">
      <c r="A840" s="67"/>
      <c r="B840" s="67"/>
      <c r="C840" s="74" t="s">
        <v>857</v>
      </c>
      <c r="D840" s="67"/>
      <c r="E840" s="67"/>
      <c r="F840" s="67"/>
      <c r="G840" s="67"/>
      <c r="H840" s="68">
        <f>SUBTOTAL(9,H839:H839)</f>
        <v>215</v>
      </c>
      <c r="I840" s="69"/>
      <c r="J840" s="70">
        <v>194.38283943645226</v>
      </c>
    </row>
    <row r="841" spans="1:10" ht="14.25" outlineLevel="2">
      <c r="A841" s="67" t="s">
        <v>691</v>
      </c>
      <c r="B841" s="67" t="s">
        <v>692</v>
      </c>
      <c r="C841" s="67" t="s">
        <v>665</v>
      </c>
      <c r="D841" s="67" t="s">
        <v>666</v>
      </c>
      <c r="E841" s="67" t="s">
        <v>351</v>
      </c>
      <c r="F841" s="67" t="s">
        <v>352</v>
      </c>
      <c r="G841" s="67" t="s">
        <v>693</v>
      </c>
      <c r="H841" s="68">
        <v>2</v>
      </c>
      <c r="I841" s="69">
        <v>1.1366380098774462</v>
      </c>
      <c r="J841" s="70">
        <v>1.7595751528805925</v>
      </c>
    </row>
    <row r="842" spans="1:10" ht="14.25" outlineLevel="2">
      <c r="A842" s="67" t="s">
        <v>691</v>
      </c>
      <c r="B842" s="67" t="s">
        <v>692</v>
      </c>
      <c r="C842" s="67" t="s">
        <v>665</v>
      </c>
      <c r="D842" s="67" t="s">
        <v>666</v>
      </c>
      <c r="E842" s="67" t="s">
        <v>323</v>
      </c>
      <c r="F842" s="67" t="s">
        <v>324</v>
      </c>
      <c r="G842" s="67" t="s">
        <v>693</v>
      </c>
      <c r="H842" s="68">
        <v>16</v>
      </c>
      <c r="I842" s="69">
        <v>0.4226169743411123</v>
      </c>
      <c r="J842" s="70">
        <v>37.85934065934066</v>
      </c>
    </row>
    <row r="843" spans="1:10" ht="14.25" outlineLevel="2">
      <c r="A843" s="67" t="s">
        <v>691</v>
      </c>
      <c r="B843" s="67" t="s">
        <v>692</v>
      </c>
      <c r="C843" s="67" t="s">
        <v>665</v>
      </c>
      <c r="D843" s="67" t="s">
        <v>666</v>
      </c>
      <c r="E843" s="67" t="s">
        <v>331</v>
      </c>
      <c r="F843" s="67" t="s">
        <v>332</v>
      </c>
      <c r="G843" s="67" t="s">
        <v>693</v>
      </c>
      <c r="H843" s="68">
        <v>3</v>
      </c>
      <c r="I843" s="69">
        <v>0.8977164828656998</v>
      </c>
      <c r="J843" s="70">
        <v>3.341812317429406</v>
      </c>
    </row>
    <row r="844" spans="1:10" ht="14.25" outlineLevel="2">
      <c r="A844" s="67" t="s">
        <v>691</v>
      </c>
      <c r="B844" s="67" t="s">
        <v>692</v>
      </c>
      <c r="C844" s="67" t="s">
        <v>665</v>
      </c>
      <c r="D844" s="67" t="s">
        <v>666</v>
      </c>
      <c r="E844" s="67" t="s">
        <v>293</v>
      </c>
      <c r="F844" s="67" t="s">
        <v>294</v>
      </c>
      <c r="G844" s="67" t="s">
        <v>693</v>
      </c>
      <c r="H844" s="68">
        <v>0</v>
      </c>
      <c r="I844" s="69">
        <v>1.0586485005089656</v>
      </c>
      <c r="J844" s="70">
        <v>0</v>
      </c>
    </row>
    <row r="845" spans="1:10" ht="14.25" outlineLevel="2">
      <c r="A845" s="67" t="s">
        <v>691</v>
      </c>
      <c r="B845" s="67" t="s">
        <v>692</v>
      </c>
      <c r="C845" s="67" t="s">
        <v>665</v>
      </c>
      <c r="D845" s="67" t="s">
        <v>666</v>
      </c>
      <c r="E845" s="67" t="s">
        <v>247</v>
      </c>
      <c r="F845" s="67" t="s">
        <v>248</v>
      </c>
      <c r="G845" s="67" t="s">
        <v>693</v>
      </c>
      <c r="H845" s="68">
        <v>7</v>
      </c>
      <c r="I845" s="69">
        <v>1.5771913861085833</v>
      </c>
      <c r="J845" s="70">
        <v>4.438269230769231</v>
      </c>
    </row>
    <row r="846" spans="1:10" ht="14.25" outlineLevel="2">
      <c r="A846" s="67" t="s">
        <v>691</v>
      </c>
      <c r="B846" s="67" t="s">
        <v>692</v>
      </c>
      <c r="C846" s="67" t="s">
        <v>665</v>
      </c>
      <c r="D846" s="67" t="s">
        <v>666</v>
      </c>
      <c r="E846" s="67" t="s">
        <v>325</v>
      </c>
      <c r="F846" s="67" t="s">
        <v>326</v>
      </c>
      <c r="G846" s="67" t="s">
        <v>693</v>
      </c>
      <c r="H846" s="68">
        <v>234</v>
      </c>
      <c r="I846" s="69">
        <v>1.2171627144889177</v>
      </c>
      <c r="J846" s="70">
        <v>192.25038461538463</v>
      </c>
    </row>
    <row r="847" spans="1:10" ht="14.25" outlineLevel="2">
      <c r="A847" s="67" t="s">
        <v>691</v>
      </c>
      <c r="B847" s="67" t="s">
        <v>692</v>
      </c>
      <c r="C847" s="67" t="s">
        <v>665</v>
      </c>
      <c r="D847" s="67" t="s">
        <v>666</v>
      </c>
      <c r="E847" s="67" t="s">
        <v>297</v>
      </c>
      <c r="F847" s="67" t="s">
        <v>298</v>
      </c>
      <c r="G847" s="67" t="s">
        <v>693</v>
      </c>
      <c r="H847" s="68">
        <v>13</v>
      </c>
      <c r="I847" s="69">
        <v>1.0342810342810342</v>
      </c>
      <c r="J847" s="70">
        <v>12.569117647058825</v>
      </c>
    </row>
    <row r="848" spans="1:10" ht="14.25" outlineLevel="2">
      <c r="A848" s="67" t="s">
        <v>691</v>
      </c>
      <c r="B848" s="67" t="s">
        <v>692</v>
      </c>
      <c r="C848" s="67" t="s">
        <v>665</v>
      </c>
      <c r="D848" s="67" t="s">
        <v>666</v>
      </c>
      <c r="E848" s="67" t="s">
        <v>295</v>
      </c>
      <c r="F848" s="67" t="s">
        <v>296</v>
      </c>
      <c r="G848" s="67" t="s">
        <v>693</v>
      </c>
      <c r="H848" s="68">
        <v>0</v>
      </c>
      <c r="I848" s="69">
        <v>1.1663626255673696</v>
      </c>
      <c r="J848" s="70">
        <v>0</v>
      </c>
    </row>
    <row r="849" spans="1:10" ht="14.25" outlineLevel="2">
      <c r="A849" s="67" t="s">
        <v>691</v>
      </c>
      <c r="B849" s="67" t="s">
        <v>692</v>
      </c>
      <c r="C849" s="67" t="s">
        <v>665</v>
      </c>
      <c r="D849" s="67" t="s">
        <v>666</v>
      </c>
      <c r="E849" s="67" t="s">
        <v>329</v>
      </c>
      <c r="F849" s="67" t="s">
        <v>330</v>
      </c>
      <c r="G849" s="67" t="s">
        <v>693</v>
      </c>
      <c r="H849" s="68">
        <v>0</v>
      </c>
      <c r="I849" s="69">
        <v>1.0804136440808767</v>
      </c>
      <c r="J849" s="70">
        <v>0</v>
      </c>
    </row>
    <row r="850" spans="1:10" ht="14.25" outlineLevel="2">
      <c r="A850" s="67" t="s">
        <v>691</v>
      </c>
      <c r="B850" s="67" t="s">
        <v>692</v>
      </c>
      <c r="C850" s="67" t="s">
        <v>665</v>
      </c>
      <c r="D850" s="67" t="s">
        <v>666</v>
      </c>
      <c r="E850" s="67" t="s">
        <v>337</v>
      </c>
      <c r="F850" s="67" t="s">
        <v>338</v>
      </c>
      <c r="G850" s="67" t="s">
        <v>693</v>
      </c>
      <c r="H850" s="68">
        <v>1</v>
      </c>
      <c r="I850" s="69">
        <v>0.7943901828199349</v>
      </c>
      <c r="J850" s="70">
        <v>1.258827238335435</v>
      </c>
    </row>
    <row r="851" spans="1:10" ht="14.25" outlineLevel="2">
      <c r="A851" s="67" t="s">
        <v>691</v>
      </c>
      <c r="B851" s="67" t="s">
        <v>692</v>
      </c>
      <c r="C851" s="67" t="s">
        <v>665</v>
      </c>
      <c r="D851" s="67" t="s">
        <v>666</v>
      </c>
      <c r="E851" s="67" t="s">
        <v>163</v>
      </c>
      <c r="F851" s="67" t="s">
        <v>164</v>
      </c>
      <c r="G851" s="67" t="s">
        <v>693</v>
      </c>
      <c r="H851" s="68">
        <v>9</v>
      </c>
      <c r="I851" s="69">
        <v>1.484247842371659</v>
      </c>
      <c r="J851" s="70">
        <v>6.0636773341162655</v>
      </c>
    </row>
    <row r="852" spans="1:10" ht="14.25" outlineLevel="2">
      <c r="A852" s="67" t="s">
        <v>691</v>
      </c>
      <c r="B852" s="67" t="s">
        <v>692</v>
      </c>
      <c r="C852" s="67" t="s">
        <v>665</v>
      </c>
      <c r="D852" s="67" t="s">
        <v>666</v>
      </c>
      <c r="E852" s="67" t="s">
        <v>315</v>
      </c>
      <c r="F852" s="67" t="s">
        <v>316</v>
      </c>
      <c r="G852" s="67" t="s">
        <v>693</v>
      </c>
      <c r="H852" s="68">
        <v>15</v>
      </c>
      <c r="I852" s="69">
        <v>1.3436692506459949</v>
      </c>
      <c r="J852" s="70">
        <v>11.163461538461538</v>
      </c>
    </row>
    <row r="853" spans="1:10" ht="15" outlineLevel="1">
      <c r="A853" s="67"/>
      <c r="B853" s="67"/>
      <c r="C853" s="74" t="s">
        <v>858</v>
      </c>
      <c r="D853" s="67"/>
      <c r="E853" s="67"/>
      <c r="F853" s="67"/>
      <c r="G853" s="67"/>
      <c r="H853" s="68">
        <f>SUBTOTAL(9,H841:H852)</f>
        <v>300</v>
      </c>
      <c r="I853" s="69"/>
      <c r="J853" s="70">
        <v>270.7044657337766</v>
      </c>
    </row>
    <row r="854" spans="1:10" ht="14.25" outlineLevel="2">
      <c r="A854" s="67" t="s">
        <v>691</v>
      </c>
      <c r="B854" s="67" t="s">
        <v>692</v>
      </c>
      <c r="C854" s="67" t="s">
        <v>577</v>
      </c>
      <c r="D854" s="67" t="s">
        <v>578</v>
      </c>
      <c r="E854" s="67" t="s">
        <v>157</v>
      </c>
      <c r="F854" s="67" t="s">
        <v>158</v>
      </c>
      <c r="G854" s="67" t="s">
        <v>693</v>
      </c>
      <c r="H854" s="68">
        <v>165</v>
      </c>
      <c r="I854" s="69">
        <v>0.9917057338622431</v>
      </c>
      <c r="J854" s="70">
        <v>166.38</v>
      </c>
    </row>
    <row r="855" spans="1:10" ht="14.25" outlineLevel="2">
      <c r="A855" s="67" t="s">
        <v>691</v>
      </c>
      <c r="B855" s="67" t="s">
        <v>692</v>
      </c>
      <c r="C855" s="67" t="s">
        <v>577</v>
      </c>
      <c r="D855" s="67" t="s">
        <v>578</v>
      </c>
      <c r="E855" s="67" t="s">
        <v>159</v>
      </c>
      <c r="F855" s="67" t="s">
        <v>711</v>
      </c>
      <c r="G855" s="67" t="s">
        <v>693</v>
      </c>
      <c r="H855" s="68">
        <v>2</v>
      </c>
      <c r="I855" s="69">
        <v>0.8442556379664785</v>
      </c>
      <c r="J855" s="70">
        <v>2.3689507183124205</v>
      </c>
    </row>
    <row r="856" spans="1:10" ht="14.25" outlineLevel="2">
      <c r="A856" s="67" t="s">
        <v>691</v>
      </c>
      <c r="B856" s="67" t="s">
        <v>692</v>
      </c>
      <c r="C856" s="67" t="s">
        <v>577</v>
      </c>
      <c r="D856" s="67" t="s">
        <v>578</v>
      </c>
      <c r="E856" s="67" t="s">
        <v>155</v>
      </c>
      <c r="F856" s="67" t="s">
        <v>156</v>
      </c>
      <c r="G856" s="67" t="s">
        <v>693</v>
      </c>
      <c r="H856" s="68">
        <v>0</v>
      </c>
      <c r="I856" s="69">
        <v>0.8971177705669021</v>
      </c>
      <c r="J856" s="70">
        <v>0</v>
      </c>
    </row>
    <row r="857" spans="1:10" ht="15" outlineLevel="1">
      <c r="A857" s="67"/>
      <c r="B857" s="67"/>
      <c r="C857" s="74" t="s">
        <v>859</v>
      </c>
      <c r="D857" s="67"/>
      <c r="E857" s="67"/>
      <c r="F857" s="67"/>
      <c r="G857" s="67"/>
      <c r="H857" s="68">
        <f>SUBTOTAL(9,H854:H856)</f>
        <v>167</v>
      </c>
      <c r="I857" s="69"/>
      <c r="J857" s="70">
        <v>168.74895071831241</v>
      </c>
    </row>
    <row r="858" spans="1:10" ht="14.25" outlineLevel="2">
      <c r="A858" s="67" t="s">
        <v>691</v>
      </c>
      <c r="B858" s="67" t="s">
        <v>692</v>
      </c>
      <c r="C858" s="67" t="s">
        <v>435</v>
      </c>
      <c r="D858" s="67" t="s">
        <v>436</v>
      </c>
      <c r="E858" s="67" t="s">
        <v>259</v>
      </c>
      <c r="F858" s="67" t="s">
        <v>260</v>
      </c>
      <c r="G858" s="67" t="s">
        <v>693</v>
      </c>
      <c r="H858" s="68">
        <v>10</v>
      </c>
      <c r="I858" s="69">
        <v>1.0349803453251731</v>
      </c>
      <c r="J858" s="70">
        <v>9.662019230769229</v>
      </c>
    </row>
    <row r="859" spans="1:10" ht="14.25" outlineLevel="2">
      <c r="A859" s="67" t="s">
        <v>691</v>
      </c>
      <c r="B859" s="67" t="s">
        <v>692</v>
      </c>
      <c r="C859" s="67" t="s">
        <v>435</v>
      </c>
      <c r="D859" s="67" t="s">
        <v>436</v>
      </c>
      <c r="E859" s="67" t="s">
        <v>371</v>
      </c>
      <c r="F859" s="67" t="s">
        <v>757</v>
      </c>
      <c r="G859" s="67" t="s">
        <v>693</v>
      </c>
      <c r="H859" s="68">
        <v>40</v>
      </c>
      <c r="I859" s="69">
        <v>0.8360460500198491</v>
      </c>
      <c r="J859" s="70">
        <v>47.84425451092118</v>
      </c>
    </row>
    <row r="860" spans="1:10" ht="14.25" outlineLevel="2">
      <c r="A860" s="67" t="s">
        <v>691</v>
      </c>
      <c r="B860" s="67" t="s">
        <v>692</v>
      </c>
      <c r="C860" s="67" t="s">
        <v>435</v>
      </c>
      <c r="D860" s="67" t="s">
        <v>436</v>
      </c>
      <c r="E860" s="67" t="s">
        <v>697</v>
      </c>
      <c r="F860" s="67" t="s">
        <v>698</v>
      </c>
      <c r="G860" s="67" t="s">
        <v>693</v>
      </c>
      <c r="H860" s="68">
        <v>0</v>
      </c>
      <c r="I860" s="69">
        <v>1.0191369775064487</v>
      </c>
      <c r="J860" s="70">
        <v>0</v>
      </c>
    </row>
    <row r="861" spans="1:10" ht="14.25" outlineLevel="2">
      <c r="A861" s="67" t="s">
        <v>691</v>
      </c>
      <c r="B861" s="67" t="s">
        <v>692</v>
      </c>
      <c r="C861" s="67" t="s">
        <v>435</v>
      </c>
      <c r="D861" s="67" t="s">
        <v>436</v>
      </c>
      <c r="E861" s="67" t="s">
        <v>375</v>
      </c>
      <c r="F861" s="67" t="s">
        <v>376</v>
      </c>
      <c r="G861" s="67" t="s">
        <v>693</v>
      </c>
      <c r="H861" s="68">
        <v>1</v>
      </c>
      <c r="I861" s="69">
        <v>0.9663739188529714</v>
      </c>
      <c r="J861" s="70">
        <v>1.0347961389385805</v>
      </c>
    </row>
    <row r="862" spans="1:10" ht="15" outlineLevel="1">
      <c r="A862" s="67"/>
      <c r="B862" s="67"/>
      <c r="C862" s="74" t="s">
        <v>860</v>
      </c>
      <c r="D862" s="67"/>
      <c r="E862" s="67"/>
      <c r="F862" s="67"/>
      <c r="G862" s="67"/>
      <c r="H862" s="68">
        <f>SUBTOTAL(9,H858:H861)</f>
        <v>51</v>
      </c>
      <c r="I862" s="69"/>
      <c r="J862" s="70">
        <v>58.54106988062899</v>
      </c>
    </row>
    <row r="863" spans="1:10" ht="14.25" outlineLevel="2">
      <c r="A863" s="67" t="s">
        <v>691</v>
      </c>
      <c r="B863" s="67" t="s">
        <v>692</v>
      </c>
      <c r="C863" s="67" t="s">
        <v>637</v>
      </c>
      <c r="D863" s="67" t="s">
        <v>638</v>
      </c>
      <c r="E863" s="67" t="s">
        <v>303</v>
      </c>
      <c r="F863" s="67" t="s">
        <v>304</v>
      </c>
      <c r="G863" s="67" t="s">
        <v>693</v>
      </c>
      <c r="H863" s="68">
        <v>0</v>
      </c>
      <c r="I863" s="69">
        <v>0.9570504720136772</v>
      </c>
      <c r="J863" s="70">
        <v>0</v>
      </c>
    </row>
    <row r="864" spans="1:10" ht="14.25" outlineLevel="2">
      <c r="A864" s="67" t="s">
        <v>691</v>
      </c>
      <c r="B864" s="67" t="s">
        <v>692</v>
      </c>
      <c r="C864" s="67" t="s">
        <v>637</v>
      </c>
      <c r="D864" s="67" t="s">
        <v>638</v>
      </c>
      <c r="E864" s="67" t="s">
        <v>399</v>
      </c>
      <c r="F864" s="67" t="s">
        <v>400</v>
      </c>
      <c r="G864" s="67" t="s">
        <v>693</v>
      </c>
      <c r="H864" s="68">
        <v>0</v>
      </c>
      <c r="I864" s="69">
        <v>1.2937986890421773</v>
      </c>
      <c r="J864" s="70">
        <v>0</v>
      </c>
    </row>
    <row r="865" spans="1:10" ht="14.25" outlineLevel="2">
      <c r="A865" s="67" t="s">
        <v>691</v>
      </c>
      <c r="B865" s="67" t="s">
        <v>692</v>
      </c>
      <c r="C865" s="67" t="s">
        <v>637</v>
      </c>
      <c r="D865" s="67" t="s">
        <v>638</v>
      </c>
      <c r="E865" s="67" t="s">
        <v>409</v>
      </c>
      <c r="F865" s="67" t="s">
        <v>410</v>
      </c>
      <c r="G865" s="67" t="s">
        <v>693</v>
      </c>
      <c r="H865" s="68">
        <v>142</v>
      </c>
      <c r="I865" s="69">
        <v>0.9310301349136298</v>
      </c>
      <c r="J865" s="70">
        <v>152.5192307692308</v>
      </c>
    </row>
    <row r="866" spans="1:10" ht="15" outlineLevel="1">
      <c r="A866" s="67"/>
      <c r="B866" s="67"/>
      <c r="C866" s="74" t="s">
        <v>861</v>
      </c>
      <c r="D866" s="67"/>
      <c r="E866" s="67"/>
      <c r="F866" s="67"/>
      <c r="G866" s="67"/>
      <c r="H866" s="68">
        <f>SUBTOTAL(9,H863:H865)</f>
        <v>142</v>
      </c>
      <c r="I866" s="69"/>
      <c r="J866" s="70">
        <v>152.5192307692308</v>
      </c>
    </row>
    <row r="867" spans="1:10" ht="14.25" outlineLevel="2">
      <c r="A867" s="67" t="s">
        <v>691</v>
      </c>
      <c r="B867" s="67" t="s">
        <v>692</v>
      </c>
      <c r="C867" s="67" t="s">
        <v>603</v>
      </c>
      <c r="D867" s="67" t="s">
        <v>604</v>
      </c>
      <c r="E867" s="67" t="s">
        <v>221</v>
      </c>
      <c r="F867" s="67" t="s">
        <v>222</v>
      </c>
      <c r="G867" s="67" t="s">
        <v>693</v>
      </c>
      <c r="H867" s="68">
        <v>2</v>
      </c>
      <c r="I867" s="69">
        <v>1.0724559023066487</v>
      </c>
      <c r="J867" s="70">
        <v>1.8648785425101213</v>
      </c>
    </row>
    <row r="868" spans="1:10" ht="14.25" outlineLevel="2">
      <c r="A868" s="67" t="s">
        <v>691</v>
      </c>
      <c r="B868" s="67" t="s">
        <v>692</v>
      </c>
      <c r="C868" s="67" t="s">
        <v>603</v>
      </c>
      <c r="D868" s="67" t="s">
        <v>604</v>
      </c>
      <c r="E868" s="67" t="s">
        <v>603</v>
      </c>
      <c r="F868" s="67" t="s">
        <v>604</v>
      </c>
      <c r="G868" s="67" t="s">
        <v>693</v>
      </c>
      <c r="H868" s="68">
        <v>170</v>
      </c>
      <c r="I868" s="69">
        <v>1.408080808080808</v>
      </c>
      <c r="J868" s="70">
        <v>120.73170731707317</v>
      </c>
    </row>
    <row r="869" spans="1:10" ht="14.25" outlineLevel="2">
      <c r="A869" s="67" t="s">
        <v>691</v>
      </c>
      <c r="B869" s="67" t="s">
        <v>692</v>
      </c>
      <c r="C869" s="67" t="s">
        <v>603</v>
      </c>
      <c r="D869" s="67" t="s">
        <v>604</v>
      </c>
      <c r="E869" s="67" t="s">
        <v>301</v>
      </c>
      <c r="F869" s="67" t="s">
        <v>302</v>
      </c>
      <c r="G869" s="67" t="s">
        <v>693</v>
      </c>
      <c r="H869" s="68">
        <v>2</v>
      </c>
      <c r="I869" s="69">
        <v>2.5310551133194745</v>
      </c>
      <c r="J869" s="70">
        <v>0.790184294871795</v>
      </c>
    </row>
    <row r="870" spans="1:10" ht="15" outlineLevel="1">
      <c r="A870" s="67"/>
      <c r="B870" s="67"/>
      <c r="C870" s="74" t="s">
        <v>862</v>
      </c>
      <c r="D870" s="67"/>
      <c r="E870" s="67"/>
      <c r="F870" s="67"/>
      <c r="G870" s="67"/>
      <c r="H870" s="68">
        <f>SUBTOTAL(9,H867:H869)</f>
        <v>174</v>
      </c>
      <c r="I870" s="69"/>
      <c r="J870" s="70">
        <v>123.38677015445509</v>
      </c>
    </row>
    <row r="871" spans="1:10" ht="14.25" outlineLevel="2">
      <c r="A871" s="67" t="s">
        <v>691</v>
      </c>
      <c r="B871" s="67" t="s">
        <v>692</v>
      </c>
      <c r="C871" s="67" t="s">
        <v>561</v>
      </c>
      <c r="D871" s="67" t="s">
        <v>562</v>
      </c>
      <c r="E871" s="67" t="s">
        <v>219</v>
      </c>
      <c r="F871" s="67" t="s">
        <v>220</v>
      </c>
      <c r="G871" s="67" t="s">
        <v>693</v>
      </c>
      <c r="H871" s="68">
        <v>1</v>
      </c>
      <c r="I871" s="69">
        <v>1.0769230769230769</v>
      </c>
      <c r="J871" s="70">
        <v>0.9285714285714286</v>
      </c>
    </row>
    <row r="872" spans="1:10" ht="14.25" outlineLevel="2">
      <c r="A872" s="67" t="s">
        <v>691</v>
      </c>
      <c r="B872" s="67" t="s">
        <v>692</v>
      </c>
      <c r="C872" s="67" t="s">
        <v>561</v>
      </c>
      <c r="D872" s="67" t="s">
        <v>562</v>
      </c>
      <c r="E872" s="67" t="s">
        <v>237</v>
      </c>
      <c r="F872" s="67" t="s">
        <v>238</v>
      </c>
      <c r="G872" s="67" t="s">
        <v>693</v>
      </c>
      <c r="H872" s="68">
        <v>1</v>
      </c>
      <c r="I872" s="69">
        <v>0.9487123046445082</v>
      </c>
      <c r="J872" s="70">
        <v>1.0540603248259859</v>
      </c>
    </row>
    <row r="873" spans="1:10" ht="14.25" outlineLevel="2">
      <c r="A873" s="67" t="s">
        <v>691</v>
      </c>
      <c r="B873" s="67" t="s">
        <v>692</v>
      </c>
      <c r="C873" s="67" t="s">
        <v>561</v>
      </c>
      <c r="D873" s="67" t="s">
        <v>562</v>
      </c>
      <c r="E873" s="67" t="s">
        <v>233</v>
      </c>
      <c r="F873" s="67" t="s">
        <v>234</v>
      </c>
      <c r="G873" s="67" t="s">
        <v>693</v>
      </c>
      <c r="H873" s="68">
        <v>112</v>
      </c>
      <c r="I873" s="69">
        <v>1.0898015441404811</v>
      </c>
      <c r="J873" s="70">
        <v>102.7710050533408</v>
      </c>
    </row>
    <row r="874" spans="1:10" ht="15" outlineLevel="1">
      <c r="A874" s="67"/>
      <c r="B874" s="67"/>
      <c r="C874" s="74" t="s">
        <v>863</v>
      </c>
      <c r="D874" s="67"/>
      <c r="E874" s="67"/>
      <c r="F874" s="67"/>
      <c r="G874" s="67"/>
      <c r="H874" s="68">
        <f>SUBTOTAL(9,H871:H873)</f>
        <v>114</v>
      </c>
      <c r="I874" s="69"/>
      <c r="J874" s="70">
        <v>104.75363680673821</v>
      </c>
    </row>
    <row r="875" spans="1:10" ht="14.25" outlineLevel="2">
      <c r="A875" s="67" t="s">
        <v>691</v>
      </c>
      <c r="B875" s="67" t="s">
        <v>692</v>
      </c>
      <c r="C875" s="67" t="s">
        <v>663</v>
      </c>
      <c r="D875" s="67" t="s">
        <v>664</v>
      </c>
      <c r="E875" s="67" t="s">
        <v>211</v>
      </c>
      <c r="F875" s="67" t="s">
        <v>212</v>
      </c>
      <c r="G875" s="67" t="s">
        <v>693</v>
      </c>
      <c r="H875" s="68">
        <v>0</v>
      </c>
      <c r="I875" s="69">
        <v>0.9754599777982476</v>
      </c>
      <c r="J875" s="70">
        <v>0</v>
      </c>
    </row>
    <row r="876" spans="1:10" ht="14.25" outlineLevel="2">
      <c r="A876" s="67" t="s">
        <v>691</v>
      </c>
      <c r="B876" s="67" t="s">
        <v>692</v>
      </c>
      <c r="C876" s="67" t="s">
        <v>663</v>
      </c>
      <c r="D876" s="67" t="s">
        <v>664</v>
      </c>
      <c r="E876" s="67" t="s">
        <v>195</v>
      </c>
      <c r="F876" s="67" t="s">
        <v>196</v>
      </c>
      <c r="G876" s="67" t="s">
        <v>693</v>
      </c>
      <c r="H876" s="68">
        <v>1</v>
      </c>
      <c r="I876" s="69">
        <v>0.866120003153828</v>
      </c>
      <c r="J876" s="70">
        <v>1.154574419663177</v>
      </c>
    </row>
    <row r="877" spans="1:10" ht="14.25" outlineLevel="2">
      <c r="A877" s="67" t="s">
        <v>691</v>
      </c>
      <c r="B877" s="67" t="s">
        <v>692</v>
      </c>
      <c r="C877" s="67" t="s">
        <v>663</v>
      </c>
      <c r="D877" s="67" t="s">
        <v>664</v>
      </c>
      <c r="E877" s="67" t="s">
        <v>181</v>
      </c>
      <c r="F877" s="67" t="s">
        <v>182</v>
      </c>
      <c r="G877" s="67" t="s">
        <v>693</v>
      </c>
      <c r="H877" s="68">
        <v>0</v>
      </c>
      <c r="I877" s="69">
        <v>2.6981818181818182</v>
      </c>
      <c r="J877" s="70">
        <v>0</v>
      </c>
    </row>
    <row r="878" spans="1:10" ht="14.25" outlineLevel="2">
      <c r="A878" s="67" t="s">
        <v>691</v>
      </c>
      <c r="B878" s="67" t="s">
        <v>692</v>
      </c>
      <c r="C878" s="67" t="s">
        <v>663</v>
      </c>
      <c r="D878" s="67" t="s">
        <v>664</v>
      </c>
      <c r="E878" s="67" t="s">
        <v>177</v>
      </c>
      <c r="F878" s="67" t="s">
        <v>178</v>
      </c>
      <c r="G878" s="67" t="s">
        <v>693</v>
      </c>
      <c r="H878" s="68">
        <v>208</v>
      </c>
      <c r="I878" s="69">
        <v>1.1431756254644538</v>
      </c>
      <c r="J878" s="70">
        <v>181.94929577464788</v>
      </c>
    </row>
    <row r="879" spans="1:10" ht="15" outlineLevel="1">
      <c r="A879" s="76"/>
      <c r="B879" s="76"/>
      <c r="C879" s="77" t="s">
        <v>864</v>
      </c>
      <c r="D879" s="76"/>
      <c r="E879" s="76"/>
      <c r="F879" s="76"/>
      <c r="G879" s="76"/>
      <c r="H879" s="78">
        <f>SUBTOTAL(9,H875:H878)</f>
        <v>209</v>
      </c>
      <c r="I879" s="62"/>
      <c r="J879" s="63">
        <v>183.10387019431104</v>
      </c>
    </row>
    <row r="880" spans="1:10" ht="15">
      <c r="A880" s="76"/>
      <c r="B880" s="76"/>
      <c r="C880" s="77" t="s">
        <v>865</v>
      </c>
      <c r="D880" s="76"/>
      <c r="E880" s="76"/>
      <c r="F880" s="76"/>
      <c r="G880" s="76"/>
      <c r="H880" s="78">
        <f>SUBTOTAL(9,H6:H878)</f>
        <v>39794</v>
      </c>
      <c r="I880" s="62"/>
      <c r="J880" s="63">
        <v>38690.25396937049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144</v>
      </c>
    </row>
    <row r="2" spans="1:4" ht="12.75">
      <c r="A2" s="4" t="s">
        <v>145</v>
      </c>
      <c r="D2" t="s">
        <v>140</v>
      </c>
    </row>
    <row r="3" spans="1:5" ht="12.75">
      <c r="A3" s="4"/>
      <c r="E3" t="s">
        <v>140</v>
      </c>
    </row>
    <row r="4" s="9" customFormat="1" ht="12.75">
      <c r="A4" s="7" t="s">
        <v>146</v>
      </c>
    </row>
    <row r="5" s="9" customFormat="1" ht="12.75">
      <c r="A5" s="7" t="s">
        <v>147</v>
      </c>
    </row>
    <row r="6" spans="1:4" s="9" customFormat="1" ht="12.75">
      <c r="A6" s="7" t="s">
        <v>148</v>
      </c>
      <c r="D6" s="9" t="s">
        <v>140</v>
      </c>
    </row>
    <row r="7" s="9" customFormat="1" ht="12.75">
      <c r="A7" s="7"/>
    </row>
    <row r="8" spans="1:6" s="9" customFormat="1" ht="12.75">
      <c r="A8" s="22" t="s">
        <v>149</v>
      </c>
      <c r="D8" s="34"/>
      <c r="E8" s="34"/>
      <c r="F8" s="35"/>
    </row>
    <row r="10" spans="1:6" ht="51.75" customHeight="1">
      <c r="A10" s="11" t="s">
        <v>0</v>
      </c>
      <c r="B10" s="11" t="s">
        <v>1</v>
      </c>
      <c r="C10" s="11" t="s">
        <v>150</v>
      </c>
      <c r="D10" s="23" t="s">
        <v>154</v>
      </c>
      <c r="E10" s="24" t="s">
        <v>151</v>
      </c>
      <c r="F10" s="24" t="s">
        <v>152</v>
      </c>
    </row>
    <row r="11" spans="1:6" ht="12.75">
      <c r="A11" s="19" t="s">
        <v>60</v>
      </c>
      <c r="B11" s="19" t="s">
        <v>203</v>
      </c>
      <c r="C11" s="19" t="s">
        <v>204</v>
      </c>
      <c r="D11" s="36">
        <v>204.06650943396227</v>
      </c>
      <c r="E11" s="36">
        <v>226</v>
      </c>
      <c r="F11" s="25">
        <f aca="true" t="shared" si="0" ref="F11:F42">IF(ISERROR(IF(D11=0,0,E11/D11)),0,(IF(D11=0,0,E11/D11)))</f>
        <v>1.107482068600461</v>
      </c>
    </row>
    <row r="12" spans="1:6" ht="12.75">
      <c r="A12" s="19" t="s">
        <v>61</v>
      </c>
      <c r="B12" s="19" t="s">
        <v>217</v>
      </c>
      <c r="C12" s="19" t="s">
        <v>218</v>
      </c>
      <c r="D12" s="36">
        <v>122.33490566037736</v>
      </c>
      <c r="E12" s="36">
        <v>123</v>
      </c>
      <c r="F12" s="25">
        <f t="shared" si="0"/>
        <v>1.0054366685945633</v>
      </c>
    </row>
    <row r="13" spans="1:6" ht="12.75" customHeight="1">
      <c r="A13" s="19" t="s">
        <v>71</v>
      </c>
      <c r="B13" s="19" t="s">
        <v>165</v>
      </c>
      <c r="C13" s="19" t="s">
        <v>166</v>
      </c>
      <c r="D13" s="36">
        <v>182.42264150943396</v>
      </c>
      <c r="E13" s="36">
        <v>127</v>
      </c>
      <c r="F13" s="25">
        <f t="shared" si="0"/>
        <v>0.6961855115634438</v>
      </c>
    </row>
    <row r="14" spans="1:6" ht="12.75">
      <c r="A14" s="19" t="s">
        <v>60</v>
      </c>
      <c r="B14" s="19" t="s">
        <v>82</v>
      </c>
      <c r="C14" s="19" t="s">
        <v>83</v>
      </c>
      <c r="D14" s="36">
        <v>146.00943396226415</v>
      </c>
      <c r="E14" s="36">
        <v>122</v>
      </c>
      <c r="F14" s="25">
        <f t="shared" si="0"/>
        <v>0.835562447502746</v>
      </c>
    </row>
    <row r="15" spans="1:6" ht="12.75">
      <c r="A15" s="19" t="s">
        <v>68</v>
      </c>
      <c r="B15" s="19" t="s">
        <v>347</v>
      </c>
      <c r="C15" s="19" t="s">
        <v>348</v>
      </c>
      <c r="D15" s="36">
        <v>48.454528301886796</v>
      </c>
      <c r="E15" s="36">
        <v>143</v>
      </c>
      <c r="F15" s="25">
        <f t="shared" si="0"/>
        <v>2.951220556911946</v>
      </c>
    </row>
    <row r="16" spans="1:6" ht="12.75">
      <c r="A16" s="19" t="s">
        <v>68</v>
      </c>
      <c r="B16" s="19" t="s">
        <v>361</v>
      </c>
      <c r="C16" s="19" t="s">
        <v>362</v>
      </c>
      <c r="D16" s="36">
        <v>115.85</v>
      </c>
      <c r="E16" s="36">
        <v>107</v>
      </c>
      <c r="F16" s="25">
        <f t="shared" si="0"/>
        <v>0.9236081139404403</v>
      </c>
    </row>
    <row r="17" spans="1:6" ht="12.75">
      <c r="A17" s="19" t="s">
        <v>61</v>
      </c>
      <c r="B17" s="19" t="s">
        <v>239</v>
      </c>
      <c r="C17" s="19" t="s">
        <v>240</v>
      </c>
      <c r="D17" s="36">
        <v>105.67358490566038</v>
      </c>
      <c r="E17" s="36">
        <v>95</v>
      </c>
      <c r="F17" s="25">
        <f t="shared" si="0"/>
        <v>0.898994768511079</v>
      </c>
    </row>
    <row r="18" spans="1:6" ht="12.75" customHeight="1">
      <c r="A18" s="19" t="s">
        <v>61</v>
      </c>
      <c r="B18" s="19" t="s">
        <v>90</v>
      </c>
      <c r="C18" s="19" t="s">
        <v>91</v>
      </c>
      <c r="D18" s="36">
        <v>77.0765625</v>
      </c>
      <c r="E18" s="36">
        <v>119</v>
      </c>
      <c r="F18" s="25">
        <f t="shared" si="0"/>
        <v>1.5439193983255284</v>
      </c>
    </row>
    <row r="19" spans="1:6" ht="12.75">
      <c r="A19" s="37" t="s">
        <v>67</v>
      </c>
      <c r="B19" s="38" t="s">
        <v>415</v>
      </c>
      <c r="C19" s="39" t="s">
        <v>417</v>
      </c>
      <c r="D19" s="36">
        <v>28.155849056603778</v>
      </c>
      <c r="E19" s="36" t="s">
        <v>419</v>
      </c>
      <c r="F19" s="25">
        <f t="shared" si="0"/>
        <v>0</v>
      </c>
    </row>
    <row r="20" spans="1:6" ht="12.75">
      <c r="A20" s="19" t="s">
        <v>74</v>
      </c>
      <c r="B20" s="19" t="s">
        <v>381</v>
      </c>
      <c r="C20" s="19" t="s">
        <v>382</v>
      </c>
      <c r="D20" s="36">
        <v>44.218867924528304</v>
      </c>
      <c r="E20" s="36">
        <v>42</v>
      </c>
      <c r="F20" s="25">
        <f t="shared" si="0"/>
        <v>0.9498207885304659</v>
      </c>
    </row>
    <row r="21" spans="1:6" ht="12.75">
      <c r="A21" s="19" t="s">
        <v>67</v>
      </c>
      <c r="B21" s="19" t="s">
        <v>319</v>
      </c>
      <c r="C21" s="19" t="s">
        <v>320</v>
      </c>
      <c r="D21" s="36">
        <v>132.195</v>
      </c>
      <c r="E21" s="36">
        <v>105</v>
      </c>
      <c r="F21" s="25">
        <f t="shared" si="0"/>
        <v>0.7942811755361396</v>
      </c>
    </row>
    <row r="22" spans="1:6" ht="12.75">
      <c r="A22" s="19" t="s">
        <v>74</v>
      </c>
      <c r="B22" s="19" t="s">
        <v>124</v>
      </c>
      <c r="C22" s="19" t="s">
        <v>125</v>
      </c>
      <c r="D22" s="36">
        <v>521.4973584905661</v>
      </c>
      <c r="E22" s="36">
        <v>324</v>
      </c>
      <c r="F22" s="25">
        <f t="shared" si="0"/>
        <v>0.6212879024695217</v>
      </c>
    </row>
    <row r="23" spans="1:6" ht="12.75">
      <c r="A23" s="19" t="s">
        <v>60</v>
      </c>
      <c r="B23" s="19" t="s">
        <v>197</v>
      </c>
      <c r="C23" s="19" t="s">
        <v>198</v>
      </c>
      <c r="D23" s="36">
        <v>0</v>
      </c>
      <c r="E23" s="36">
        <v>105</v>
      </c>
      <c r="F23" s="25">
        <f t="shared" si="0"/>
        <v>0</v>
      </c>
    </row>
    <row r="24" spans="1:6" ht="12.75" customHeight="1">
      <c r="A24" s="19" t="s">
        <v>75</v>
      </c>
      <c r="B24" s="19" t="s">
        <v>126</v>
      </c>
      <c r="C24" s="19" t="s">
        <v>142</v>
      </c>
      <c r="D24" s="36">
        <v>485.95188679245285</v>
      </c>
      <c r="E24" s="36">
        <v>574</v>
      </c>
      <c r="F24" s="25">
        <f t="shared" si="0"/>
        <v>1.181186894424287</v>
      </c>
    </row>
    <row r="25" spans="1:6" ht="12.75">
      <c r="A25" s="19" t="s">
        <v>61</v>
      </c>
      <c r="B25" s="19" t="s">
        <v>243</v>
      </c>
      <c r="C25" s="19" t="s">
        <v>244</v>
      </c>
      <c r="D25" s="36">
        <v>200.1933962264151</v>
      </c>
      <c r="E25" s="36">
        <v>194</v>
      </c>
      <c r="F25" s="25">
        <f t="shared" si="0"/>
        <v>0.9690629344266157</v>
      </c>
    </row>
    <row r="26" spans="1:6" ht="12.75">
      <c r="A26" s="19" t="s">
        <v>71</v>
      </c>
      <c r="B26" s="19" t="s">
        <v>349</v>
      </c>
      <c r="C26" s="19" t="s">
        <v>350</v>
      </c>
      <c r="D26" s="36">
        <v>226.16603773584905</v>
      </c>
      <c r="E26" s="36">
        <v>274</v>
      </c>
      <c r="F26" s="25">
        <f t="shared" si="0"/>
        <v>1.2114993159141723</v>
      </c>
    </row>
    <row r="27" spans="1:6" ht="12.75">
      <c r="A27" s="19" t="s">
        <v>68</v>
      </c>
      <c r="B27" s="19" t="s">
        <v>359</v>
      </c>
      <c r="C27" s="19" t="s">
        <v>360</v>
      </c>
      <c r="D27" s="36">
        <v>287.4178125</v>
      </c>
      <c r="E27" s="36">
        <v>167</v>
      </c>
      <c r="F27" s="25">
        <f t="shared" si="0"/>
        <v>0.5810356656305008</v>
      </c>
    </row>
    <row r="28" spans="1:6" ht="12.75">
      <c r="A28" s="19" t="s">
        <v>74</v>
      </c>
      <c r="B28" s="19" t="s">
        <v>297</v>
      </c>
      <c r="C28" s="19" t="s">
        <v>298</v>
      </c>
      <c r="D28" s="36">
        <v>378.4556603773585</v>
      </c>
      <c r="E28" s="36">
        <v>346</v>
      </c>
      <c r="F28" s="25">
        <f t="shared" si="0"/>
        <v>0.914241841844836</v>
      </c>
    </row>
    <row r="29" spans="1:6" ht="12.75" customHeight="1">
      <c r="A29" s="19" t="s">
        <v>64</v>
      </c>
      <c r="B29" s="19" t="s">
        <v>271</v>
      </c>
      <c r="C29" s="19" t="s">
        <v>272</v>
      </c>
      <c r="D29" s="36">
        <v>166.35566037735848</v>
      </c>
      <c r="E29" s="36">
        <v>190</v>
      </c>
      <c r="F29" s="25">
        <f t="shared" si="0"/>
        <v>1.1421312600305098</v>
      </c>
    </row>
    <row r="30" spans="1:6" ht="12.75">
      <c r="A30" s="19" t="s">
        <v>60</v>
      </c>
      <c r="B30" s="19" t="s">
        <v>86</v>
      </c>
      <c r="C30" s="19" t="s">
        <v>87</v>
      </c>
      <c r="D30" s="36">
        <v>134.1</v>
      </c>
      <c r="E30" s="36">
        <v>149</v>
      </c>
      <c r="F30" s="25">
        <f t="shared" si="0"/>
        <v>1.1111111111111112</v>
      </c>
    </row>
    <row r="31" spans="1:6" ht="12.75">
      <c r="A31" s="19" t="s">
        <v>61</v>
      </c>
      <c r="B31" s="19" t="s">
        <v>245</v>
      </c>
      <c r="C31" s="19" t="s">
        <v>246</v>
      </c>
      <c r="D31" s="36">
        <v>265.53</v>
      </c>
      <c r="E31" s="36">
        <v>252</v>
      </c>
      <c r="F31" s="25">
        <f t="shared" si="0"/>
        <v>0.9490453056151846</v>
      </c>
    </row>
    <row r="32" spans="1:6" ht="12.75">
      <c r="A32" s="19" t="s">
        <v>67</v>
      </c>
      <c r="B32" s="19" t="s">
        <v>163</v>
      </c>
      <c r="C32" s="19" t="s">
        <v>164</v>
      </c>
      <c r="D32" s="36">
        <v>150.5109375</v>
      </c>
      <c r="E32" s="36">
        <v>144</v>
      </c>
      <c r="F32" s="25">
        <f t="shared" si="0"/>
        <v>0.9567411006259926</v>
      </c>
    </row>
    <row r="33" spans="1:6" ht="12.75">
      <c r="A33" s="19" t="s">
        <v>67</v>
      </c>
      <c r="B33" s="19" t="s">
        <v>104</v>
      </c>
      <c r="C33" s="19" t="s">
        <v>105</v>
      </c>
      <c r="D33" s="36">
        <v>69.18113207547171</v>
      </c>
      <c r="E33" s="36">
        <v>18</v>
      </c>
      <c r="F33" s="25">
        <f t="shared" si="0"/>
        <v>0.2601865488463426</v>
      </c>
    </row>
    <row r="34" spans="1:6" ht="12.75">
      <c r="A34" s="19" t="s">
        <v>60</v>
      </c>
      <c r="B34" s="19" t="s">
        <v>181</v>
      </c>
      <c r="C34" s="19" t="s">
        <v>182</v>
      </c>
      <c r="D34" s="36">
        <v>75.55902439024389</v>
      </c>
      <c r="E34" s="36">
        <v>71</v>
      </c>
      <c r="F34" s="25">
        <f t="shared" si="0"/>
        <v>0.9396627414523294</v>
      </c>
    </row>
    <row r="35" spans="1:6" ht="12.75" customHeight="1">
      <c r="A35" s="19" t="s">
        <v>62</v>
      </c>
      <c r="B35" s="19" t="s">
        <v>267</v>
      </c>
      <c r="C35" s="19" t="s">
        <v>268</v>
      </c>
      <c r="D35" s="36">
        <v>420.97075471698116</v>
      </c>
      <c r="E35" s="36">
        <v>466</v>
      </c>
      <c r="F35" s="25">
        <f t="shared" si="0"/>
        <v>1.106965257748824</v>
      </c>
    </row>
    <row r="36" spans="1:6" ht="12.75">
      <c r="A36" s="19" t="s">
        <v>58</v>
      </c>
      <c r="B36" s="19" t="s">
        <v>171</v>
      </c>
      <c r="C36" s="19" t="s">
        <v>172</v>
      </c>
      <c r="D36" s="36">
        <v>33.62714150943396</v>
      </c>
      <c r="E36" s="36">
        <v>25</v>
      </c>
      <c r="F36" s="25">
        <f t="shared" si="0"/>
        <v>0.7434470751249062</v>
      </c>
    </row>
    <row r="37" spans="1:6" ht="12.75">
      <c r="A37" s="19" t="s">
        <v>67</v>
      </c>
      <c r="B37" s="19" t="s">
        <v>339</v>
      </c>
      <c r="C37" s="19" t="s">
        <v>340</v>
      </c>
      <c r="D37" s="36">
        <v>214.54669811320755</v>
      </c>
      <c r="E37" s="36">
        <v>318</v>
      </c>
      <c r="F37" s="25">
        <f t="shared" si="0"/>
        <v>1.4821947985990647</v>
      </c>
    </row>
    <row r="38" spans="1:6" ht="12.75">
      <c r="A38" s="19" t="s">
        <v>60</v>
      </c>
      <c r="B38" s="19" t="s">
        <v>191</v>
      </c>
      <c r="C38" s="19" t="s">
        <v>192</v>
      </c>
      <c r="D38" s="36">
        <v>246.99566037735852</v>
      </c>
      <c r="E38" s="36">
        <v>83</v>
      </c>
      <c r="F38" s="25">
        <f t="shared" si="0"/>
        <v>0.33603829262908136</v>
      </c>
    </row>
    <row r="39" spans="1:6" ht="12.75">
      <c r="A39" s="19" t="s">
        <v>58</v>
      </c>
      <c r="B39" s="19" t="s">
        <v>161</v>
      </c>
      <c r="C39" s="19" t="s">
        <v>162</v>
      </c>
      <c r="D39" s="36">
        <v>307.1860465116279</v>
      </c>
      <c r="E39" s="36">
        <v>243</v>
      </c>
      <c r="F39" s="25">
        <f t="shared" si="0"/>
        <v>0.791051555757438</v>
      </c>
    </row>
    <row r="40" spans="1:6" ht="12.75">
      <c r="A40" s="19" t="s">
        <v>64</v>
      </c>
      <c r="B40" s="19" t="s">
        <v>94</v>
      </c>
      <c r="C40" s="19" t="s">
        <v>95</v>
      </c>
      <c r="D40" s="36">
        <v>29.05</v>
      </c>
      <c r="E40" s="36">
        <v>83</v>
      </c>
      <c r="F40" s="25">
        <f t="shared" si="0"/>
        <v>2.857142857142857</v>
      </c>
    </row>
    <row r="41" spans="1:6" ht="12.75" customHeight="1">
      <c r="A41" s="19" t="s">
        <v>62</v>
      </c>
      <c r="B41" s="19" t="s">
        <v>269</v>
      </c>
      <c r="C41" s="19" t="s">
        <v>270</v>
      </c>
      <c r="D41" s="36">
        <v>203.62075471698117</v>
      </c>
      <c r="E41" s="36">
        <v>269</v>
      </c>
      <c r="F41" s="25">
        <f t="shared" si="0"/>
        <v>1.3210834051464522</v>
      </c>
    </row>
    <row r="42" spans="1:6" ht="12.75">
      <c r="A42" s="19" t="s">
        <v>75</v>
      </c>
      <c r="B42" s="19" t="s">
        <v>78</v>
      </c>
      <c r="C42" s="19" t="s">
        <v>79</v>
      </c>
      <c r="D42" s="36">
        <v>593.745283018868</v>
      </c>
      <c r="E42" s="36">
        <v>325</v>
      </c>
      <c r="F42" s="25">
        <f t="shared" si="0"/>
        <v>0.5473727695949917</v>
      </c>
    </row>
    <row r="43" spans="1:6" ht="12.75">
      <c r="A43" s="19" t="s">
        <v>61</v>
      </c>
      <c r="B43" s="19" t="s">
        <v>235</v>
      </c>
      <c r="C43" s="19" t="s">
        <v>236</v>
      </c>
      <c r="D43" s="36">
        <v>412.8990697674418</v>
      </c>
      <c r="E43" s="36">
        <v>284</v>
      </c>
      <c r="F43" s="25">
        <f aca="true" t="shared" si="1" ref="F43:F74">IF(ISERROR(IF(D43=0,0,E43/D43)),0,(IF(D43=0,0,E43/D43)))</f>
        <v>0.687819423182421</v>
      </c>
    </row>
    <row r="44" spans="1:6" ht="12.75">
      <c r="A44" s="19" t="s">
        <v>75</v>
      </c>
      <c r="B44" s="19" t="s">
        <v>405</v>
      </c>
      <c r="C44" s="19" t="s">
        <v>406</v>
      </c>
      <c r="D44" s="36">
        <v>206.67169811320755</v>
      </c>
      <c r="E44" s="36">
        <v>189</v>
      </c>
      <c r="F44" s="25">
        <f t="shared" si="1"/>
        <v>0.9144938650306749</v>
      </c>
    </row>
    <row r="45" spans="1:6" ht="12.75">
      <c r="A45" s="19" t="s">
        <v>64</v>
      </c>
      <c r="B45" s="19" t="s">
        <v>98</v>
      </c>
      <c r="C45" s="19" t="s">
        <v>99</v>
      </c>
      <c r="D45" s="36">
        <v>260.67735849056606</v>
      </c>
      <c r="E45" s="36">
        <v>208</v>
      </c>
      <c r="F45" s="25">
        <f t="shared" si="1"/>
        <v>0.7979212356777335</v>
      </c>
    </row>
    <row r="46" spans="1:6" ht="12.75">
      <c r="A46" s="19" t="s">
        <v>68</v>
      </c>
      <c r="B46" s="19" t="s">
        <v>112</v>
      </c>
      <c r="C46" s="19" t="s">
        <v>113</v>
      </c>
      <c r="D46" s="36">
        <v>153.15348837209302</v>
      </c>
      <c r="E46" s="36">
        <v>130</v>
      </c>
      <c r="F46" s="25">
        <f t="shared" si="1"/>
        <v>0.8488216715257532</v>
      </c>
    </row>
    <row r="47" spans="1:6" ht="12.75">
      <c r="A47" s="19" t="s">
        <v>67</v>
      </c>
      <c r="B47" s="19" t="s">
        <v>321</v>
      </c>
      <c r="C47" s="19" t="s">
        <v>322</v>
      </c>
      <c r="D47" s="36">
        <v>0</v>
      </c>
      <c r="E47" s="36">
        <v>49</v>
      </c>
      <c r="F47" s="25">
        <f t="shared" si="1"/>
        <v>0</v>
      </c>
    </row>
    <row r="48" spans="1:6" ht="12.75">
      <c r="A48" s="19" t="s">
        <v>60</v>
      </c>
      <c r="B48" s="19" t="s">
        <v>185</v>
      </c>
      <c r="C48" s="19" t="s">
        <v>186</v>
      </c>
      <c r="D48" s="36">
        <v>92.32674418604651</v>
      </c>
      <c r="E48" s="36">
        <v>94</v>
      </c>
      <c r="F48" s="25">
        <f t="shared" si="1"/>
        <v>1.0181231974408382</v>
      </c>
    </row>
    <row r="49" spans="1:6" ht="12.75">
      <c r="A49" s="19" t="s">
        <v>71</v>
      </c>
      <c r="B49" s="19" t="s">
        <v>385</v>
      </c>
      <c r="C49" s="19" t="s">
        <v>386</v>
      </c>
      <c r="D49" s="36">
        <v>94.0603125</v>
      </c>
      <c r="E49" s="36">
        <v>77</v>
      </c>
      <c r="F49" s="25">
        <f t="shared" si="1"/>
        <v>0.8186236889229981</v>
      </c>
    </row>
    <row r="50" spans="1:6" ht="12.75">
      <c r="A50" s="19" t="s">
        <v>60</v>
      </c>
      <c r="B50" s="19" t="s">
        <v>177</v>
      </c>
      <c r="C50" s="19" t="s">
        <v>178</v>
      </c>
      <c r="D50" s="36">
        <v>426.49811320754725</v>
      </c>
      <c r="E50" s="36">
        <v>370</v>
      </c>
      <c r="F50" s="25">
        <f t="shared" si="1"/>
        <v>0.8675302153563021</v>
      </c>
    </row>
    <row r="51" spans="1:6" ht="12.75" customHeight="1">
      <c r="A51" s="19" t="s">
        <v>71</v>
      </c>
      <c r="B51" s="19" t="s">
        <v>383</v>
      </c>
      <c r="C51" s="19" t="s">
        <v>384</v>
      </c>
      <c r="D51" s="36">
        <v>150.1222641509434</v>
      </c>
      <c r="E51" s="36">
        <v>200</v>
      </c>
      <c r="F51" s="25">
        <f t="shared" si="1"/>
        <v>1.332247425997426</v>
      </c>
    </row>
    <row r="52" spans="1:6" ht="12.75">
      <c r="A52" s="19" t="s">
        <v>68</v>
      </c>
      <c r="B52" s="19" t="s">
        <v>357</v>
      </c>
      <c r="C52" s="19" t="s">
        <v>358</v>
      </c>
      <c r="D52" s="36">
        <v>125.92075471698112</v>
      </c>
      <c r="E52" s="36">
        <v>221</v>
      </c>
      <c r="F52" s="25">
        <f t="shared" si="1"/>
        <v>1.7550720728820164</v>
      </c>
    </row>
    <row r="53" spans="1:6" ht="12.75">
      <c r="A53" s="19" t="s">
        <v>71</v>
      </c>
      <c r="B53" s="19" t="s">
        <v>369</v>
      </c>
      <c r="C53" s="19" t="s">
        <v>370</v>
      </c>
      <c r="D53" s="36">
        <v>123.35637735849056</v>
      </c>
      <c r="E53" s="36">
        <v>146</v>
      </c>
      <c r="F53" s="25">
        <f t="shared" si="1"/>
        <v>1.1835626428595902</v>
      </c>
    </row>
    <row r="54" spans="1:6" ht="12.75">
      <c r="A54" s="19" t="s">
        <v>58</v>
      </c>
      <c r="B54" s="19" t="s">
        <v>155</v>
      </c>
      <c r="C54" s="19" t="s">
        <v>156</v>
      </c>
      <c r="D54" s="36">
        <v>136.09584905660378</v>
      </c>
      <c r="E54" s="36">
        <v>117</v>
      </c>
      <c r="F54" s="25">
        <f t="shared" si="1"/>
        <v>0.8596882330433047</v>
      </c>
    </row>
    <row r="55" spans="1:6" ht="12.75">
      <c r="A55" s="19" t="s">
        <v>64</v>
      </c>
      <c r="B55" s="19" t="s">
        <v>287</v>
      </c>
      <c r="C55" s="19" t="s">
        <v>288</v>
      </c>
      <c r="D55" s="36">
        <v>88.09756097560975</v>
      </c>
      <c r="E55" s="36">
        <v>111</v>
      </c>
      <c r="F55" s="25">
        <f t="shared" si="1"/>
        <v>1.2599667774086378</v>
      </c>
    </row>
    <row r="56" spans="1:6" ht="12.75">
      <c r="A56" s="19" t="s">
        <v>75</v>
      </c>
      <c r="B56" s="19" t="s">
        <v>305</v>
      </c>
      <c r="C56" s="19" t="s">
        <v>306</v>
      </c>
      <c r="D56" s="36">
        <v>298.30698113207546</v>
      </c>
      <c r="E56" s="36">
        <v>199</v>
      </c>
      <c r="F56" s="25">
        <f t="shared" si="1"/>
        <v>0.6670980318489185</v>
      </c>
    </row>
    <row r="57" spans="1:6" ht="12.75" customHeight="1">
      <c r="A57" s="19" t="s">
        <v>75</v>
      </c>
      <c r="B57" s="19" t="s">
        <v>391</v>
      </c>
      <c r="C57" s="19" t="s">
        <v>392</v>
      </c>
      <c r="D57" s="36">
        <v>384.2405660377359</v>
      </c>
      <c r="E57" s="36">
        <v>363</v>
      </c>
      <c r="F57" s="25">
        <f t="shared" si="1"/>
        <v>0.9447206570176406</v>
      </c>
    </row>
    <row r="58" spans="1:6" ht="12.75">
      <c r="A58" s="19" t="s">
        <v>68</v>
      </c>
      <c r="B58" s="19" t="s">
        <v>259</v>
      </c>
      <c r="C58" s="19" t="s">
        <v>260</v>
      </c>
      <c r="D58" s="36">
        <v>82.73207547169812</v>
      </c>
      <c r="E58" s="36">
        <v>67</v>
      </c>
      <c r="F58" s="25">
        <f t="shared" si="1"/>
        <v>0.8098430943258529</v>
      </c>
    </row>
    <row r="59" spans="1:6" ht="12.75">
      <c r="A59" s="19" t="s">
        <v>68</v>
      </c>
      <c r="B59" s="19" t="s">
        <v>110</v>
      </c>
      <c r="C59" s="19" t="s">
        <v>111</v>
      </c>
      <c r="D59" s="36">
        <v>65.20301886792453</v>
      </c>
      <c r="E59" s="36">
        <v>25</v>
      </c>
      <c r="F59" s="25">
        <f t="shared" si="1"/>
        <v>0.3834178299418941</v>
      </c>
    </row>
    <row r="60" spans="1:6" ht="12.75">
      <c r="A60" s="19" t="s">
        <v>61</v>
      </c>
      <c r="B60" s="19" t="s">
        <v>249</v>
      </c>
      <c r="C60" s="19" t="s">
        <v>250</v>
      </c>
      <c r="D60" s="36">
        <v>163.9931603773585</v>
      </c>
      <c r="E60" s="36">
        <v>135</v>
      </c>
      <c r="F60" s="25">
        <f t="shared" si="1"/>
        <v>0.823205063487749</v>
      </c>
    </row>
    <row r="61" spans="1:6" ht="12.75">
      <c r="A61" s="19" t="s">
        <v>64</v>
      </c>
      <c r="B61" s="19" t="s">
        <v>307</v>
      </c>
      <c r="C61" s="19" t="s">
        <v>308</v>
      </c>
      <c r="D61" s="36">
        <v>15.711665094339624</v>
      </c>
      <c r="E61" s="36">
        <v>77</v>
      </c>
      <c r="F61" s="25">
        <f t="shared" si="1"/>
        <v>4.900817293244143</v>
      </c>
    </row>
    <row r="62" spans="1:6" ht="12.75">
      <c r="A62" s="19" t="s">
        <v>64</v>
      </c>
      <c r="B62" s="19" t="s">
        <v>299</v>
      </c>
      <c r="C62" s="19" t="s">
        <v>300</v>
      </c>
      <c r="D62" s="36">
        <v>102.40471698113208</v>
      </c>
      <c r="E62" s="36">
        <v>94</v>
      </c>
      <c r="F62" s="25">
        <f t="shared" si="1"/>
        <v>0.9179264663884512</v>
      </c>
    </row>
    <row r="63" spans="1:6" ht="12.75">
      <c r="A63" s="19" t="s">
        <v>64</v>
      </c>
      <c r="B63" s="19" t="s">
        <v>65</v>
      </c>
      <c r="C63" s="19" t="s">
        <v>66</v>
      </c>
      <c r="D63" s="36">
        <v>0</v>
      </c>
      <c r="E63" s="36">
        <v>43</v>
      </c>
      <c r="F63" s="25">
        <f t="shared" si="1"/>
        <v>0</v>
      </c>
    </row>
    <row r="64" spans="1:6" ht="12.75">
      <c r="A64" s="19" t="s">
        <v>60</v>
      </c>
      <c r="B64" s="19" t="s">
        <v>88</v>
      </c>
      <c r="C64" s="19" t="s">
        <v>89</v>
      </c>
      <c r="D64" s="36">
        <v>304</v>
      </c>
      <c r="E64" s="36">
        <v>302</v>
      </c>
      <c r="F64" s="25">
        <f t="shared" si="1"/>
        <v>0.993421052631579</v>
      </c>
    </row>
    <row r="65" spans="1:6" ht="12.75">
      <c r="A65" s="19" t="s">
        <v>67</v>
      </c>
      <c r="B65" s="19" t="s">
        <v>333</v>
      </c>
      <c r="C65" s="19" t="s">
        <v>334</v>
      </c>
      <c r="D65" s="36">
        <v>90</v>
      </c>
      <c r="E65" s="36">
        <v>397</v>
      </c>
      <c r="F65" s="25">
        <f t="shared" si="1"/>
        <v>4.411111111111111</v>
      </c>
    </row>
    <row r="66" spans="1:6" ht="12.75" customHeight="1">
      <c r="A66" s="19" t="s">
        <v>61</v>
      </c>
      <c r="B66" s="19" t="s">
        <v>237</v>
      </c>
      <c r="C66" s="19" t="s">
        <v>238</v>
      </c>
      <c r="D66" s="36">
        <v>318.54622641509434</v>
      </c>
      <c r="E66" s="36">
        <v>321</v>
      </c>
      <c r="F66" s="25">
        <f t="shared" si="1"/>
        <v>1.0077030376800262</v>
      </c>
    </row>
    <row r="67" spans="1:6" ht="12.75">
      <c r="A67" s="19" t="s">
        <v>68</v>
      </c>
      <c r="B67" s="19" t="s">
        <v>351</v>
      </c>
      <c r="C67" s="19" t="s">
        <v>352</v>
      </c>
      <c r="D67" s="36">
        <v>116.55</v>
      </c>
      <c r="E67" s="36">
        <v>80</v>
      </c>
      <c r="F67" s="25">
        <f t="shared" si="1"/>
        <v>0.6864006864006863</v>
      </c>
    </row>
    <row r="68" spans="1:6" ht="12.75">
      <c r="A68" s="19" t="s">
        <v>143</v>
      </c>
      <c r="B68" s="19" t="s">
        <v>169</v>
      </c>
      <c r="C68" s="19" t="s">
        <v>170</v>
      </c>
      <c r="D68" s="36">
        <v>244.453125</v>
      </c>
      <c r="E68" s="36">
        <v>660</v>
      </c>
      <c r="F68" s="25">
        <f t="shared" si="1"/>
        <v>2.6999041227229146</v>
      </c>
    </row>
    <row r="69" spans="1:6" ht="12.75">
      <c r="A69" s="19" t="s">
        <v>67</v>
      </c>
      <c r="B69" s="19" t="s">
        <v>341</v>
      </c>
      <c r="C69" s="19" t="s">
        <v>342</v>
      </c>
      <c r="D69" s="36">
        <v>516.2037735849058</v>
      </c>
      <c r="E69" s="36">
        <v>160</v>
      </c>
      <c r="F69" s="25">
        <f t="shared" si="1"/>
        <v>0.3099551149904235</v>
      </c>
    </row>
    <row r="70" spans="1:6" ht="12.75">
      <c r="A70" s="19" t="s">
        <v>67</v>
      </c>
      <c r="B70" s="19" t="s">
        <v>335</v>
      </c>
      <c r="C70" s="19" t="s">
        <v>336</v>
      </c>
      <c r="D70" s="36">
        <v>86.29811320754717</v>
      </c>
      <c r="E70" s="36">
        <v>96</v>
      </c>
      <c r="F70" s="25">
        <f t="shared" si="1"/>
        <v>1.1124229306047486</v>
      </c>
    </row>
    <row r="71" spans="1:6" ht="12.75" customHeight="1">
      <c r="A71" s="19" t="s">
        <v>62</v>
      </c>
      <c r="B71" s="19" t="s">
        <v>291</v>
      </c>
      <c r="C71" s="19" t="s">
        <v>292</v>
      </c>
      <c r="D71" s="36">
        <v>258.26830188679247</v>
      </c>
      <c r="E71" s="36">
        <v>207</v>
      </c>
      <c r="F71" s="25">
        <f t="shared" si="1"/>
        <v>0.8014920858957556</v>
      </c>
    </row>
    <row r="72" spans="1:6" ht="12.75">
      <c r="A72" s="19" t="s">
        <v>68</v>
      </c>
      <c r="B72" s="19" t="s">
        <v>367</v>
      </c>
      <c r="C72" s="19" t="s">
        <v>368</v>
      </c>
      <c r="D72" s="36">
        <v>228.22641509433964</v>
      </c>
      <c r="E72" s="36">
        <v>65</v>
      </c>
      <c r="F72" s="25">
        <f t="shared" si="1"/>
        <v>0.28480489417989413</v>
      </c>
    </row>
    <row r="73" spans="1:6" ht="12.75">
      <c r="A73" s="19" t="s">
        <v>68</v>
      </c>
      <c r="B73" s="19" t="s">
        <v>353</v>
      </c>
      <c r="C73" s="19" t="s">
        <v>354</v>
      </c>
      <c r="D73" s="36">
        <v>94.76121951219513</v>
      </c>
      <c r="E73" s="36">
        <v>94</v>
      </c>
      <c r="F73" s="25">
        <f t="shared" si="1"/>
        <v>0.9919669721842577</v>
      </c>
    </row>
    <row r="74" spans="1:6" ht="12.75">
      <c r="A74" s="19" t="s">
        <v>60</v>
      </c>
      <c r="B74" s="19" t="s">
        <v>195</v>
      </c>
      <c r="C74" s="19" t="s">
        <v>196</v>
      </c>
      <c r="D74" s="36">
        <v>125.43837209302326</v>
      </c>
      <c r="E74" s="36">
        <v>131</v>
      </c>
      <c r="F74" s="25">
        <f t="shared" si="1"/>
        <v>1.0443375325602307</v>
      </c>
    </row>
    <row r="75" spans="1:6" ht="12.75">
      <c r="A75" s="19" t="s">
        <v>61</v>
      </c>
      <c r="B75" s="19" t="s">
        <v>251</v>
      </c>
      <c r="C75" s="19" t="s">
        <v>252</v>
      </c>
      <c r="D75" s="36">
        <v>343.3599056603774</v>
      </c>
      <c r="E75" s="36">
        <v>319</v>
      </c>
      <c r="F75" s="25">
        <f aca="true" t="shared" si="2" ref="F75:F106">IF(ISERROR(IF(D75=0,0,E75/D75)),0,(IF(D75=0,0,E75/D75)))</f>
        <v>0.9290543093156829</v>
      </c>
    </row>
    <row r="76" spans="1:6" ht="12.75">
      <c r="A76" s="19" t="s">
        <v>67</v>
      </c>
      <c r="B76" s="19" t="s">
        <v>315</v>
      </c>
      <c r="C76" s="19" t="s">
        <v>316</v>
      </c>
      <c r="D76" s="36">
        <v>72.39056603773585</v>
      </c>
      <c r="E76" s="36">
        <v>50</v>
      </c>
      <c r="F76" s="25">
        <f t="shared" si="2"/>
        <v>0.6906977350327104</v>
      </c>
    </row>
    <row r="77" spans="1:6" ht="12.75" customHeight="1">
      <c r="A77" s="19" t="s">
        <v>67</v>
      </c>
      <c r="B77" s="19" t="s">
        <v>100</v>
      </c>
      <c r="C77" s="19" t="s">
        <v>101</v>
      </c>
      <c r="D77" s="36">
        <v>0</v>
      </c>
      <c r="E77" s="36">
        <v>52</v>
      </c>
      <c r="F77" s="25">
        <f t="shared" si="2"/>
        <v>0</v>
      </c>
    </row>
    <row r="78" spans="1:6" ht="12.75">
      <c r="A78" s="19" t="s">
        <v>71</v>
      </c>
      <c r="B78" s="19" t="s">
        <v>375</v>
      </c>
      <c r="C78" s="19" t="s">
        <v>376</v>
      </c>
      <c r="D78" s="36">
        <v>317.34</v>
      </c>
      <c r="E78" s="36">
        <v>306</v>
      </c>
      <c r="F78" s="25">
        <f t="shared" si="2"/>
        <v>0.9642654566080545</v>
      </c>
    </row>
    <row r="79" spans="1:6" ht="12.75">
      <c r="A79" s="19" t="s">
        <v>68</v>
      </c>
      <c r="B79" s="19" t="s">
        <v>365</v>
      </c>
      <c r="C79" s="19" t="s">
        <v>366</v>
      </c>
      <c r="D79" s="36">
        <v>125.8770731707317</v>
      </c>
      <c r="E79" s="36">
        <v>94</v>
      </c>
      <c r="F79" s="25">
        <f t="shared" si="2"/>
        <v>0.7467602926587301</v>
      </c>
    </row>
    <row r="80" spans="1:6" ht="12.75">
      <c r="A80" s="19" t="s">
        <v>71</v>
      </c>
      <c r="B80" s="19" t="s">
        <v>373</v>
      </c>
      <c r="C80" s="19" t="s">
        <v>374</v>
      </c>
      <c r="D80" s="36">
        <v>231.4358490566038</v>
      </c>
      <c r="E80" s="36">
        <v>208</v>
      </c>
      <c r="F80" s="25">
        <f t="shared" si="2"/>
        <v>0.8987371699236105</v>
      </c>
    </row>
    <row r="81" spans="1:6" ht="12.75">
      <c r="A81" s="19" t="s">
        <v>60</v>
      </c>
      <c r="B81" s="19" t="s">
        <v>227</v>
      </c>
      <c r="C81" s="19" t="s">
        <v>228</v>
      </c>
      <c r="D81" s="36">
        <v>287.2443396226415</v>
      </c>
      <c r="E81" s="36">
        <v>45</v>
      </c>
      <c r="F81" s="25">
        <f t="shared" si="2"/>
        <v>0.15666105051579912</v>
      </c>
    </row>
    <row r="82" spans="1:6" ht="12.75">
      <c r="A82" s="19" t="s">
        <v>67</v>
      </c>
      <c r="B82" s="19" t="s">
        <v>343</v>
      </c>
      <c r="C82" s="19" t="s">
        <v>344</v>
      </c>
      <c r="D82" s="36">
        <v>206.4735849056604</v>
      </c>
      <c r="E82" s="36">
        <v>286</v>
      </c>
      <c r="F82" s="25">
        <f t="shared" si="2"/>
        <v>1.385165081192715</v>
      </c>
    </row>
    <row r="83" spans="1:6" ht="12.75" customHeight="1">
      <c r="A83" s="19" t="s">
        <v>67</v>
      </c>
      <c r="B83" s="19" t="s">
        <v>106</v>
      </c>
      <c r="C83" s="19" t="s">
        <v>107</v>
      </c>
      <c r="D83" s="36">
        <v>42.257547169811325</v>
      </c>
      <c r="E83" s="36">
        <v>30</v>
      </c>
      <c r="F83" s="25">
        <f t="shared" si="2"/>
        <v>0.7099323555019756</v>
      </c>
    </row>
    <row r="84" spans="1:6" ht="12.75">
      <c r="A84" s="19" t="s">
        <v>64</v>
      </c>
      <c r="B84" s="19" t="s">
        <v>311</v>
      </c>
      <c r="C84" s="19" t="s">
        <v>312</v>
      </c>
      <c r="D84" s="36">
        <v>99.85744186046512</v>
      </c>
      <c r="E84" s="36">
        <v>93</v>
      </c>
      <c r="F84" s="25">
        <f t="shared" si="2"/>
        <v>0.9313276834184547</v>
      </c>
    </row>
    <row r="85" spans="1:6" ht="12.75">
      <c r="A85" s="19" t="s">
        <v>61</v>
      </c>
      <c r="B85" s="19" t="s">
        <v>253</v>
      </c>
      <c r="C85" s="19" t="s">
        <v>254</v>
      </c>
      <c r="D85" s="36">
        <v>434.880283018868</v>
      </c>
      <c r="E85" s="36">
        <v>399</v>
      </c>
      <c r="F85" s="25">
        <f t="shared" si="2"/>
        <v>0.917493884133369</v>
      </c>
    </row>
    <row r="86" spans="1:6" ht="12.75">
      <c r="A86" s="19" t="s">
        <v>74</v>
      </c>
      <c r="B86" s="19" t="s">
        <v>295</v>
      </c>
      <c r="C86" s="19" t="s">
        <v>296</v>
      </c>
      <c r="D86" s="36">
        <v>120</v>
      </c>
      <c r="E86" s="36">
        <v>127</v>
      </c>
      <c r="F86" s="25">
        <f t="shared" si="2"/>
        <v>1.0583333333333333</v>
      </c>
    </row>
    <row r="87" spans="1:6" ht="12.75">
      <c r="A87" s="19" t="s">
        <v>74</v>
      </c>
      <c r="B87" s="19" t="s">
        <v>122</v>
      </c>
      <c r="C87" s="19" t="s">
        <v>123</v>
      </c>
      <c r="D87" s="36">
        <v>49.170731707317074</v>
      </c>
      <c r="E87" s="36">
        <v>55</v>
      </c>
      <c r="F87" s="25">
        <f t="shared" si="2"/>
        <v>1.1185515873015872</v>
      </c>
    </row>
    <row r="88" spans="1:6" ht="12.75">
      <c r="A88" s="19" t="s">
        <v>68</v>
      </c>
      <c r="B88" s="19" t="s">
        <v>108</v>
      </c>
      <c r="C88" s="19" t="s">
        <v>109</v>
      </c>
      <c r="D88" s="36">
        <v>0</v>
      </c>
      <c r="E88" s="36">
        <v>27</v>
      </c>
      <c r="F88" s="25">
        <f t="shared" si="2"/>
        <v>0</v>
      </c>
    </row>
    <row r="89" spans="1:6" ht="12.75">
      <c r="A89" s="19" t="s">
        <v>67</v>
      </c>
      <c r="B89" s="19" t="s">
        <v>289</v>
      </c>
      <c r="C89" s="19" t="s">
        <v>290</v>
      </c>
      <c r="D89" s="36">
        <v>254.25849056603778</v>
      </c>
      <c r="E89" s="36">
        <v>508</v>
      </c>
      <c r="F89" s="25">
        <f t="shared" si="2"/>
        <v>1.9979667104491785</v>
      </c>
    </row>
    <row r="90" spans="1:6" ht="12.75">
      <c r="A90" s="19" t="s">
        <v>75</v>
      </c>
      <c r="B90" s="19" t="s">
        <v>397</v>
      </c>
      <c r="C90" s="19" t="s">
        <v>398</v>
      </c>
      <c r="D90" s="36">
        <v>140.12150943396227</v>
      </c>
      <c r="E90" s="36">
        <v>125</v>
      </c>
      <c r="F90" s="25">
        <f t="shared" si="2"/>
        <v>0.8920828822423664</v>
      </c>
    </row>
    <row r="91" spans="1:6" ht="12.75">
      <c r="A91" s="19" t="s">
        <v>60</v>
      </c>
      <c r="B91" s="19" t="s">
        <v>209</v>
      </c>
      <c r="C91" s="19" t="s">
        <v>210</v>
      </c>
      <c r="D91" s="36">
        <v>138.29476744186047</v>
      </c>
      <c r="E91" s="36">
        <v>222</v>
      </c>
      <c r="F91" s="25">
        <f t="shared" si="2"/>
        <v>1.60526680876288</v>
      </c>
    </row>
    <row r="92" spans="1:6" ht="12.75" customHeight="1">
      <c r="A92" s="19" t="s">
        <v>58</v>
      </c>
      <c r="B92" s="19" t="s">
        <v>167</v>
      </c>
      <c r="C92" s="19" t="s">
        <v>168</v>
      </c>
      <c r="D92" s="36">
        <v>345.86603773584903</v>
      </c>
      <c r="E92" s="36">
        <v>272</v>
      </c>
      <c r="F92" s="25">
        <f t="shared" si="2"/>
        <v>0.7864316536558489</v>
      </c>
    </row>
    <row r="93" spans="1:6" ht="12.75">
      <c r="A93" s="19" t="s">
        <v>68</v>
      </c>
      <c r="B93" s="19" t="s">
        <v>331</v>
      </c>
      <c r="C93" s="19" t="s">
        <v>332</v>
      </c>
      <c r="D93" s="36">
        <v>838.3921875000001</v>
      </c>
      <c r="E93" s="36">
        <v>129</v>
      </c>
      <c r="F93" s="25">
        <f t="shared" si="2"/>
        <v>0.1538659375926019</v>
      </c>
    </row>
    <row r="94" spans="1:6" ht="12.75">
      <c r="A94" s="19" t="s">
        <v>62</v>
      </c>
      <c r="B94" s="19" t="s">
        <v>293</v>
      </c>
      <c r="C94" s="19" t="s">
        <v>294</v>
      </c>
      <c r="D94" s="36">
        <v>108.68656981132078</v>
      </c>
      <c r="E94" s="36">
        <v>122</v>
      </c>
      <c r="F94" s="25">
        <f t="shared" si="2"/>
        <v>1.1224937930398509</v>
      </c>
    </row>
    <row r="95" spans="1:6" ht="12.75">
      <c r="A95" s="19" t="s">
        <v>75</v>
      </c>
      <c r="B95" s="19" t="s">
        <v>411</v>
      </c>
      <c r="C95" s="19" t="s">
        <v>412</v>
      </c>
      <c r="D95" s="36">
        <v>164.2528125</v>
      </c>
      <c r="E95" s="36">
        <v>81</v>
      </c>
      <c r="F95" s="25">
        <f t="shared" si="2"/>
        <v>0.49314224071505625</v>
      </c>
    </row>
    <row r="96" spans="1:6" ht="12.75">
      <c r="A96" s="19" t="s">
        <v>61</v>
      </c>
      <c r="B96" s="19" t="s">
        <v>233</v>
      </c>
      <c r="C96" s="19" t="s">
        <v>234</v>
      </c>
      <c r="D96" s="36">
        <v>216.05830188679246</v>
      </c>
      <c r="E96" s="36">
        <v>215</v>
      </c>
      <c r="F96" s="25">
        <f t="shared" si="2"/>
        <v>0.995101776337449</v>
      </c>
    </row>
    <row r="97" spans="1:6" ht="12.75">
      <c r="A97" s="19" t="s">
        <v>62</v>
      </c>
      <c r="B97" s="19" t="s">
        <v>263</v>
      </c>
      <c r="C97" s="19" t="s">
        <v>264</v>
      </c>
      <c r="D97" s="36">
        <v>630.742924528302</v>
      </c>
      <c r="E97" s="36">
        <v>523</v>
      </c>
      <c r="F97" s="25">
        <f t="shared" si="2"/>
        <v>0.8291809224671415</v>
      </c>
    </row>
    <row r="98" spans="1:6" ht="12.75" customHeight="1">
      <c r="A98" s="19" t="s">
        <v>62</v>
      </c>
      <c r="B98" s="19" t="s">
        <v>63</v>
      </c>
      <c r="C98" s="19" t="s">
        <v>141</v>
      </c>
      <c r="D98" s="36">
        <v>30.677830188679252</v>
      </c>
      <c r="E98" s="36">
        <v>17</v>
      </c>
      <c r="F98" s="25">
        <f t="shared" si="2"/>
        <v>0.5541461014499438</v>
      </c>
    </row>
    <row r="99" spans="1:6" ht="12.75">
      <c r="A99" s="19" t="s">
        <v>60</v>
      </c>
      <c r="B99" s="19" t="s">
        <v>84</v>
      </c>
      <c r="C99" s="19" t="s">
        <v>85</v>
      </c>
      <c r="D99" s="36">
        <v>0</v>
      </c>
      <c r="E99" s="36">
        <v>159</v>
      </c>
      <c r="F99" s="25">
        <f t="shared" si="2"/>
        <v>0</v>
      </c>
    </row>
    <row r="100" spans="1:6" ht="12.75">
      <c r="A100" s="19" t="s">
        <v>74</v>
      </c>
      <c r="B100" s="19" t="s">
        <v>265</v>
      </c>
      <c r="C100" s="19" t="s">
        <v>266</v>
      </c>
      <c r="D100" s="36">
        <v>234.45212264150948</v>
      </c>
      <c r="E100" s="36">
        <v>181</v>
      </c>
      <c r="F100" s="25">
        <f t="shared" si="2"/>
        <v>0.7720126308123011</v>
      </c>
    </row>
    <row r="101" spans="1:6" ht="12.75">
      <c r="A101" s="19" t="s">
        <v>60</v>
      </c>
      <c r="B101" s="19" t="s">
        <v>183</v>
      </c>
      <c r="C101" s="19" t="s">
        <v>184</v>
      </c>
      <c r="D101" s="36">
        <v>95.81349056603774</v>
      </c>
      <c r="E101" s="36">
        <v>73</v>
      </c>
      <c r="F101" s="25">
        <f t="shared" si="2"/>
        <v>0.7618968849661735</v>
      </c>
    </row>
    <row r="102" spans="1:6" ht="12.75">
      <c r="A102" s="19" t="s">
        <v>67</v>
      </c>
      <c r="B102" s="19" t="s">
        <v>283</v>
      </c>
      <c r="C102" s="19" t="s">
        <v>284</v>
      </c>
      <c r="D102" s="36">
        <v>186</v>
      </c>
      <c r="E102" s="36">
        <v>189.03215999999998</v>
      </c>
      <c r="F102" s="25">
        <f t="shared" si="2"/>
        <v>1.016301935483871</v>
      </c>
    </row>
    <row r="103" spans="1:6" ht="12.75">
      <c r="A103" s="19" t="s">
        <v>75</v>
      </c>
      <c r="B103" s="19" t="s">
        <v>399</v>
      </c>
      <c r="C103" s="19" t="s">
        <v>400</v>
      </c>
      <c r="D103" s="36">
        <v>333.2739622641509</v>
      </c>
      <c r="E103" s="36">
        <v>286</v>
      </c>
      <c r="F103" s="25">
        <f t="shared" si="2"/>
        <v>0.8581528483563866</v>
      </c>
    </row>
    <row r="104" spans="1:6" ht="12.75" customHeight="1">
      <c r="A104" s="19" t="s">
        <v>74</v>
      </c>
      <c r="B104" s="19" t="s">
        <v>225</v>
      </c>
      <c r="C104" s="19" t="s">
        <v>226</v>
      </c>
      <c r="D104" s="36">
        <v>1111.1441860465115</v>
      </c>
      <c r="E104" s="36">
        <v>805</v>
      </c>
      <c r="F104" s="25">
        <f t="shared" si="2"/>
        <v>0.7244784341303329</v>
      </c>
    </row>
    <row r="105" spans="1:6" ht="12.75">
      <c r="A105" s="19" t="s">
        <v>68</v>
      </c>
      <c r="B105" s="19" t="s">
        <v>118</v>
      </c>
      <c r="C105" s="19" t="s">
        <v>119</v>
      </c>
      <c r="D105" s="36">
        <v>35</v>
      </c>
      <c r="E105" s="36">
        <v>35</v>
      </c>
      <c r="F105" s="25">
        <f t="shared" si="2"/>
        <v>1</v>
      </c>
    </row>
    <row r="106" spans="1:6" ht="12.75">
      <c r="A106" s="19" t="s">
        <v>74</v>
      </c>
      <c r="B106" s="19" t="s">
        <v>255</v>
      </c>
      <c r="C106" s="19" t="s">
        <v>256</v>
      </c>
      <c r="D106" s="36">
        <v>468.5773584905661</v>
      </c>
      <c r="E106" s="36">
        <v>420</v>
      </c>
      <c r="F106" s="25">
        <f t="shared" si="2"/>
        <v>0.8963301200744122</v>
      </c>
    </row>
    <row r="107" spans="1:6" ht="12.75">
      <c r="A107" s="19" t="s">
        <v>60</v>
      </c>
      <c r="B107" s="19" t="s">
        <v>199</v>
      </c>
      <c r="C107" s="19" t="s">
        <v>200</v>
      </c>
      <c r="D107" s="36">
        <v>98.71109433962265</v>
      </c>
      <c r="E107" s="36">
        <v>40</v>
      </c>
      <c r="F107" s="25">
        <f aca="true" t="shared" si="3" ref="F107:F138">IF(ISERROR(IF(D107=0,0,E107/D107)),0,(IF(D107=0,0,E107/D107)))</f>
        <v>0.40522294142922893</v>
      </c>
    </row>
    <row r="108" spans="1:6" ht="12.75" customHeight="1">
      <c r="A108" s="19" t="s">
        <v>75</v>
      </c>
      <c r="B108" s="19" t="s">
        <v>413</v>
      </c>
      <c r="C108" s="19" t="s">
        <v>414</v>
      </c>
      <c r="D108" s="36">
        <v>356.6869811320755</v>
      </c>
      <c r="E108" s="36">
        <v>355</v>
      </c>
      <c r="F108" s="25">
        <f t="shared" si="3"/>
        <v>0.9952704157389729</v>
      </c>
    </row>
    <row r="109" spans="1:6" ht="12.75">
      <c r="A109" s="19" t="s">
        <v>68</v>
      </c>
      <c r="B109" s="19" t="s">
        <v>247</v>
      </c>
      <c r="C109" s="19" t="s">
        <v>248</v>
      </c>
      <c r="D109" s="36">
        <v>137.0840625</v>
      </c>
      <c r="E109" s="36">
        <v>141</v>
      </c>
      <c r="F109" s="25">
        <f t="shared" si="3"/>
        <v>1.0285659574759103</v>
      </c>
    </row>
    <row r="110" spans="1:6" ht="12.75">
      <c r="A110" s="19" t="s">
        <v>60</v>
      </c>
      <c r="B110" s="19" t="s">
        <v>205</v>
      </c>
      <c r="C110" s="19" t="s">
        <v>206</v>
      </c>
      <c r="D110" s="36">
        <v>68.76509433962265</v>
      </c>
      <c r="E110" s="36">
        <v>81</v>
      </c>
      <c r="F110" s="25">
        <f t="shared" si="3"/>
        <v>1.1779232003951103</v>
      </c>
    </row>
    <row r="111" spans="1:6" ht="12.75">
      <c r="A111" s="19" t="s">
        <v>71</v>
      </c>
      <c r="B111" s="19" t="s">
        <v>379</v>
      </c>
      <c r="C111" s="19" t="s">
        <v>380</v>
      </c>
      <c r="D111" s="36">
        <v>128.8647169811321</v>
      </c>
      <c r="E111" s="36">
        <v>75</v>
      </c>
      <c r="F111" s="25">
        <f t="shared" si="3"/>
        <v>0.5820057014596263</v>
      </c>
    </row>
    <row r="112" spans="1:6" ht="12.75">
      <c r="A112" s="19" t="s">
        <v>75</v>
      </c>
      <c r="B112" s="19" t="s">
        <v>395</v>
      </c>
      <c r="C112" s="19" t="s">
        <v>396</v>
      </c>
      <c r="D112" s="36">
        <v>298.5566037735849</v>
      </c>
      <c r="E112" s="36">
        <v>274</v>
      </c>
      <c r="F112" s="25">
        <f t="shared" si="3"/>
        <v>0.9177489177489176</v>
      </c>
    </row>
    <row r="113" spans="1:6" ht="12.75">
      <c r="A113" s="19" t="s">
        <v>60</v>
      </c>
      <c r="B113" s="19" t="s">
        <v>80</v>
      </c>
      <c r="C113" s="19" t="s">
        <v>81</v>
      </c>
      <c r="D113" s="36">
        <v>156.47560975609755</v>
      </c>
      <c r="E113" s="36">
        <v>134</v>
      </c>
      <c r="F113" s="25">
        <f t="shared" si="3"/>
        <v>0.8563634946613671</v>
      </c>
    </row>
    <row r="114" spans="1:6" ht="12.75" customHeight="1">
      <c r="A114" s="19" t="s">
        <v>75</v>
      </c>
      <c r="B114" s="19" t="s">
        <v>393</v>
      </c>
      <c r="C114" s="19" t="s">
        <v>394</v>
      </c>
      <c r="D114" s="36">
        <v>173.69575471698116</v>
      </c>
      <c r="E114" s="36">
        <v>157</v>
      </c>
      <c r="F114" s="25">
        <f t="shared" si="3"/>
        <v>0.9038793161975368</v>
      </c>
    </row>
    <row r="115" spans="1:6" ht="12.75">
      <c r="A115" s="19" t="s">
        <v>64</v>
      </c>
      <c r="B115" s="19" t="s">
        <v>221</v>
      </c>
      <c r="C115" s="19" t="s">
        <v>222</v>
      </c>
      <c r="D115" s="36">
        <v>425.6204716981132</v>
      </c>
      <c r="E115" s="36">
        <v>407</v>
      </c>
      <c r="F115" s="25">
        <f t="shared" si="3"/>
        <v>0.9562509960486101</v>
      </c>
    </row>
    <row r="116" spans="1:6" ht="12.75">
      <c r="A116" s="19" t="s">
        <v>61</v>
      </c>
      <c r="B116" s="19" t="s">
        <v>257</v>
      </c>
      <c r="C116" s="19" t="s">
        <v>258</v>
      </c>
      <c r="D116" s="36">
        <v>74.01509433962264</v>
      </c>
      <c r="E116" s="36">
        <v>76</v>
      </c>
      <c r="F116" s="25">
        <f t="shared" si="3"/>
        <v>1.0268175792801062</v>
      </c>
    </row>
    <row r="117" spans="1:6" ht="12.75">
      <c r="A117" s="19" t="s">
        <v>61</v>
      </c>
      <c r="B117" s="19" t="s">
        <v>219</v>
      </c>
      <c r="C117" s="19" t="s">
        <v>220</v>
      </c>
      <c r="D117" s="36">
        <v>141.01896226415093</v>
      </c>
      <c r="E117" s="36">
        <v>153</v>
      </c>
      <c r="F117" s="25">
        <f t="shared" si="3"/>
        <v>1.084960472999416</v>
      </c>
    </row>
    <row r="118" spans="1:6" ht="12.75">
      <c r="A118" s="19" t="s">
        <v>61</v>
      </c>
      <c r="B118" s="19" t="s">
        <v>241</v>
      </c>
      <c r="C118" s="19" t="s">
        <v>242</v>
      </c>
      <c r="D118" s="36">
        <v>127.58490566037736</v>
      </c>
      <c r="E118" s="36">
        <v>124</v>
      </c>
      <c r="F118" s="25">
        <f t="shared" si="3"/>
        <v>0.9719018041999409</v>
      </c>
    </row>
    <row r="119" spans="1:6" ht="12.75">
      <c r="A119" s="19" t="s">
        <v>62</v>
      </c>
      <c r="B119" s="19" t="s">
        <v>261</v>
      </c>
      <c r="C119" s="19" t="s">
        <v>262</v>
      </c>
      <c r="D119" s="36">
        <v>174.68830188679246</v>
      </c>
      <c r="E119" s="36">
        <v>138</v>
      </c>
      <c r="F119" s="25">
        <f t="shared" si="3"/>
        <v>0.789978484589263</v>
      </c>
    </row>
    <row r="120" spans="1:6" ht="12.75" customHeight="1">
      <c r="A120" s="19" t="s">
        <v>64</v>
      </c>
      <c r="B120" s="19" t="s">
        <v>309</v>
      </c>
      <c r="C120" s="19" t="s">
        <v>310</v>
      </c>
      <c r="D120" s="36">
        <v>90.9</v>
      </c>
      <c r="E120" s="36">
        <v>372</v>
      </c>
      <c r="F120" s="25">
        <f t="shared" si="3"/>
        <v>4.092409240924092</v>
      </c>
    </row>
    <row r="121" spans="1:6" ht="12.75">
      <c r="A121" s="19" t="s">
        <v>75</v>
      </c>
      <c r="B121" s="19" t="s">
        <v>76</v>
      </c>
      <c r="C121" s="19" t="s">
        <v>77</v>
      </c>
      <c r="D121" s="36">
        <v>35.38301886792453</v>
      </c>
      <c r="E121" s="36">
        <v>39</v>
      </c>
      <c r="F121" s="25">
        <f t="shared" si="3"/>
        <v>1.1022236442169253</v>
      </c>
    </row>
    <row r="122" spans="1:6" ht="12.75">
      <c r="A122" s="19" t="s">
        <v>75</v>
      </c>
      <c r="B122" s="19" t="s">
        <v>409</v>
      </c>
      <c r="C122" s="19" t="s">
        <v>410</v>
      </c>
      <c r="D122" s="36">
        <v>298.6596226415095</v>
      </c>
      <c r="E122" s="36">
        <v>215</v>
      </c>
      <c r="F122" s="25">
        <f t="shared" si="3"/>
        <v>0.7198830498023874</v>
      </c>
    </row>
    <row r="123" spans="1:6" ht="12.75">
      <c r="A123" s="19" t="s">
        <v>58</v>
      </c>
      <c r="B123" s="19" t="s">
        <v>159</v>
      </c>
      <c r="C123" s="19" t="s">
        <v>160</v>
      </c>
      <c r="D123" s="36">
        <v>238.48829268292684</v>
      </c>
      <c r="E123" s="36">
        <v>493</v>
      </c>
      <c r="F123" s="25">
        <f t="shared" si="3"/>
        <v>2.067187426493298</v>
      </c>
    </row>
    <row r="124" spans="1:6" ht="12.75">
      <c r="A124" s="19" t="s">
        <v>58</v>
      </c>
      <c r="B124" s="19" t="s">
        <v>173</v>
      </c>
      <c r="C124" s="19" t="s">
        <v>174</v>
      </c>
      <c r="D124" s="36">
        <v>37.49094339622642</v>
      </c>
      <c r="E124" s="36">
        <v>8</v>
      </c>
      <c r="F124" s="25">
        <f t="shared" si="3"/>
        <v>0.21338486779196986</v>
      </c>
    </row>
    <row r="125" spans="1:6" ht="12.75">
      <c r="A125" s="19" t="s">
        <v>64</v>
      </c>
      <c r="B125" s="19" t="s">
        <v>313</v>
      </c>
      <c r="C125" s="19" t="s">
        <v>314</v>
      </c>
      <c r="D125" s="36">
        <v>141.43255813953488</v>
      </c>
      <c r="E125" s="36">
        <v>136</v>
      </c>
      <c r="F125" s="25">
        <f t="shared" si="3"/>
        <v>0.9615890555117075</v>
      </c>
    </row>
    <row r="126" spans="1:6" ht="12.75" customHeight="1">
      <c r="A126" s="19" t="s">
        <v>74</v>
      </c>
      <c r="B126" s="19" t="s">
        <v>387</v>
      </c>
      <c r="C126" s="19" t="s">
        <v>388</v>
      </c>
      <c r="D126" s="36">
        <v>222.99622641509438</v>
      </c>
      <c r="E126" s="36">
        <v>227</v>
      </c>
      <c r="F126" s="25">
        <f t="shared" si="3"/>
        <v>1.0179544454597758</v>
      </c>
    </row>
    <row r="127" spans="1:6" ht="12.75">
      <c r="A127" s="19" t="s">
        <v>67</v>
      </c>
      <c r="B127" s="19" t="s">
        <v>317</v>
      </c>
      <c r="C127" s="19" t="s">
        <v>318</v>
      </c>
      <c r="D127" s="36">
        <v>193.725</v>
      </c>
      <c r="E127" s="36">
        <v>271</v>
      </c>
      <c r="F127" s="25">
        <f t="shared" si="3"/>
        <v>1.398890179377984</v>
      </c>
    </row>
    <row r="128" spans="1:6" ht="12.75">
      <c r="A128" s="19" t="s">
        <v>60</v>
      </c>
      <c r="B128" s="19" t="s">
        <v>215</v>
      </c>
      <c r="C128" s="19" t="s">
        <v>216</v>
      </c>
      <c r="D128" s="36">
        <v>234.50660377358494</v>
      </c>
      <c r="E128" s="36">
        <v>205</v>
      </c>
      <c r="F128" s="25">
        <f t="shared" si="3"/>
        <v>0.8741758087031382</v>
      </c>
    </row>
    <row r="129" spans="1:6" ht="12.75">
      <c r="A129" s="19" t="s">
        <v>68</v>
      </c>
      <c r="B129" s="19" t="s">
        <v>114</v>
      </c>
      <c r="C129" s="19" t="s">
        <v>115</v>
      </c>
      <c r="D129" s="36">
        <v>0</v>
      </c>
      <c r="E129" s="36">
        <v>166</v>
      </c>
      <c r="F129" s="25">
        <f t="shared" si="3"/>
        <v>0</v>
      </c>
    </row>
    <row r="130" spans="1:6" ht="12.75">
      <c r="A130" s="19" t="s">
        <v>68</v>
      </c>
      <c r="B130" s="19" t="s">
        <v>355</v>
      </c>
      <c r="C130" s="19" t="s">
        <v>356</v>
      </c>
      <c r="D130" s="36">
        <v>36.416971698113215</v>
      </c>
      <c r="E130" s="36">
        <v>33</v>
      </c>
      <c r="F130" s="25">
        <f t="shared" si="3"/>
        <v>0.9061708994795344</v>
      </c>
    </row>
    <row r="131" spans="1:6" ht="12.75">
      <c r="A131" s="19" t="s">
        <v>60</v>
      </c>
      <c r="B131" s="19" t="s">
        <v>189</v>
      </c>
      <c r="C131" s="19" t="s">
        <v>190</v>
      </c>
      <c r="D131" s="36">
        <v>129.4174528301887</v>
      </c>
      <c r="E131" s="36">
        <v>174</v>
      </c>
      <c r="F131" s="25">
        <f t="shared" si="3"/>
        <v>1.3444863594117324</v>
      </c>
    </row>
    <row r="132" spans="1:6" ht="12.75" customHeight="1">
      <c r="A132" s="19" t="s">
        <v>60</v>
      </c>
      <c r="B132" s="19" t="s">
        <v>187</v>
      </c>
      <c r="C132" s="19" t="s">
        <v>188</v>
      </c>
      <c r="D132" s="36">
        <v>121.08679245283021</v>
      </c>
      <c r="E132" s="36">
        <v>82</v>
      </c>
      <c r="F132" s="25">
        <f t="shared" si="3"/>
        <v>0.6772001994515082</v>
      </c>
    </row>
    <row r="133" spans="1:6" ht="12.75">
      <c r="A133" s="19" t="s">
        <v>75</v>
      </c>
      <c r="B133" s="19" t="s">
        <v>401</v>
      </c>
      <c r="C133" s="19" t="s">
        <v>402</v>
      </c>
      <c r="D133" s="36">
        <v>50.707317073170735</v>
      </c>
      <c r="E133" s="36">
        <v>29</v>
      </c>
      <c r="F133" s="25">
        <f t="shared" si="3"/>
        <v>0.5719095719095719</v>
      </c>
    </row>
    <row r="134" spans="1:6" ht="12.75">
      <c r="A134" s="19" t="s">
        <v>71</v>
      </c>
      <c r="B134" s="19" t="s">
        <v>120</v>
      </c>
      <c r="C134" s="19" t="s">
        <v>121</v>
      </c>
      <c r="D134" s="36">
        <v>97.09528301886793</v>
      </c>
      <c r="E134" s="36">
        <v>79</v>
      </c>
      <c r="F134" s="25">
        <f t="shared" si="3"/>
        <v>0.8136337579308401</v>
      </c>
    </row>
    <row r="135" spans="1:6" ht="12.75">
      <c r="A135" s="19" t="s">
        <v>60</v>
      </c>
      <c r="B135" s="19" t="s">
        <v>207</v>
      </c>
      <c r="C135" s="19" t="s">
        <v>208</v>
      </c>
      <c r="D135" s="36">
        <v>211.3174528301887</v>
      </c>
      <c r="E135" s="36">
        <v>147</v>
      </c>
      <c r="F135" s="25">
        <f t="shared" si="3"/>
        <v>0.695635869310458</v>
      </c>
    </row>
    <row r="136" spans="1:6" ht="12.75">
      <c r="A136" s="19" t="s">
        <v>75</v>
      </c>
      <c r="B136" s="19" t="s">
        <v>175</v>
      </c>
      <c r="C136" s="19" t="s">
        <v>176</v>
      </c>
      <c r="D136" s="36">
        <v>401.38726415094345</v>
      </c>
      <c r="E136" s="36">
        <v>345</v>
      </c>
      <c r="F136" s="25">
        <f t="shared" si="3"/>
        <v>0.8595190500869037</v>
      </c>
    </row>
    <row r="137" spans="1:6" ht="12.75" customHeight="1">
      <c r="A137" s="19" t="s">
        <v>68</v>
      </c>
      <c r="B137" s="19" t="s">
        <v>327</v>
      </c>
      <c r="C137" s="19" t="s">
        <v>328</v>
      </c>
      <c r="D137" s="36">
        <v>170.658679245283</v>
      </c>
      <c r="E137" s="36">
        <v>136</v>
      </c>
      <c r="F137" s="25">
        <f t="shared" si="3"/>
        <v>0.7969122965292083</v>
      </c>
    </row>
    <row r="138" spans="1:6" ht="12.75">
      <c r="A138" s="19" t="s">
        <v>68</v>
      </c>
      <c r="B138" s="19" t="s">
        <v>371</v>
      </c>
      <c r="C138" s="19" t="s">
        <v>372</v>
      </c>
      <c r="D138" s="36">
        <v>89.72943396226415</v>
      </c>
      <c r="E138" s="36">
        <v>72</v>
      </c>
      <c r="F138" s="25">
        <f t="shared" si="3"/>
        <v>0.8024122834685407</v>
      </c>
    </row>
    <row r="139" spans="1:6" ht="12.75">
      <c r="A139" s="19" t="s">
        <v>58</v>
      </c>
      <c r="B139" s="19" t="s">
        <v>157</v>
      </c>
      <c r="C139" s="19" t="s">
        <v>158</v>
      </c>
      <c r="D139" s="36">
        <v>254.0603773584906</v>
      </c>
      <c r="E139" s="36">
        <v>315</v>
      </c>
      <c r="F139" s="25">
        <f aca="true" t="shared" si="4" ref="F139:F170">IF(ISERROR(IF(D139=0,0,E139/D139)),0,(IF(D139=0,0,E139/D139)))</f>
        <v>1.239862757330006</v>
      </c>
    </row>
    <row r="140" spans="1:6" ht="12.75">
      <c r="A140" s="19" t="s">
        <v>67</v>
      </c>
      <c r="B140" s="19" t="s">
        <v>323</v>
      </c>
      <c r="C140" s="19" t="s">
        <v>324</v>
      </c>
      <c r="D140" s="36">
        <v>128.7</v>
      </c>
      <c r="E140" s="36">
        <v>106</v>
      </c>
      <c r="F140" s="25">
        <f t="shared" si="4"/>
        <v>0.8236208236208236</v>
      </c>
    </row>
    <row r="141" spans="1:6" ht="12.75">
      <c r="A141" s="19" t="s">
        <v>67</v>
      </c>
      <c r="B141" s="19" t="s">
        <v>281</v>
      </c>
      <c r="C141" s="19" t="s">
        <v>282</v>
      </c>
      <c r="D141" s="36">
        <v>305.799375</v>
      </c>
      <c r="E141" s="36">
        <v>221</v>
      </c>
      <c r="F141" s="25">
        <f t="shared" si="4"/>
        <v>0.7226960486757045</v>
      </c>
    </row>
    <row r="142" spans="1:6" ht="12.75" customHeight="1">
      <c r="A142" s="37" t="s">
        <v>61</v>
      </c>
      <c r="B142" s="38" t="s">
        <v>416</v>
      </c>
      <c r="C142" s="40" t="s">
        <v>418</v>
      </c>
      <c r="D142" s="36">
        <v>311.53301886792457</v>
      </c>
      <c r="E142" s="36" t="s">
        <v>419</v>
      </c>
      <c r="F142" s="25">
        <f t="shared" si="4"/>
        <v>0</v>
      </c>
    </row>
    <row r="143" spans="1:6" ht="12.75">
      <c r="A143" s="19" t="s">
        <v>68</v>
      </c>
      <c r="B143" s="19" t="s">
        <v>329</v>
      </c>
      <c r="C143" s="19" t="s">
        <v>330</v>
      </c>
      <c r="D143" s="36">
        <v>79.22547169811321</v>
      </c>
      <c r="E143" s="36">
        <v>73</v>
      </c>
      <c r="F143" s="25">
        <f t="shared" si="4"/>
        <v>0.9214208313983258</v>
      </c>
    </row>
    <row r="144" spans="1:6" ht="12.75">
      <c r="A144" s="19" t="s">
        <v>68</v>
      </c>
      <c r="B144" s="19" t="s">
        <v>69</v>
      </c>
      <c r="C144" s="19" t="s">
        <v>70</v>
      </c>
      <c r="D144" s="36">
        <v>128.9320754716981</v>
      </c>
      <c r="E144" s="36">
        <v>127</v>
      </c>
      <c r="F144" s="25">
        <f t="shared" si="4"/>
        <v>0.9850147803436065</v>
      </c>
    </row>
    <row r="145" spans="1:6" ht="12.75">
      <c r="A145" s="19" t="s">
        <v>60</v>
      </c>
      <c r="B145" s="19" t="s">
        <v>231</v>
      </c>
      <c r="C145" s="19" t="s">
        <v>232</v>
      </c>
      <c r="D145" s="36">
        <v>123.81283018867926</v>
      </c>
      <c r="E145" s="36">
        <v>153</v>
      </c>
      <c r="F145" s="25">
        <f t="shared" si="4"/>
        <v>1.2357362299758612</v>
      </c>
    </row>
    <row r="146" spans="1:6" ht="12.75">
      <c r="A146" s="19" t="s">
        <v>62</v>
      </c>
      <c r="B146" s="19" t="s">
        <v>277</v>
      </c>
      <c r="C146" s="19" t="s">
        <v>278</v>
      </c>
      <c r="D146" s="36">
        <v>330.34188679245284</v>
      </c>
      <c r="E146" s="36">
        <v>328</v>
      </c>
      <c r="F146" s="25">
        <f t="shared" si="4"/>
        <v>0.9929107179982773</v>
      </c>
    </row>
    <row r="147" spans="1:6" ht="12.75">
      <c r="A147" s="19" t="s">
        <v>64</v>
      </c>
      <c r="B147" s="19" t="s">
        <v>301</v>
      </c>
      <c r="C147" s="19" t="s">
        <v>302</v>
      </c>
      <c r="D147" s="36">
        <v>73.36132075471698</v>
      </c>
      <c r="E147" s="36">
        <v>67</v>
      </c>
      <c r="F147" s="25">
        <f t="shared" si="4"/>
        <v>0.9132878103982613</v>
      </c>
    </row>
    <row r="148" spans="1:6" ht="12.75" customHeight="1">
      <c r="A148" s="19" t="s">
        <v>64</v>
      </c>
      <c r="B148" s="19" t="s">
        <v>229</v>
      </c>
      <c r="C148" s="19" t="s">
        <v>230</v>
      </c>
      <c r="D148" s="36">
        <v>263.51830188679247</v>
      </c>
      <c r="E148" s="36">
        <v>313</v>
      </c>
      <c r="F148" s="25">
        <f t="shared" si="4"/>
        <v>1.1877732884544197</v>
      </c>
    </row>
    <row r="149" spans="1:6" ht="12.75">
      <c r="A149" s="19" t="s">
        <v>60</v>
      </c>
      <c r="B149" s="19" t="s">
        <v>179</v>
      </c>
      <c r="C149" s="19" t="s">
        <v>180</v>
      </c>
      <c r="D149" s="36">
        <v>207.66951219512197</v>
      </c>
      <c r="E149" s="36">
        <v>179</v>
      </c>
      <c r="F149" s="25">
        <f t="shared" si="4"/>
        <v>0.8619464557311394</v>
      </c>
    </row>
    <row r="150" spans="1:6" ht="12.75">
      <c r="A150" s="19" t="s">
        <v>75</v>
      </c>
      <c r="B150" s="19" t="s">
        <v>273</v>
      </c>
      <c r="C150" s="19" t="s">
        <v>274</v>
      </c>
      <c r="D150" s="36">
        <v>425.3569811320755</v>
      </c>
      <c r="E150" s="36">
        <v>338</v>
      </c>
      <c r="F150" s="25">
        <f t="shared" si="4"/>
        <v>0.7946266665247215</v>
      </c>
    </row>
    <row r="151" spans="1:6" ht="12.75">
      <c r="A151" s="19" t="s">
        <v>64</v>
      </c>
      <c r="B151" s="19" t="s">
        <v>285</v>
      </c>
      <c r="C151" s="19" t="s">
        <v>286</v>
      </c>
      <c r="D151" s="36">
        <v>288.29433962264153</v>
      </c>
      <c r="E151" s="36">
        <v>275</v>
      </c>
      <c r="F151" s="25">
        <f t="shared" si="4"/>
        <v>0.9538862273881514</v>
      </c>
    </row>
    <row r="152" spans="1:6" ht="12.75" customHeight="1">
      <c r="A152" s="19" t="s">
        <v>62</v>
      </c>
      <c r="B152" s="19" t="s">
        <v>275</v>
      </c>
      <c r="C152" s="19" t="s">
        <v>276</v>
      </c>
      <c r="D152" s="36">
        <v>356.2669811320755</v>
      </c>
      <c r="E152" s="36">
        <v>328</v>
      </c>
      <c r="F152" s="25">
        <f t="shared" si="4"/>
        <v>0.9206578699989142</v>
      </c>
    </row>
    <row r="153" spans="1:6" ht="12.75">
      <c r="A153" s="19" t="s">
        <v>60</v>
      </c>
      <c r="B153" s="19" t="s">
        <v>211</v>
      </c>
      <c r="C153" s="19" t="s">
        <v>212</v>
      </c>
      <c r="D153" s="36">
        <v>244.05367924528306</v>
      </c>
      <c r="E153" s="36">
        <v>106</v>
      </c>
      <c r="F153" s="25">
        <f t="shared" si="4"/>
        <v>0.43433067810244336</v>
      </c>
    </row>
    <row r="154" spans="1:6" ht="12.75">
      <c r="A154" s="19" t="s">
        <v>64</v>
      </c>
      <c r="B154" s="19" t="s">
        <v>279</v>
      </c>
      <c r="C154" s="19" t="s">
        <v>280</v>
      </c>
      <c r="D154" s="36">
        <v>246.62716981132078</v>
      </c>
      <c r="E154" s="36">
        <v>81</v>
      </c>
      <c r="F154" s="25">
        <f t="shared" si="4"/>
        <v>0.32843096752871187</v>
      </c>
    </row>
    <row r="155" spans="1:6" ht="12.75">
      <c r="A155" s="19" t="s">
        <v>64</v>
      </c>
      <c r="B155" s="19" t="s">
        <v>92</v>
      </c>
      <c r="C155" s="19" t="s">
        <v>93</v>
      </c>
      <c r="D155" s="36">
        <v>51.16829268292683</v>
      </c>
      <c r="E155" s="36">
        <v>60</v>
      </c>
      <c r="F155" s="25">
        <f t="shared" si="4"/>
        <v>1.1726011726011725</v>
      </c>
    </row>
    <row r="156" spans="1:6" ht="12.75">
      <c r="A156" s="19" t="s">
        <v>68</v>
      </c>
      <c r="B156" s="19" t="s">
        <v>116</v>
      </c>
      <c r="C156" s="19" t="s">
        <v>117</v>
      </c>
      <c r="D156" s="36">
        <v>159.14825581395348</v>
      </c>
      <c r="E156" s="36">
        <v>170</v>
      </c>
      <c r="F156" s="25">
        <f t="shared" si="4"/>
        <v>1.068186384642081</v>
      </c>
    </row>
    <row r="157" spans="1:6" ht="12.75">
      <c r="A157" s="19" t="s">
        <v>60</v>
      </c>
      <c r="B157" s="19" t="s">
        <v>201</v>
      </c>
      <c r="C157" s="19" t="s">
        <v>202</v>
      </c>
      <c r="D157" s="36">
        <v>210.7924528301887</v>
      </c>
      <c r="E157" s="36">
        <v>144</v>
      </c>
      <c r="F157" s="25">
        <f t="shared" si="4"/>
        <v>0.6831364124597207</v>
      </c>
    </row>
    <row r="158" spans="1:6" ht="12.75">
      <c r="A158" s="19" t="s">
        <v>67</v>
      </c>
      <c r="B158" s="19" t="s">
        <v>325</v>
      </c>
      <c r="C158" s="19" t="s">
        <v>326</v>
      </c>
      <c r="D158" s="36">
        <v>152.9433962264151</v>
      </c>
      <c r="E158" s="36">
        <v>84</v>
      </c>
      <c r="F158" s="25">
        <f t="shared" si="4"/>
        <v>0.5492227979274611</v>
      </c>
    </row>
    <row r="159" spans="1:6" ht="12.75">
      <c r="A159" s="19" t="s">
        <v>67</v>
      </c>
      <c r="B159" s="19" t="s">
        <v>102</v>
      </c>
      <c r="C159" s="19" t="s">
        <v>103</v>
      </c>
      <c r="D159" s="36">
        <v>0</v>
      </c>
      <c r="E159" s="36">
        <v>161</v>
      </c>
      <c r="F159" s="25">
        <f t="shared" si="4"/>
        <v>0</v>
      </c>
    </row>
    <row r="160" spans="1:6" ht="12.75">
      <c r="A160" s="19" t="s">
        <v>68</v>
      </c>
      <c r="B160" s="19" t="s">
        <v>363</v>
      </c>
      <c r="C160" s="19" t="s">
        <v>364</v>
      </c>
      <c r="D160" s="36">
        <v>129.71264150943398</v>
      </c>
      <c r="E160" s="36">
        <v>140</v>
      </c>
      <c r="F160" s="25">
        <f t="shared" si="4"/>
        <v>1.079308835059209</v>
      </c>
    </row>
    <row r="161" spans="1:6" ht="12.75">
      <c r="A161" s="19" t="s">
        <v>67</v>
      </c>
      <c r="B161" s="19" t="s">
        <v>337</v>
      </c>
      <c r="C161" s="19" t="s">
        <v>338</v>
      </c>
      <c r="D161" s="36">
        <v>146.32641509433964</v>
      </c>
      <c r="E161" s="36">
        <v>94</v>
      </c>
      <c r="F161" s="25">
        <f t="shared" si="4"/>
        <v>0.6423993913839567</v>
      </c>
    </row>
    <row r="162" spans="1:6" ht="12.75">
      <c r="A162" s="19" t="s">
        <v>71</v>
      </c>
      <c r="B162" s="19" t="s">
        <v>72</v>
      </c>
      <c r="C162" s="19" t="s">
        <v>73</v>
      </c>
      <c r="D162" s="36">
        <v>288</v>
      </c>
      <c r="E162" s="36">
        <v>139</v>
      </c>
      <c r="F162" s="25">
        <f t="shared" si="4"/>
        <v>0.4826388888888889</v>
      </c>
    </row>
    <row r="163" spans="1:6" ht="12.75">
      <c r="A163" s="19" t="s">
        <v>75</v>
      </c>
      <c r="B163" s="19" t="s">
        <v>403</v>
      </c>
      <c r="C163" s="19" t="s">
        <v>404</v>
      </c>
      <c r="D163" s="36">
        <v>77.55276226415093</v>
      </c>
      <c r="E163" s="36">
        <v>67</v>
      </c>
      <c r="F163" s="25">
        <f t="shared" si="4"/>
        <v>0.8639279639298034</v>
      </c>
    </row>
    <row r="164" spans="1:6" ht="12.75">
      <c r="A164" s="19" t="s">
        <v>68</v>
      </c>
      <c r="B164" s="19" t="s">
        <v>345</v>
      </c>
      <c r="C164" s="19" t="s">
        <v>346</v>
      </c>
      <c r="D164" s="36">
        <v>149.9859375</v>
      </c>
      <c r="E164" s="36">
        <v>151</v>
      </c>
      <c r="F164" s="25">
        <f t="shared" si="4"/>
        <v>1.0067610505151525</v>
      </c>
    </row>
    <row r="165" spans="1:6" ht="12.75">
      <c r="A165" s="19" t="s">
        <v>74</v>
      </c>
      <c r="B165" s="19" t="s">
        <v>389</v>
      </c>
      <c r="C165" s="19" t="s">
        <v>390</v>
      </c>
      <c r="D165" s="36">
        <v>264.20773584905663</v>
      </c>
      <c r="E165" s="36">
        <v>294</v>
      </c>
      <c r="F165" s="25">
        <f t="shared" si="4"/>
        <v>1.1127607564373658</v>
      </c>
    </row>
    <row r="166" spans="1:6" ht="12.75">
      <c r="A166" s="19" t="s">
        <v>60</v>
      </c>
      <c r="B166" s="19" t="s">
        <v>223</v>
      </c>
      <c r="C166" s="19" t="s">
        <v>224</v>
      </c>
      <c r="D166" s="36">
        <v>257.82452830188686</v>
      </c>
      <c r="E166" s="36">
        <v>235</v>
      </c>
      <c r="F166" s="25">
        <f t="shared" si="4"/>
        <v>0.9114726265486982</v>
      </c>
    </row>
    <row r="167" spans="1:6" ht="12.75">
      <c r="A167" s="19" t="s">
        <v>64</v>
      </c>
      <c r="B167" s="19" t="s">
        <v>96</v>
      </c>
      <c r="C167" s="19" t="s">
        <v>97</v>
      </c>
      <c r="D167" s="36">
        <v>401.0524528301887</v>
      </c>
      <c r="E167" s="36">
        <v>155</v>
      </c>
      <c r="F167" s="25">
        <f t="shared" si="4"/>
        <v>0.38648311188768414</v>
      </c>
    </row>
    <row r="168" spans="1:6" ht="12.75">
      <c r="A168" s="19" t="s">
        <v>64</v>
      </c>
      <c r="B168" s="19" t="s">
        <v>303</v>
      </c>
      <c r="C168" s="19" t="s">
        <v>304</v>
      </c>
      <c r="D168" s="36">
        <v>545.5483018867925</v>
      </c>
      <c r="E168" s="36">
        <v>568</v>
      </c>
      <c r="F168" s="25">
        <f t="shared" si="4"/>
        <v>1.0411543726477706</v>
      </c>
    </row>
    <row r="169" spans="1:6" ht="12.75">
      <c r="A169" s="19" t="s">
        <v>71</v>
      </c>
      <c r="B169" s="19" t="s">
        <v>377</v>
      </c>
      <c r="C169" s="19" t="s">
        <v>378</v>
      </c>
      <c r="D169" s="36">
        <v>56.7</v>
      </c>
      <c r="E169" s="36">
        <v>72</v>
      </c>
      <c r="F169" s="25">
        <f t="shared" si="4"/>
        <v>1.26984126984127</v>
      </c>
    </row>
    <row r="170" spans="1:6" ht="12.75">
      <c r="A170" s="19" t="s">
        <v>60</v>
      </c>
      <c r="B170" s="19" t="s">
        <v>193</v>
      </c>
      <c r="C170" s="19" t="s">
        <v>194</v>
      </c>
      <c r="D170" s="36">
        <v>146.7309375</v>
      </c>
      <c r="E170" s="36">
        <v>136</v>
      </c>
      <c r="F170" s="25">
        <f t="shared" si="4"/>
        <v>0.9268665648646865</v>
      </c>
    </row>
    <row r="171" spans="1:6" ht="12.75">
      <c r="A171" s="19" t="s">
        <v>75</v>
      </c>
      <c r="B171" s="19" t="s">
        <v>407</v>
      </c>
      <c r="C171" s="41" t="s">
        <v>408</v>
      </c>
      <c r="D171" s="36">
        <v>127.8375</v>
      </c>
      <c r="E171" s="36">
        <v>146</v>
      </c>
      <c r="F171" s="25">
        <f>IF(ISERROR(IF(D171=0,0,E171/D171)),0,(IF(D171=0,0,E171/D171)))</f>
        <v>1.1420748997751051</v>
      </c>
    </row>
    <row r="172" spans="1:6" ht="12.75">
      <c r="A172" s="19" t="s">
        <v>61</v>
      </c>
      <c r="B172" s="19" t="s">
        <v>213</v>
      </c>
      <c r="C172" s="41" t="s">
        <v>214</v>
      </c>
      <c r="D172" s="36">
        <v>160.65</v>
      </c>
      <c r="E172" s="36">
        <v>158</v>
      </c>
      <c r="F172" s="25">
        <f>IF(ISERROR(IF(D172=0,0,E172/D172)),0,(IF(D172=0,0,E172/D172)))</f>
        <v>0.9835045129162774</v>
      </c>
    </row>
    <row r="173" spans="4:5" ht="12.75">
      <c r="D173" s="8"/>
      <c r="E173" s="8"/>
    </row>
    <row r="174" spans="4:6" ht="12.75">
      <c r="D174" s="8"/>
      <c r="E174" s="8"/>
      <c r="F174" s="42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2013-04-16T14:51:46Z</dcterms:modified>
  <cp:category/>
  <cp:version/>
  <cp:contentType/>
  <cp:contentStatus/>
</cp:coreProperties>
</file>