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SHA" sheetId="1" r:id="rId1"/>
    <sheet name="PCT" sheetId="2" r:id="rId2"/>
  </sheets>
  <definedNames>
    <definedName name="_xlnm.Print_Area" localSheetId="1">'PCT'!$A$1:$BH$7</definedName>
    <definedName name="_xlnm.Print_Area" localSheetId="0">'SHA'!$A$1:$BK$17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<sst xmlns="http://schemas.openxmlformats.org/spreadsheetml/2006/main" count="607" uniqueCount="398">
  <si>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</si>
  <si>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</si>
  <si>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</si>
  <si>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</si>
  <si>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</si>
  <si>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</si>
  <si>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</si>
  <si>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</si>
  <si>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</si>
  <si>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</si>
  <si>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</si>
  <si>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</si>
  <si>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</si>
  <si>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</si>
  <si>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</si>
  <si>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</si>
  <si>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</si>
  <si>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</si>
  <si>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</si>
  <si>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</si>
  <si>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</si>
  <si>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</si>
  <si>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</si>
  <si>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</si>
  <si>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</si>
  <si>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</si>
  <si>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</si>
  <si>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</si>
  <si>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</si>
  <si>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</si>
  <si>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</si>
  <si>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</si>
  <si>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</si>
  <si>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</si>
  <si>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</si>
  <si>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</si>
  <si>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</si>
  <si>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</si>
  <si>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</si>
  <si>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</si>
  <si>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</si>
  <si>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</si>
  <si>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</si>
  <si>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</si>
  <si>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</si>
  <si>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</si>
  <si>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</si>
  <si>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</si>
  <si>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</si>
  <si>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</si>
  <si>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</si>
  <si>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</si>
  <si>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</si>
  <si>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</si>
  <si>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</si>
  <si>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Q30</t>
  </si>
  <si>
    <t>Total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</si>
  <si>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</si>
  <si>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</si>
  <si>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</si>
  <si>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</si>
  <si>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</si>
  <si>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</si>
  <si>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</si>
  <si>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</si>
  <si>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</si>
  <si>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</si>
  <si>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</si>
  <si>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</si>
  <si>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</si>
  <si>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</si>
  <si>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</si>
  <si>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</si>
  <si>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</si>
  <si>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</si>
  <si>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</si>
  <si>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</si>
  <si>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</si>
  <si>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</si>
  <si>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>Total within 18 weeks</t>
  </si>
  <si>
    <t xml:space="preserve">Total </t>
  </si>
  <si>
    <t>% within 18 weeks (column BE/column BD)</t>
  </si>
  <si>
    <t>18 Weeks Monthly Direct Access Audiology RTT collection</t>
  </si>
  <si>
    <t>% within 18 weeks (column BF/column BE)</t>
  </si>
  <si>
    <t xml:space="preserve">Direct Access Audiology Referral to Treatment (RTT) times for patients whose 18 week clock is still running. </t>
  </si>
  <si>
    <t xml:space="preserve"> </t>
  </si>
  <si>
    <t>18 Weeks monthly RTT collection</t>
  </si>
  <si>
    <t>Referral to treatment (RTT) times for patients whose 18 week clock stopped during the month for reasons other than an inpatient/ day case admission.</t>
  </si>
  <si>
    <t>It is important to view this performance data in conjunction with the data completeness assessment score for each organisation.</t>
  </si>
  <si>
    <t>Total (all)</t>
  </si>
  <si>
    <t>Total (known clock start) within 18 weeks</t>
  </si>
  <si>
    <t>Commissioner returns - RTT times for incomplete pathways</t>
  </si>
  <si>
    <t>Commissioner returns - RTT times for completed non-admitted pathways</t>
  </si>
  <si>
    <t>5HG</t>
  </si>
  <si>
    <t>ASHTON, LEIGH AND WIGAN PCT</t>
  </si>
  <si>
    <t>5C2</t>
  </si>
  <si>
    <t>BARKING AND DAGENHAM PCT</t>
  </si>
  <si>
    <t>5A9</t>
  </si>
  <si>
    <t>BARNET PCT</t>
  </si>
  <si>
    <t>5JE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</si>
  <si>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</si>
  <si>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</si>
  <si>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</si>
  <si>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</si>
  <si>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</si>
  <si>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</si>
  <si>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</si>
  <si>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</si>
  <si>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</si>
  <si>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</si>
  <si>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</si>
  <si>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</si>
  <si>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</si>
  <si>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</si>
  <si>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</si>
  <si>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5CC</t>
  </si>
  <si>
    <t>BLACKBURN WITH DARWEN PCT</t>
  </si>
  <si>
    <t>5HP</t>
  </si>
  <si>
    <t>BLACKPOOL PCT</t>
  </si>
  <si>
    <t>5HQ</t>
  </si>
  <si>
    <t>BOLTON PCT</t>
  </si>
  <si>
    <t>5QN</t>
  </si>
  <si>
    <t>BOURNEMOUTH AND POOLE TEACHING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</si>
  <si>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</si>
  <si>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</si>
  <si>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</si>
  <si>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</si>
  <si>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</si>
  <si>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</si>
  <si>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</si>
  <si>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</si>
  <si>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</si>
  <si>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</si>
  <si>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</si>
  <si>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</si>
  <si>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</si>
  <si>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</si>
  <si>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</si>
  <si>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</si>
  <si>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</si>
  <si>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</si>
  <si>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</si>
  <si>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</si>
  <si>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</si>
  <si>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</si>
  <si>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</si>
  <si>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</si>
  <si>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</si>
  <si>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</si>
  <si>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</si>
  <si>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</si>
  <si>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</si>
  <si>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</si>
  <si>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5MD</t>
  </si>
  <si>
    <t>COVENTRY TEACHING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</si>
  <si>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</si>
  <si>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</si>
  <si>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</si>
  <si>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</si>
  <si>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</si>
  <si>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</si>
  <si>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</si>
  <si>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</si>
  <si>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</si>
  <si>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</si>
  <si>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</si>
  <si>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</si>
  <si>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</si>
  <si>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</si>
  <si>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</si>
  <si>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</si>
  <si>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</si>
  <si>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</si>
  <si>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</si>
  <si>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</si>
  <si>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5P3</t>
  </si>
  <si>
    <t>EAST AND NORTH HERTFORDSHIRE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</si>
  <si>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</si>
  <si>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</si>
  <si>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</si>
  <si>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</si>
  <si>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</si>
  <si>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</si>
  <si>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</si>
  <si>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</si>
  <si>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</si>
  <si>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</si>
  <si>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</si>
  <si>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</si>
  <si>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</si>
  <si>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</si>
  <si>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</si>
  <si>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</si>
  <si>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</si>
  <si>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</si>
  <si>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</si>
  <si>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</si>
  <si>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</si>
  <si>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</si>
  <si>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</si>
  <si>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</si>
  <si>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</si>
  <si>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</si>
  <si>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</si>
  <si>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</si>
  <si>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</si>
  <si>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</si>
  <si>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</si>
  <si>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</si>
  <si>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</si>
  <si>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</si>
  <si>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</si>
  <si>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</si>
  <si>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</si>
  <si>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</si>
  <si>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</si>
  <si>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</si>
  <si>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</si>
  <si>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</si>
  <si>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</si>
  <si>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</si>
  <si>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</si>
  <si>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</si>
  <si>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</si>
  <si>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</si>
  <si>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</si>
  <si>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</si>
  <si>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</si>
  <si>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</si>
  <si>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</si>
  <si>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</si>
  <si>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</si>
  <si>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</si>
  <si>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</si>
  <si>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</si>
  <si>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</si>
  <si>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</si>
  <si>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</si>
  <si>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</si>
  <si>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</si>
  <si>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</si>
  <si>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</si>
  <si>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</si>
  <si>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</si>
  <si>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</si>
  <si>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</si>
  <si>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</si>
  <si>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</si>
  <si>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</si>
  <si>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5GC</t>
  </si>
  <si>
    <t>LUTON PCT</t>
  </si>
  <si>
    <t>5NT</t>
  </si>
  <si>
    <t>MANCHESTER PCT</t>
  </si>
  <si>
    <t>5L3</t>
  </si>
  <si>
    <t>MEDWAY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</si>
  <si>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</si>
  <si>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</si>
  <si>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</si>
  <si>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</si>
  <si>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</si>
  <si>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</si>
  <si>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</si>
  <si>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</si>
  <si>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</si>
  <si>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</si>
  <si>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</si>
  <si>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</si>
  <si>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</si>
  <si>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</si>
  <si>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</si>
  <si>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</si>
  <si>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</si>
  <si>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</si>
  <si>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</si>
  <si>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</si>
  <si>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</si>
  <si>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</si>
  <si>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</si>
  <si>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</si>
  <si>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</si>
  <si>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</si>
  <si>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</si>
  <si>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</si>
  <si>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</si>
  <si>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</si>
  <si>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</si>
  <si>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</si>
  <si>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</si>
  <si>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</si>
  <si>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5N8</t>
  </si>
  <si>
    <t>NOTTINGHAMSHIRE COUNTY TEACHING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</si>
  <si>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</si>
  <si>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</si>
  <si>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</si>
  <si>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</si>
  <si>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</si>
  <si>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</si>
  <si>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</si>
  <si>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</si>
  <si>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</si>
  <si>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</si>
  <si>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</si>
  <si>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</si>
  <si>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</si>
  <si>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</si>
  <si>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</si>
  <si>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</si>
  <si>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</si>
  <si>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</si>
  <si>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</si>
  <si>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</si>
  <si>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</si>
  <si>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</si>
  <si>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</si>
  <si>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</si>
  <si>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</si>
  <si>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</si>
  <si>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</si>
  <si>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</si>
  <si>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</si>
  <si>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CARE TRUST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</si>
  <si>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</si>
  <si>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</si>
  <si>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</si>
  <si>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</si>
  <si>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</si>
  <si>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</si>
  <si>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</si>
  <si>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</si>
  <si>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</si>
  <si>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</si>
  <si>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</si>
  <si>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</si>
  <si>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</si>
  <si>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</si>
  <si>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</si>
  <si>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</si>
  <si>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</si>
  <si>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</si>
  <si>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</si>
  <si>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</si>
  <si>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</si>
  <si>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</si>
  <si>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</si>
  <si>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</si>
  <si>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</si>
  <si>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</si>
  <si>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</si>
  <si>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</si>
  <si>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</si>
  <si>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</si>
  <si>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</si>
  <si>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</si>
  <si>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</si>
  <si>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</si>
  <si>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</si>
  <si>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</si>
  <si>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</si>
  <si>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</si>
  <si>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</si>
  <si>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</si>
  <si>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</si>
  <si>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</si>
  <si>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</si>
  <si>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</si>
  <si>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</si>
  <si>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</si>
  <si>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</si>
  <si>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</si>
  <si>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</si>
  <si>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</si>
  <si>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</si>
  <si>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</si>
  <si>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</si>
  <si>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</si>
  <si>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</si>
  <si>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</si>
  <si>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</si>
  <si>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</si>
  <si>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5P4</t>
  </si>
  <si>
    <t>WEST HERTFORDSHIRE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</si>
  <si>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</si>
  <si>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</si>
  <si>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</si>
  <si>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</si>
  <si>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</si>
  <si>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</si>
  <si>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</si>
  <si>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</si>
  <si>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</si>
  <si>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</si>
  <si>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</si>
  <si>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</si>
  <si>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</si>
  <si>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</si>
  <si>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</si>
  <si>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</si>
  <si>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>April 2009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</si>
</sst>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20" applyAlignment="1">
      <alignment horizontal="center"/>
    </xf>
    <xf numFmtId="3" fontId="0" fillId="0" borderId="0" xfId="0" applyNumberFormat="1" applyAlignment="1">
      <alignment/>
    </xf>
    <xf numFmtId="9" fontId="0" fillId="0" borderId="0" xfId="20" applyAlignment="1">
      <alignment/>
    </xf>
    <xf numFmtId="9" fontId="0" fillId="0" borderId="1" xfId="20" applyNumberFormat="1" applyBorder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1" xfId="20" applyBorder="1" applyAlignment="1">
      <alignment horizontal="right" vertical="top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/>
    </xf>
    <xf numFmtId="168" fontId="0" fillId="0" borderId="1" xfId="15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V22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3.140625" style="0" customWidth="1"/>
    <col min="2" max="2" width="26.28125" style="0" bestFit="1" customWidth="1"/>
    <col min="3" max="55" width="0" style="0" hidden="1" customWidth="1" outlineLevel="1"/>
    <col min="56" max="56" width="9.140625" style="0" customWidth="1" collapsed="1"/>
    <col min="57" max="57" width="11.00390625" style="0" customWidth="1"/>
    <col min="58" max="58" width="13.421875" style="16" customWidth="1"/>
  </cols>
  <sheetData>
    <row r="1" spans="1:59" ht="15.75">
      <c r="A1" s="5" t="s">
        <v>86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14"/>
      <c r="BG1" s="2"/>
    </row>
    <row r="2" spans="1:59" ht="14.25" customHeight="1">
      <c r="A2" s="18" t="str">
        <f>PCT!A2</f>
        <v>April 2009</v>
      </c>
      <c r="B2" s="4" t="s">
        <v>92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14"/>
      <c r="BG2" s="2"/>
    </row>
    <row r="3" spans="1:59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4"/>
      <c r="BG3" s="2"/>
    </row>
    <row r="4" spans="1:59" ht="14.25" customHeight="1">
      <c r="A4" s="7" t="s">
        <v>87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4"/>
      <c r="BG4" s="2"/>
    </row>
    <row r="5" spans="1:59" ht="14.25" customHeight="1">
      <c r="A5" s="7" t="s">
        <v>88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14"/>
      <c r="BG5" s="2"/>
    </row>
    <row r="6" spans="3:59" ht="12.75">
      <c r="C6" s="28" t="s">
        <v>78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"/>
      <c r="BE6" s="2"/>
      <c r="BF6" s="14"/>
      <c r="BG6" s="2"/>
    </row>
    <row r="7" spans="1:58" s="3" customFormat="1" ht="67.5" customHeight="1">
      <c r="A7" s="9" t="s">
        <v>0</v>
      </c>
      <c r="B7" s="9" t="s">
        <v>77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B7" s="10" t="s">
        <v>27</v>
      </c>
      <c r="AC7" s="10" t="s">
        <v>28</v>
      </c>
      <c r="AD7" s="10" t="s">
        <v>29</v>
      </c>
      <c r="AE7" s="10" t="s">
        <v>30</v>
      </c>
      <c r="AF7" s="10" t="s">
        <v>31</v>
      </c>
      <c r="AG7" s="10" t="s">
        <v>32</v>
      </c>
      <c r="AH7" s="10" t="s">
        <v>33</v>
      </c>
      <c r="AI7" s="10" t="s">
        <v>34</v>
      </c>
      <c r="AJ7" s="10" t="s">
        <v>35</v>
      </c>
      <c r="AK7" s="10" t="s">
        <v>36</v>
      </c>
      <c r="AL7" s="10" t="s">
        <v>37</v>
      </c>
      <c r="AM7" s="10" t="s">
        <v>38</v>
      </c>
      <c r="AN7" s="10" t="s">
        <v>39</v>
      </c>
      <c r="AO7" s="10" t="s">
        <v>40</v>
      </c>
      <c r="AP7" s="10" t="s">
        <v>41</v>
      </c>
      <c r="AQ7" s="10" t="s">
        <v>42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53</v>
      </c>
      <c r="BC7" s="10" t="s">
        <v>54</v>
      </c>
      <c r="BD7" s="10" t="s">
        <v>89</v>
      </c>
      <c r="BE7" s="10" t="s">
        <v>90</v>
      </c>
      <c r="BF7" s="11" t="s">
        <v>81</v>
      </c>
    </row>
    <row r="8" spans="1:60" ht="12.75">
      <c r="A8" s="1" t="s">
        <v>55</v>
      </c>
      <c r="B8" s="1" t="s">
        <v>67</v>
      </c>
      <c r="C8" s="6">
        <f>SUMIF(PCT!$A:$A,$A$8,PCT!D:D)</f>
        <v>270</v>
      </c>
      <c r="D8" s="6">
        <f>SUMIF(PCT!$A:$A,$A$8,PCT!E:E)</f>
        <v>364</v>
      </c>
      <c r="E8" s="6">
        <f>SUMIF(PCT!$A:$A,$A$8,PCT!F:F)</f>
        <v>204</v>
      </c>
      <c r="F8" s="6">
        <f>SUMIF(PCT!$A:$A,$A$8,PCT!G:G)</f>
        <v>192</v>
      </c>
      <c r="G8" s="6">
        <f>SUMIF(PCT!$A:$A,$A$8,PCT!H:H)</f>
        <v>185</v>
      </c>
      <c r="H8" s="6">
        <f>SUMIF(PCT!$A:$A,$A$8,PCT!I:I)</f>
        <v>135</v>
      </c>
      <c r="I8" s="6">
        <f>SUMIF(PCT!$A:$A,$A$8,PCT!J:J)</f>
        <v>114</v>
      </c>
      <c r="J8" s="6">
        <f>SUMIF(PCT!$A:$A,$A$8,PCT!K:K)</f>
        <v>106</v>
      </c>
      <c r="K8" s="6">
        <f>SUMIF(PCT!$A:$A,$A$8,PCT!L:L)</f>
        <v>51</v>
      </c>
      <c r="L8" s="6">
        <f>SUMIF(PCT!$A:$A,$A$8,PCT!M:M)</f>
        <v>40</v>
      </c>
      <c r="M8" s="6">
        <f>SUMIF(PCT!$A:$A,$A$8,PCT!N:N)</f>
        <v>26</v>
      </c>
      <c r="N8" s="6">
        <f>SUMIF(PCT!$A:$A,$A$8,PCT!O:O)</f>
        <v>22</v>
      </c>
      <c r="O8" s="6">
        <f>SUMIF(PCT!$A:$A,$A$8,PCT!P:P)</f>
        <v>27</v>
      </c>
      <c r="P8" s="6">
        <f>SUMIF(PCT!$A:$A,$A$8,PCT!Q:Q)</f>
        <v>19</v>
      </c>
      <c r="Q8" s="6">
        <f>SUMIF(PCT!$A:$A,$A$8,PCT!R:R)</f>
        <v>20</v>
      </c>
      <c r="R8" s="6">
        <f>SUMIF(PCT!$A:$A,$A$8,PCT!S:S)</f>
        <v>8</v>
      </c>
      <c r="S8" s="6">
        <f>SUMIF(PCT!$A:$A,$A$8,PCT!T:T)</f>
        <v>16</v>
      </c>
      <c r="T8" s="6">
        <f>SUMIF(PCT!$A:$A,$A$8,PCT!U:U)</f>
        <v>8</v>
      </c>
      <c r="U8" s="6">
        <f>SUMIF(PCT!$A:$A,$A$8,PCT!V:V)</f>
        <v>0</v>
      </c>
      <c r="V8" s="6">
        <f>SUMIF(PCT!$A:$A,$A$8,PCT!W:W)</f>
        <v>0</v>
      </c>
      <c r="W8" s="6">
        <f>SUMIF(PCT!$A:$A,$A$8,PCT!X:X)</f>
        <v>0</v>
      </c>
      <c r="X8" s="6">
        <f>SUMIF(PCT!$A:$A,$A$8,PCT!Y:Y)</f>
        <v>0</v>
      </c>
      <c r="Y8" s="6">
        <f>SUMIF(PCT!$A:$A,$A$8,PCT!Z:Z)</f>
        <v>1</v>
      </c>
      <c r="Z8" s="6">
        <f>SUMIF(PCT!$A:$A,$A$8,PCT!AA:AA)</f>
        <v>1</v>
      </c>
      <c r="AA8" s="6">
        <f>SUMIF(PCT!$A:$A,$A$8,PCT!AB:AB)</f>
        <v>0</v>
      </c>
      <c r="AB8" s="6">
        <f>SUMIF(PCT!$A:$A,$A$8,PCT!AC:AC)</f>
        <v>0</v>
      </c>
      <c r="AC8" s="6">
        <f>SUMIF(PCT!$A:$A,$A$8,PCT!AD:AD)</f>
        <v>0</v>
      </c>
      <c r="AD8" s="6">
        <f>SUMIF(PCT!$A:$A,$A$8,PCT!AE:AE)</f>
        <v>1</v>
      </c>
      <c r="AE8" s="6">
        <f>SUMIF(PCT!$A:$A,$A$8,PCT!AF:AF)</f>
        <v>0</v>
      </c>
      <c r="AF8" s="6">
        <f>SUMIF(PCT!$A:$A,$A$8,PCT!AG:AG)</f>
        <v>0</v>
      </c>
      <c r="AG8" s="6">
        <f>SUMIF(PCT!$A:$A,$A$8,PCT!AH:AH)</f>
        <v>0</v>
      </c>
      <c r="AH8" s="6">
        <f>SUMIF(PCT!$A:$A,$A$8,PCT!AI:AI)</f>
        <v>0</v>
      </c>
      <c r="AI8" s="6">
        <f>SUMIF(PCT!$A:$A,$A$8,PCT!AJ:AJ)</f>
        <v>0</v>
      </c>
      <c r="AJ8" s="6">
        <f>SUMIF(PCT!$A:$A,$A$8,PCT!AK:AK)</f>
        <v>0</v>
      </c>
      <c r="AK8" s="6">
        <f>SUMIF(PCT!$A:$A,$A$8,PCT!AL:AL)</f>
        <v>0</v>
      </c>
      <c r="AL8" s="6">
        <f>SUMIF(PCT!$A:$A,$A$8,PCT!AM:AM)</f>
        <v>0</v>
      </c>
      <c r="AM8" s="6">
        <f>SUMIF(PCT!$A:$A,$A$8,PCT!AN:AN)</f>
        <v>0</v>
      </c>
      <c r="AN8" s="6">
        <f>SUMIF(PCT!$A:$A,$A$8,PCT!AO:AO)</f>
        <v>0</v>
      </c>
      <c r="AO8" s="6">
        <f>SUMIF(PCT!$A:$A,$A$8,PCT!AP:AP)</f>
        <v>0</v>
      </c>
      <c r="AP8" s="6">
        <f>SUMIF(PCT!$A:$A,$A$8,PCT!AQ:AQ)</f>
        <v>0</v>
      </c>
      <c r="AQ8" s="6">
        <f>SUMIF(PCT!$A:$A,$A$8,PCT!AR:AR)</f>
        <v>0</v>
      </c>
      <c r="AR8" s="6">
        <f>SUMIF(PCT!$A:$A,$A$8,PCT!AS:AS)</f>
        <v>1</v>
      </c>
      <c r="AS8" s="6">
        <f>SUMIF(PCT!$A:$A,$A$8,PCT!AT:AT)</f>
        <v>0</v>
      </c>
      <c r="AT8" s="6">
        <f>SUMIF(PCT!$A:$A,$A$8,PCT!AU:AU)</f>
        <v>0</v>
      </c>
      <c r="AU8" s="6">
        <f>SUMIF(PCT!$A:$A,$A$8,PCT!AV:AV)</f>
        <v>0</v>
      </c>
      <c r="AV8" s="6">
        <f>SUMIF(PCT!$A:$A,$A$8,PCT!AW:AW)</f>
        <v>0</v>
      </c>
      <c r="AW8" s="6">
        <f>SUMIF(PCT!$A:$A,$A$8,PCT!AX:AX)</f>
        <v>0</v>
      </c>
      <c r="AX8" s="6">
        <f>SUMIF(PCT!$A:$A,$A$8,PCT!AY:AY)</f>
        <v>0</v>
      </c>
      <c r="AY8" s="6">
        <f>SUMIF(PCT!$A:$A,$A$8,PCT!AZ:AZ)</f>
        <v>0</v>
      </c>
      <c r="AZ8" s="6">
        <f>SUMIF(PCT!$A:$A,$A$8,PCT!BA:BA)</f>
        <v>0</v>
      </c>
      <c r="BA8" s="6">
        <f>SUMIF(PCT!$A:$A,$A$8,PCT!BB:BB)</f>
        <v>0</v>
      </c>
      <c r="BB8" s="6">
        <f>SUMIF(PCT!$A:$A,$A$8,PCT!BC:BC)</f>
        <v>0</v>
      </c>
      <c r="BC8" s="6">
        <f>SUMIF(PCT!$A:$A,$A$8,PCT!BD:BD)</f>
        <v>0</v>
      </c>
      <c r="BD8" s="6">
        <f>SUMIF(PCT!$A:$A,$A$8,PCT!BE:BE)</f>
        <v>1811</v>
      </c>
      <c r="BE8" s="6">
        <f>SUMIF(PCT!$A:$A,$A$8,PCT!BF:BF)</f>
        <v>1807</v>
      </c>
      <c r="BF8" s="17">
        <f>BE8/BD8</f>
        <v>0.9977912755383765</v>
      </c>
      <c r="BG8" s="15"/>
      <c r="BH8" s="15"/>
    </row>
    <row r="9" spans="1:60" ht="12.75">
      <c r="A9" s="1" t="s">
        <v>57</v>
      </c>
      <c r="B9" s="1" t="s">
        <v>68</v>
      </c>
      <c r="C9" s="6">
        <f>SUMIF(PCT!$A:$A,$A$9,PCT!D:D)</f>
        <v>1348</v>
      </c>
      <c r="D9" s="6">
        <f>SUMIF(PCT!$A:$A,$A$9,PCT!E:E)</f>
        <v>1021</v>
      </c>
      <c r="E9" s="6">
        <f>SUMIF(PCT!$A:$A,$A$9,PCT!F:F)</f>
        <v>648</v>
      </c>
      <c r="F9" s="6">
        <f>SUMIF(PCT!$A:$A,$A$9,PCT!G:G)</f>
        <v>771</v>
      </c>
      <c r="G9" s="6">
        <f>SUMIF(PCT!$A:$A,$A$9,PCT!H:H)</f>
        <v>799</v>
      </c>
      <c r="H9" s="6">
        <f>SUMIF(PCT!$A:$A,$A$9,PCT!I:I)</f>
        <v>515</v>
      </c>
      <c r="I9" s="6">
        <f>SUMIF(PCT!$A:$A,$A$9,PCT!J:J)</f>
        <v>343</v>
      </c>
      <c r="J9" s="6">
        <f>SUMIF(PCT!$A:$A,$A$9,PCT!K:K)</f>
        <v>321</v>
      </c>
      <c r="K9" s="6">
        <f>SUMIF(PCT!$A:$A,$A$9,PCT!L:L)</f>
        <v>248</v>
      </c>
      <c r="L9" s="6">
        <f>SUMIF(PCT!$A:$A,$A$9,PCT!M:M)</f>
        <v>210</v>
      </c>
      <c r="M9" s="6">
        <f>SUMIF(PCT!$A:$A,$A$9,PCT!N:N)</f>
        <v>187</v>
      </c>
      <c r="N9" s="6">
        <f>SUMIF(PCT!$A:$A,$A$9,PCT!O:O)</f>
        <v>163</v>
      </c>
      <c r="O9" s="6">
        <f>SUMIF(PCT!$A:$A,$A$9,PCT!P:P)</f>
        <v>115</v>
      </c>
      <c r="P9" s="6">
        <f>SUMIF(PCT!$A:$A,$A$9,PCT!Q:Q)</f>
        <v>67</v>
      </c>
      <c r="Q9" s="6">
        <f>SUMIF(PCT!$A:$A,$A$9,PCT!R:R)</f>
        <v>43</v>
      </c>
      <c r="R9" s="6">
        <f>SUMIF(PCT!$A:$A,$A$9,PCT!S:S)</f>
        <v>53</v>
      </c>
      <c r="S9" s="6">
        <f>SUMIF(PCT!$A:$A,$A$9,PCT!T:T)</f>
        <v>5</v>
      </c>
      <c r="T9" s="6">
        <f>SUMIF(PCT!$A:$A,$A$9,PCT!U:U)</f>
        <v>1</v>
      </c>
      <c r="U9" s="6">
        <f>SUMIF(PCT!$A:$A,$A$9,PCT!V:V)</f>
        <v>0</v>
      </c>
      <c r="V9" s="6">
        <f>SUMIF(PCT!$A:$A,$A$9,PCT!W:W)</f>
        <v>0</v>
      </c>
      <c r="W9" s="6">
        <f>SUMIF(PCT!$A:$A,$A$9,PCT!X:X)</f>
        <v>0</v>
      </c>
      <c r="X9" s="6">
        <f>SUMIF(PCT!$A:$A,$A$9,PCT!Y:Y)</f>
        <v>0</v>
      </c>
      <c r="Y9" s="6">
        <f>SUMIF(PCT!$A:$A,$A$9,PCT!Z:Z)</f>
        <v>1</v>
      </c>
      <c r="Z9" s="6">
        <f>SUMIF(PCT!$A:$A,$A$9,PCT!AA:AA)</f>
        <v>0</v>
      </c>
      <c r="AA9" s="6">
        <f>SUMIF(PCT!$A:$A,$A$9,PCT!AB:AB)</f>
        <v>0</v>
      </c>
      <c r="AB9" s="6">
        <f>SUMIF(PCT!$A:$A,$A$9,PCT!AC:AC)</f>
        <v>0</v>
      </c>
      <c r="AC9" s="6">
        <f>SUMIF(PCT!$A:$A,$A$9,PCT!AD:AD)</f>
        <v>0</v>
      </c>
      <c r="AD9" s="6">
        <f>SUMIF(PCT!$A:$A,$A$9,PCT!AE:AE)</f>
        <v>0</v>
      </c>
      <c r="AE9" s="6">
        <f>SUMIF(PCT!$A:$A,$A$9,PCT!AF:AF)</f>
        <v>0</v>
      </c>
      <c r="AF9" s="6">
        <f>SUMIF(PCT!$A:$A,$A$9,PCT!AG:AG)</f>
        <v>0</v>
      </c>
      <c r="AG9" s="6">
        <f>SUMIF(PCT!$A:$A,$A$9,PCT!AH:AH)</f>
        <v>0</v>
      </c>
      <c r="AH9" s="6">
        <f>SUMIF(PCT!$A:$A,$A$9,PCT!AI:AI)</f>
        <v>0</v>
      </c>
      <c r="AI9" s="6">
        <f>SUMIF(PCT!$A:$A,$A$9,PCT!AJ:AJ)</f>
        <v>0</v>
      </c>
      <c r="AJ9" s="6">
        <f>SUMIF(PCT!$A:$A,$A$9,PCT!AK:AK)</f>
        <v>0</v>
      </c>
      <c r="AK9" s="6">
        <f>SUMIF(PCT!$A:$A,$A$9,PCT!AL:AL)</f>
        <v>0</v>
      </c>
      <c r="AL9" s="6">
        <f>SUMIF(PCT!$A:$A,$A$9,PCT!AM:AM)</f>
        <v>0</v>
      </c>
      <c r="AM9" s="6">
        <f>SUMIF(PCT!$A:$A,$A$9,PCT!AN:AN)</f>
        <v>0</v>
      </c>
      <c r="AN9" s="6">
        <f>SUMIF(PCT!$A:$A,$A$9,PCT!AO:AO)</f>
        <v>0</v>
      </c>
      <c r="AO9" s="6">
        <f>SUMIF(PCT!$A:$A,$A$9,PCT!AP:AP)</f>
        <v>0</v>
      </c>
      <c r="AP9" s="6">
        <f>SUMIF(PCT!$A:$A,$A$9,PCT!AQ:AQ)</f>
        <v>0</v>
      </c>
      <c r="AQ9" s="6">
        <f>SUMIF(PCT!$A:$A,$A$9,PCT!AR:AR)</f>
        <v>0</v>
      </c>
      <c r="AR9" s="6">
        <f>SUMIF(PCT!$A:$A,$A$9,PCT!AS:AS)</f>
        <v>0</v>
      </c>
      <c r="AS9" s="6">
        <f>SUMIF(PCT!$A:$A,$A$9,PCT!AT:AT)</f>
        <v>0</v>
      </c>
      <c r="AT9" s="6">
        <f>SUMIF(PCT!$A:$A,$A$9,PCT!AU:AU)</f>
        <v>0</v>
      </c>
      <c r="AU9" s="6">
        <f>SUMIF(PCT!$A:$A,$A$9,PCT!AV:AV)</f>
        <v>0</v>
      </c>
      <c r="AV9" s="6">
        <f>SUMIF(PCT!$A:$A,$A$9,PCT!AW:AW)</f>
        <v>0</v>
      </c>
      <c r="AW9" s="6">
        <f>SUMIF(PCT!$A:$A,$A$9,PCT!AX:AX)</f>
        <v>0</v>
      </c>
      <c r="AX9" s="6">
        <f>SUMIF(PCT!$A:$A,$A$9,PCT!AY:AY)</f>
        <v>0</v>
      </c>
      <c r="AY9" s="6">
        <f>SUMIF(PCT!$A:$A,$A$9,PCT!AZ:AZ)</f>
        <v>0</v>
      </c>
      <c r="AZ9" s="6">
        <f>SUMIF(PCT!$A:$A,$A$9,PCT!BA:BA)</f>
        <v>0</v>
      </c>
      <c r="BA9" s="6">
        <f>SUMIF(PCT!$A:$A,$A$9,PCT!BB:BB)</f>
        <v>0</v>
      </c>
      <c r="BB9" s="6">
        <f>SUMIF(PCT!$A:$A,$A$9,PCT!BC:BC)</f>
        <v>0</v>
      </c>
      <c r="BC9" s="6">
        <f>SUMIF(PCT!$A:$A,$A$9,PCT!BD:BD)</f>
        <v>0</v>
      </c>
      <c r="BD9" s="6">
        <f>SUMIF(PCT!$A:$A,$A$9,PCT!BE:BE)</f>
        <v>6859</v>
      </c>
      <c r="BE9" s="6">
        <f>SUMIF(PCT!$A:$A,$A$9,PCT!BF:BF)</f>
        <v>6858</v>
      </c>
      <c r="BF9" s="17">
        <f aca="true" t="shared" si="0" ref="BF9:BF17">BE9/BD9</f>
        <v>0.9998542061525003</v>
      </c>
      <c r="BG9" s="15"/>
      <c r="BH9" s="15"/>
    </row>
    <row r="10" spans="1:60" ht="12.75">
      <c r="A10" s="1" t="s">
        <v>58</v>
      </c>
      <c r="B10" s="1" t="s">
        <v>69</v>
      </c>
      <c r="C10" s="6">
        <f>SUMIF(PCT!$A:$A,$A$10,PCT!D:D)</f>
        <v>889</v>
      </c>
      <c r="D10" s="6">
        <f>SUMIF(PCT!$A:$A,$A$10,PCT!E:E)</f>
        <v>751</v>
      </c>
      <c r="E10" s="6">
        <f>SUMIF(PCT!$A:$A,$A$10,PCT!F:F)</f>
        <v>483</v>
      </c>
      <c r="F10" s="6">
        <f>SUMIF(PCT!$A:$A,$A$10,PCT!G:G)</f>
        <v>541</v>
      </c>
      <c r="G10" s="6">
        <f>SUMIF(PCT!$A:$A,$A$10,PCT!H:H)</f>
        <v>485</v>
      </c>
      <c r="H10" s="6">
        <f>SUMIF(PCT!$A:$A,$A$10,PCT!I:I)</f>
        <v>475</v>
      </c>
      <c r="I10" s="6">
        <f>SUMIF(PCT!$A:$A,$A$10,PCT!J:J)</f>
        <v>309</v>
      </c>
      <c r="J10" s="6">
        <f>SUMIF(PCT!$A:$A,$A$10,PCT!K:K)</f>
        <v>289</v>
      </c>
      <c r="K10" s="6">
        <f>SUMIF(PCT!$A:$A,$A$10,PCT!L:L)</f>
        <v>240</v>
      </c>
      <c r="L10" s="6">
        <f>SUMIF(PCT!$A:$A,$A$10,PCT!M:M)</f>
        <v>213</v>
      </c>
      <c r="M10" s="6">
        <f>SUMIF(PCT!$A:$A,$A$10,PCT!N:N)</f>
        <v>173</v>
      </c>
      <c r="N10" s="6">
        <f>SUMIF(PCT!$A:$A,$A$10,PCT!O:O)</f>
        <v>135</v>
      </c>
      <c r="O10" s="6">
        <f>SUMIF(PCT!$A:$A,$A$10,PCT!P:P)</f>
        <v>91</v>
      </c>
      <c r="P10" s="6">
        <f>SUMIF(PCT!$A:$A,$A$10,PCT!Q:Q)</f>
        <v>78</v>
      </c>
      <c r="Q10" s="6">
        <f>SUMIF(PCT!$A:$A,$A$10,PCT!R:R)</f>
        <v>72</v>
      </c>
      <c r="R10" s="6">
        <f>SUMIF(PCT!$A:$A,$A$10,PCT!S:S)</f>
        <v>29</v>
      </c>
      <c r="S10" s="6">
        <f>SUMIF(PCT!$A:$A,$A$10,PCT!T:T)</f>
        <v>18</v>
      </c>
      <c r="T10" s="6">
        <f>SUMIF(PCT!$A:$A,$A$10,PCT!U:U)</f>
        <v>7</v>
      </c>
      <c r="U10" s="6">
        <f>SUMIF(PCT!$A:$A,$A$10,PCT!V:V)</f>
        <v>1</v>
      </c>
      <c r="V10" s="6">
        <f>SUMIF(PCT!$A:$A,$A$10,PCT!W:W)</f>
        <v>0</v>
      </c>
      <c r="W10" s="6">
        <f>SUMIF(PCT!$A:$A,$A$10,PCT!X:X)</f>
        <v>2</v>
      </c>
      <c r="X10" s="6">
        <f>SUMIF(PCT!$A:$A,$A$10,PCT!Y:Y)</f>
        <v>1</v>
      </c>
      <c r="Y10" s="6">
        <f>SUMIF(PCT!$A:$A,$A$10,PCT!Z:Z)</f>
        <v>0</v>
      </c>
      <c r="Z10" s="6">
        <f>SUMIF(PCT!$A:$A,$A$10,PCT!AA:AA)</f>
        <v>0</v>
      </c>
      <c r="AA10" s="6">
        <f>SUMIF(PCT!$A:$A,$A$10,PCT!AB:AB)</f>
        <v>0</v>
      </c>
      <c r="AB10" s="6">
        <f>SUMIF(PCT!$A:$A,$A$10,PCT!AC:AC)</f>
        <v>0</v>
      </c>
      <c r="AC10" s="6">
        <f>SUMIF(PCT!$A:$A,$A$10,PCT!AD:AD)</f>
        <v>0</v>
      </c>
      <c r="AD10" s="6">
        <f>SUMIF(PCT!$A:$A,$A$10,PCT!AE:AE)</f>
        <v>0</v>
      </c>
      <c r="AE10" s="6">
        <f>SUMIF(PCT!$A:$A,$A$10,PCT!AF:AF)</f>
        <v>0</v>
      </c>
      <c r="AF10" s="6">
        <f>SUMIF(PCT!$A:$A,$A$10,PCT!AG:AG)</f>
        <v>1</v>
      </c>
      <c r="AG10" s="6">
        <f>SUMIF(PCT!$A:$A,$A$10,PCT!AH:AH)</f>
        <v>0</v>
      </c>
      <c r="AH10" s="6">
        <f>SUMIF(PCT!$A:$A,$A$10,PCT!AI:AI)</f>
        <v>0</v>
      </c>
      <c r="AI10" s="6">
        <f>SUMIF(PCT!$A:$A,$A$10,PCT!AJ:AJ)</f>
        <v>0</v>
      </c>
      <c r="AJ10" s="6">
        <f>SUMIF(PCT!$A:$A,$A$10,PCT!AK:AK)</f>
        <v>0</v>
      </c>
      <c r="AK10" s="6">
        <f>SUMIF(PCT!$A:$A,$A$10,PCT!AL:AL)</f>
        <v>0</v>
      </c>
      <c r="AL10" s="6">
        <f>SUMIF(PCT!$A:$A,$A$10,PCT!AM:AM)</f>
        <v>0</v>
      </c>
      <c r="AM10" s="6">
        <f>SUMIF(PCT!$A:$A,$A$10,PCT!AN:AN)</f>
        <v>0</v>
      </c>
      <c r="AN10" s="6">
        <f>SUMIF(PCT!$A:$A,$A$10,PCT!AO:AO)</f>
        <v>0</v>
      </c>
      <c r="AO10" s="6">
        <f>SUMIF(PCT!$A:$A,$A$10,PCT!AP:AP)</f>
        <v>0</v>
      </c>
      <c r="AP10" s="6">
        <f>SUMIF(PCT!$A:$A,$A$10,PCT!AQ:AQ)</f>
        <v>0</v>
      </c>
      <c r="AQ10" s="6">
        <f>SUMIF(PCT!$A:$A,$A$10,PCT!AR:AR)</f>
        <v>0</v>
      </c>
      <c r="AR10" s="6">
        <f>SUMIF(PCT!$A:$A,$A$10,PCT!AS:AS)</f>
        <v>0</v>
      </c>
      <c r="AS10" s="6">
        <f>SUMIF(PCT!$A:$A,$A$10,PCT!AT:AT)</f>
        <v>0</v>
      </c>
      <c r="AT10" s="6">
        <f>SUMIF(PCT!$A:$A,$A$10,PCT!AU:AU)</f>
        <v>0</v>
      </c>
      <c r="AU10" s="6">
        <f>SUMIF(PCT!$A:$A,$A$10,PCT!AV:AV)</f>
        <v>0</v>
      </c>
      <c r="AV10" s="6">
        <f>SUMIF(PCT!$A:$A,$A$10,PCT!AW:AW)</f>
        <v>0</v>
      </c>
      <c r="AW10" s="6">
        <f>SUMIF(PCT!$A:$A,$A$10,PCT!AX:AX)</f>
        <v>0</v>
      </c>
      <c r="AX10" s="6">
        <f>SUMIF(PCT!$A:$A,$A$10,PCT!AY:AY)</f>
        <v>0</v>
      </c>
      <c r="AY10" s="6">
        <f>SUMIF(PCT!$A:$A,$A$10,PCT!AZ:AZ)</f>
        <v>0</v>
      </c>
      <c r="AZ10" s="6">
        <f>SUMIF(PCT!$A:$A,$A$10,PCT!BA:BA)</f>
        <v>0</v>
      </c>
      <c r="BA10" s="6">
        <f>SUMIF(PCT!$A:$A,$A$10,PCT!BB:BB)</f>
        <v>0</v>
      </c>
      <c r="BB10" s="6">
        <f>SUMIF(PCT!$A:$A,$A$10,PCT!BC:BC)</f>
        <v>0</v>
      </c>
      <c r="BC10" s="6">
        <f>SUMIF(PCT!$A:$A,$A$10,PCT!BD:BD)</f>
        <v>0</v>
      </c>
      <c r="BD10" s="6">
        <f>SUMIF(PCT!$A:$A,$A$10,PCT!BE:BE)</f>
        <v>5283</v>
      </c>
      <c r="BE10" s="6">
        <f>SUMIF(PCT!$A:$A,$A$10,PCT!BF:BF)</f>
        <v>5278</v>
      </c>
      <c r="BF10" s="17">
        <f t="shared" si="0"/>
        <v>0.9990535680484574</v>
      </c>
      <c r="BG10" s="15"/>
      <c r="BH10" s="15"/>
    </row>
    <row r="11" spans="1:60" ht="12.75">
      <c r="A11" s="1" t="s">
        <v>59</v>
      </c>
      <c r="B11" s="1" t="s">
        <v>70</v>
      </c>
      <c r="C11" s="6">
        <f>SUMIF(PCT!$A:$A,$A$11,PCT!D:D)</f>
        <v>550</v>
      </c>
      <c r="D11" s="6">
        <f>SUMIF(PCT!$A:$A,$A$11,PCT!E:E)</f>
        <v>488</v>
      </c>
      <c r="E11" s="6">
        <f>SUMIF(PCT!$A:$A,$A$11,PCT!F:F)</f>
        <v>395</v>
      </c>
      <c r="F11" s="6">
        <f>SUMIF(PCT!$A:$A,$A$11,PCT!G:G)</f>
        <v>413</v>
      </c>
      <c r="G11" s="6">
        <f>SUMIF(PCT!$A:$A,$A$11,PCT!H:H)</f>
        <v>276</v>
      </c>
      <c r="H11" s="6">
        <f>SUMIF(PCT!$A:$A,$A$11,PCT!I:I)</f>
        <v>244</v>
      </c>
      <c r="I11" s="6">
        <f>SUMIF(PCT!$A:$A,$A$11,PCT!J:J)</f>
        <v>238</v>
      </c>
      <c r="J11" s="6">
        <f>SUMIF(PCT!$A:$A,$A$11,PCT!K:K)</f>
        <v>245</v>
      </c>
      <c r="K11" s="6">
        <f>SUMIF(PCT!$A:$A,$A$11,PCT!L:L)</f>
        <v>158</v>
      </c>
      <c r="L11" s="6">
        <f>SUMIF(PCT!$A:$A,$A$11,PCT!M:M)</f>
        <v>130</v>
      </c>
      <c r="M11" s="6">
        <f>SUMIF(PCT!$A:$A,$A$11,PCT!N:N)</f>
        <v>136</v>
      </c>
      <c r="N11" s="6">
        <f>SUMIF(PCT!$A:$A,$A$11,PCT!O:O)</f>
        <v>82</v>
      </c>
      <c r="O11" s="6">
        <f>SUMIF(PCT!$A:$A,$A$11,PCT!P:P)</f>
        <v>73</v>
      </c>
      <c r="P11" s="6">
        <f>SUMIF(PCT!$A:$A,$A$11,PCT!Q:Q)</f>
        <v>44</v>
      </c>
      <c r="Q11" s="6">
        <f>SUMIF(PCT!$A:$A,$A$11,PCT!R:R)</f>
        <v>37</v>
      </c>
      <c r="R11" s="6">
        <f>SUMIF(PCT!$A:$A,$A$11,PCT!S:S)</f>
        <v>30</v>
      </c>
      <c r="S11" s="6">
        <f>SUMIF(PCT!$A:$A,$A$11,PCT!T:T)</f>
        <v>10</v>
      </c>
      <c r="T11" s="6">
        <f>SUMIF(PCT!$A:$A,$A$11,PCT!U:U)</f>
        <v>2</v>
      </c>
      <c r="U11" s="6">
        <f>SUMIF(PCT!$A:$A,$A$11,PCT!V:V)</f>
        <v>0</v>
      </c>
      <c r="V11" s="6">
        <f>SUMIF(PCT!$A:$A,$A$11,PCT!W:W)</f>
        <v>0</v>
      </c>
      <c r="W11" s="6">
        <f>SUMIF(PCT!$A:$A,$A$11,PCT!X:X)</f>
        <v>3</v>
      </c>
      <c r="X11" s="6">
        <f>SUMIF(PCT!$A:$A,$A$11,PCT!Y:Y)</f>
        <v>1</v>
      </c>
      <c r="Y11" s="6">
        <f>SUMIF(PCT!$A:$A,$A$11,PCT!Z:Z)</f>
        <v>0</v>
      </c>
      <c r="Z11" s="6">
        <f>SUMIF(PCT!$A:$A,$A$11,PCT!AA:AA)</f>
        <v>0</v>
      </c>
      <c r="AA11" s="6">
        <f>SUMIF(PCT!$A:$A,$A$11,PCT!AB:AB)</f>
        <v>0</v>
      </c>
      <c r="AB11" s="6">
        <f>SUMIF(PCT!$A:$A,$A$11,PCT!AC:AC)</f>
        <v>0</v>
      </c>
      <c r="AC11" s="6">
        <f>SUMIF(PCT!$A:$A,$A$11,PCT!AD:AD)</f>
        <v>0</v>
      </c>
      <c r="AD11" s="6">
        <f>SUMIF(PCT!$A:$A,$A$11,PCT!AE:AE)</f>
        <v>0</v>
      </c>
      <c r="AE11" s="6">
        <f>SUMIF(PCT!$A:$A,$A$11,PCT!AF:AF)</f>
        <v>0</v>
      </c>
      <c r="AF11" s="6">
        <f>SUMIF(PCT!$A:$A,$A$11,PCT!AG:AG)</f>
        <v>1</v>
      </c>
      <c r="AG11" s="6">
        <f>SUMIF(PCT!$A:$A,$A$11,PCT!AH:AH)</f>
        <v>0</v>
      </c>
      <c r="AH11" s="6">
        <f>SUMIF(PCT!$A:$A,$A$11,PCT!AI:AI)</f>
        <v>0</v>
      </c>
      <c r="AI11" s="6">
        <f>SUMIF(PCT!$A:$A,$A$11,PCT!AJ:AJ)</f>
        <v>0</v>
      </c>
      <c r="AJ11" s="6">
        <f>SUMIF(PCT!$A:$A,$A$11,PCT!AK:AK)</f>
        <v>0</v>
      </c>
      <c r="AK11" s="6">
        <f>SUMIF(PCT!$A:$A,$A$11,PCT!AL:AL)</f>
        <v>0</v>
      </c>
      <c r="AL11" s="6">
        <f>SUMIF(PCT!$A:$A,$A$11,PCT!AM:AM)</f>
        <v>0</v>
      </c>
      <c r="AM11" s="6">
        <f>SUMIF(PCT!$A:$A,$A$11,PCT!AN:AN)</f>
        <v>0</v>
      </c>
      <c r="AN11" s="6">
        <f>SUMIF(PCT!$A:$A,$A$11,PCT!AO:AO)</f>
        <v>0</v>
      </c>
      <c r="AO11" s="6">
        <f>SUMIF(PCT!$A:$A,$A$11,PCT!AP:AP)</f>
        <v>0</v>
      </c>
      <c r="AP11" s="6">
        <f>SUMIF(PCT!$A:$A,$A$11,PCT!AQ:AQ)</f>
        <v>0</v>
      </c>
      <c r="AQ11" s="6">
        <f>SUMIF(PCT!$A:$A,$A$11,PCT!AR:AR)</f>
        <v>0</v>
      </c>
      <c r="AR11" s="6">
        <f>SUMIF(PCT!$A:$A,$A$11,PCT!AS:AS)</f>
        <v>0</v>
      </c>
      <c r="AS11" s="6">
        <f>SUMIF(PCT!$A:$A,$A$11,PCT!AT:AT)</f>
        <v>0</v>
      </c>
      <c r="AT11" s="6">
        <f>SUMIF(PCT!$A:$A,$A$11,PCT!AU:AU)</f>
        <v>0</v>
      </c>
      <c r="AU11" s="6">
        <f>SUMIF(PCT!$A:$A,$A$11,PCT!AV:AV)</f>
        <v>0</v>
      </c>
      <c r="AV11" s="6">
        <f>SUMIF(PCT!$A:$A,$A$11,PCT!AW:AW)</f>
        <v>0</v>
      </c>
      <c r="AW11" s="6">
        <f>SUMIF(PCT!$A:$A,$A$11,PCT!AX:AX)</f>
        <v>0</v>
      </c>
      <c r="AX11" s="6">
        <f>SUMIF(PCT!$A:$A,$A$11,PCT!AY:AY)</f>
        <v>0</v>
      </c>
      <c r="AY11" s="6">
        <f>SUMIF(PCT!$A:$A,$A$11,PCT!AZ:AZ)</f>
        <v>0</v>
      </c>
      <c r="AZ11" s="6">
        <f>SUMIF(PCT!$A:$A,$A$11,PCT!BA:BA)</f>
        <v>0</v>
      </c>
      <c r="BA11" s="6">
        <f>SUMIF(PCT!$A:$A,$A$11,PCT!BB:BB)</f>
        <v>0</v>
      </c>
      <c r="BB11" s="6">
        <f>SUMIF(PCT!$A:$A,$A$11,PCT!BC:BC)</f>
        <v>0</v>
      </c>
      <c r="BC11" s="6">
        <f>SUMIF(PCT!$A:$A,$A$11,PCT!BD:BD)</f>
        <v>0</v>
      </c>
      <c r="BD11" s="6">
        <f>SUMIF(PCT!$A:$A,$A$11,PCT!BE:BE)</f>
        <v>3556</v>
      </c>
      <c r="BE11" s="6">
        <f>SUMIF(PCT!$A:$A,$A$11,PCT!BF:BF)</f>
        <v>3551</v>
      </c>
      <c r="BF11" s="17">
        <f t="shared" si="0"/>
        <v>0.9985939257592801</v>
      </c>
      <c r="BG11" s="15"/>
      <c r="BH11" s="15"/>
    </row>
    <row r="12" spans="1:60" ht="12.75">
      <c r="A12" s="1" t="s">
        <v>60</v>
      </c>
      <c r="B12" s="1" t="s">
        <v>71</v>
      </c>
      <c r="C12" s="6">
        <f>SUMIF(PCT!$A:$A,$A$12,PCT!D:D)</f>
        <v>749</v>
      </c>
      <c r="D12" s="6">
        <f>SUMIF(PCT!$A:$A,$A$12,PCT!E:E)</f>
        <v>598</v>
      </c>
      <c r="E12" s="6">
        <f>SUMIF(PCT!$A:$A,$A$12,PCT!F:F)</f>
        <v>409</v>
      </c>
      <c r="F12" s="6">
        <f>SUMIF(PCT!$A:$A,$A$12,PCT!G:G)</f>
        <v>432</v>
      </c>
      <c r="G12" s="6">
        <f>SUMIF(PCT!$A:$A,$A$12,PCT!H:H)</f>
        <v>370</v>
      </c>
      <c r="H12" s="6">
        <f>SUMIF(PCT!$A:$A,$A$12,PCT!I:I)</f>
        <v>308</v>
      </c>
      <c r="I12" s="6">
        <f>SUMIF(PCT!$A:$A,$A$12,PCT!J:J)</f>
        <v>251</v>
      </c>
      <c r="J12" s="6">
        <f>SUMIF(PCT!$A:$A,$A$12,PCT!K:K)</f>
        <v>259</v>
      </c>
      <c r="K12" s="6">
        <f>SUMIF(PCT!$A:$A,$A$12,PCT!L:L)</f>
        <v>206</v>
      </c>
      <c r="L12" s="6">
        <f>SUMIF(PCT!$A:$A,$A$12,PCT!M:M)</f>
        <v>153</v>
      </c>
      <c r="M12" s="6">
        <f>SUMIF(PCT!$A:$A,$A$12,PCT!N:N)</f>
        <v>131</v>
      </c>
      <c r="N12" s="6">
        <f>SUMIF(PCT!$A:$A,$A$12,PCT!O:O)</f>
        <v>124</v>
      </c>
      <c r="O12" s="6">
        <f>SUMIF(PCT!$A:$A,$A$12,PCT!P:P)</f>
        <v>110</v>
      </c>
      <c r="P12" s="6">
        <f>SUMIF(PCT!$A:$A,$A$12,PCT!Q:Q)</f>
        <v>74</v>
      </c>
      <c r="Q12" s="6">
        <f>SUMIF(PCT!$A:$A,$A$12,PCT!R:R)</f>
        <v>49</v>
      </c>
      <c r="R12" s="6">
        <f>SUMIF(PCT!$A:$A,$A$12,PCT!S:S)</f>
        <v>36</v>
      </c>
      <c r="S12" s="6">
        <f>SUMIF(PCT!$A:$A,$A$12,PCT!T:T)</f>
        <v>32</v>
      </c>
      <c r="T12" s="6">
        <f>SUMIF(PCT!$A:$A,$A$12,PCT!U:U)</f>
        <v>6</v>
      </c>
      <c r="U12" s="6">
        <f>SUMIF(PCT!$A:$A,$A$12,PCT!V:V)</f>
        <v>1</v>
      </c>
      <c r="V12" s="6">
        <f>SUMIF(PCT!$A:$A,$A$12,PCT!W:W)</f>
        <v>1</v>
      </c>
      <c r="W12" s="6">
        <f>SUMIF(PCT!$A:$A,$A$12,PCT!X:X)</f>
        <v>0</v>
      </c>
      <c r="X12" s="6">
        <f>SUMIF(PCT!$A:$A,$A$12,PCT!Y:Y)</f>
        <v>0</v>
      </c>
      <c r="Y12" s="6">
        <f>SUMIF(PCT!$A:$A,$A$12,PCT!Z:Z)</f>
        <v>1</v>
      </c>
      <c r="Z12" s="6">
        <f>SUMIF(PCT!$A:$A,$A$12,PCT!AA:AA)</f>
        <v>1</v>
      </c>
      <c r="AA12" s="6">
        <f>SUMIF(PCT!$A:$A,$A$12,PCT!AB:AB)</f>
        <v>1</v>
      </c>
      <c r="AB12" s="6">
        <f>SUMIF(PCT!$A:$A,$A$12,PCT!AC:AC)</f>
        <v>1</v>
      </c>
      <c r="AC12" s="6">
        <f>SUMIF(PCT!$A:$A,$A$12,PCT!AD:AD)</f>
        <v>0</v>
      </c>
      <c r="AD12" s="6">
        <f>SUMIF(PCT!$A:$A,$A$12,PCT!AE:AE)</f>
        <v>0</v>
      </c>
      <c r="AE12" s="6">
        <f>SUMIF(PCT!$A:$A,$A$12,PCT!AF:AF)</f>
        <v>0</v>
      </c>
      <c r="AF12" s="6">
        <f>SUMIF(PCT!$A:$A,$A$12,PCT!AG:AG)</f>
        <v>0</v>
      </c>
      <c r="AG12" s="6">
        <f>SUMIF(PCT!$A:$A,$A$12,PCT!AH:AH)</f>
        <v>0</v>
      </c>
      <c r="AH12" s="6">
        <f>SUMIF(PCT!$A:$A,$A$12,PCT!AI:AI)</f>
        <v>0</v>
      </c>
      <c r="AI12" s="6">
        <f>SUMIF(PCT!$A:$A,$A$12,PCT!AJ:AJ)</f>
        <v>0</v>
      </c>
      <c r="AJ12" s="6">
        <f>SUMIF(PCT!$A:$A,$A$12,PCT!AK:AK)</f>
        <v>0</v>
      </c>
      <c r="AK12" s="6">
        <f>SUMIF(PCT!$A:$A,$A$12,PCT!AL:AL)</f>
        <v>0</v>
      </c>
      <c r="AL12" s="6">
        <f>SUMIF(PCT!$A:$A,$A$12,PCT!AM:AM)</f>
        <v>0</v>
      </c>
      <c r="AM12" s="6">
        <f>SUMIF(PCT!$A:$A,$A$12,PCT!AN:AN)</f>
        <v>1</v>
      </c>
      <c r="AN12" s="6">
        <f>SUMIF(PCT!$A:$A,$A$12,PCT!AO:AO)</f>
        <v>0</v>
      </c>
      <c r="AO12" s="6">
        <f>SUMIF(PCT!$A:$A,$A$12,PCT!AP:AP)</f>
        <v>0</v>
      </c>
      <c r="AP12" s="6">
        <f>SUMIF(PCT!$A:$A,$A$12,PCT!AQ:AQ)</f>
        <v>0</v>
      </c>
      <c r="AQ12" s="6">
        <f>SUMIF(PCT!$A:$A,$A$12,PCT!AR:AR)</f>
        <v>0</v>
      </c>
      <c r="AR12" s="6">
        <f>SUMIF(PCT!$A:$A,$A$12,PCT!AS:AS)</f>
        <v>0</v>
      </c>
      <c r="AS12" s="6">
        <f>SUMIF(PCT!$A:$A,$A$12,PCT!AT:AT)</f>
        <v>0</v>
      </c>
      <c r="AT12" s="6">
        <f>SUMIF(PCT!$A:$A,$A$12,PCT!AU:AU)</f>
        <v>0</v>
      </c>
      <c r="AU12" s="6">
        <f>SUMIF(PCT!$A:$A,$A$12,PCT!AV:AV)</f>
        <v>0</v>
      </c>
      <c r="AV12" s="6">
        <f>SUMIF(PCT!$A:$A,$A$12,PCT!AW:AW)</f>
        <v>0</v>
      </c>
      <c r="AW12" s="6">
        <f>SUMIF(PCT!$A:$A,$A$12,PCT!AX:AX)</f>
        <v>0</v>
      </c>
      <c r="AX12" s="6">
        <f>SUMIF(PCT!$A:$A,$A$12,PCT!AY:AY)</f>
        <v>0</v>
      </c>
      <c r="AY12" s="6">
        <f>SUMIF(PCT!$A:$A,$A$12,PCT!AZ:AZ)</f>
        <v>0</v>
      </c>
      <c r="AZ12" s="6">
        <f>SUMIF(PCT!$A:$A,$A$12,PCT!BA:BA)</f>
        <v>0</v>
      </c>
      <c r="BA12" s="6">
        <f>SUMIF(PCT!$A:$A,$A$12,PCT!BB:BB)</f>
        <v>0</v>
      </c>
      <c r="BB12" s="6">
        <f>SUMIF(PCT!$A:$A,$A$12,PCT!BC:BC)</f>
        <v>0</v>
      </c>
      <c r="BC12" s="6">
        <f>SUMIF(PCT!$A:$A,$A$12,PCT!BD:BD)</f>
        <v>1</v>
      </c>
      <c r="BD12" s="6">
        <f>SUMIF(PCT!$A:$A,$A$12,PCT!BE:BE)</f>
        <v>4305</v>
      </c>
      <c r="BE12" s="6">
        <f>SUMIF(PCT!$A:$A,$A$12,PCT!BF:BF)</f>
        <v>4297</v>
      </c>
      <c r="BF12" s="17">
        <f t="shared" si="0"/>
        <v>0.9981416957026713</v>
      </c>
      <c r="BG12" s="15"/>
      <c r="BH12" s="15"/>
    </row>
    <row r="13" spans="1:60" ht="12.75">
      <c r="A13" s="1" t="s">
        <v>61</v>
      </c>
      <c r="B13" s="1" t="s">
        <v>72</v>
      </c>
      <c r="C13" s="6">
        <f>SUMIF(PCT!$A:$A,$A$13,PCT!D:D)</f>
        <v>1154</v>
      </c>
      <c r="D13" s="6">
        <f>SUMIF(PCT!$A:$A,$A$13,PCT!E:E)</f>
        <v>804</v>
      </c>
      <c r="E13" s="6">
        <f>SUMIF(PCT!$A:$A,$A$13,PCT!F:F)</f>
        <v>469</v>
      </c>
      <c r="F13" s="6">
        <f>SUMIF(PCT!$A:$A,$A$13,PCT!G:G)</f>
        <v>725</v>
      </c>
      <c r="G13" s="6">
        <f>SUMIF(PCT!$A:$A,$A$13,PCT!H:H)</f>
        <v>657</v>
      </c>
      <c r="H13" s="6">
        <f>SUMIF(PCT!$A:$A,$A$13,PCT!I:I)</f>
        <v>422</v>
      </c>
      <c r="I13" s="6">
        <f>SUMIF(PCT!$A:$A,$A$13,PCT!J:J)</f>
        <v>373</v>
      </c>
      <c r="J13" s="6">
        <f>SUMIF(PCT!$A:$A,$A$13,PCT!K:K)</f>
        <v>306</v>
      </c>
      <c r="K13" s="6">
        <f>SUMIF(PCT!$A:$A,$A$13,PCT!L:L)</f>
        <v>275</v>
      </c>
      <c r="L13" s="6">
        <f>SUMIF(PCT!$A:$A,$A$13,PCT!M:M)</f>
        <v>235</v>
      </c>
      <c r="M13" s="6">
        <f>SUMIF(PCT!$A:$A,$A$13,PCT!N:N)</f>
        <v>198</v>
      </c>
      <c r="N13" s="6">
        <f>SUMIF(PCT!$A:$A,$A$13,PCT!O:O)</f>
        <v>158</v>
      </c>
      <c r="O13" s="6">
        <f>SUMIF(PCT!$A:$A,$A$13,PCT!P:P)</f>
        <v>113</v>
      </c>
      <c r="P13" s="6">
        <f>SUMIF(PCT!$A:$A,$A$13,PCT!Q:Q)</f>
        <v>89</v>
      </c>
      <c r="Q13" s="6">
        <f>SUMIF(PCT!$A:$A,$A$13,PCT!R:R)</f>
        <v>79</v>
      </c>
      <c r="R13" s="6">
        <f>SUMIF(PCT!$A:$A,$A$13,PCT!S:S)</f>
        <v>39</v>
      </c>
      <c r="S13" s="6">
        <f>SUMIF(PCT!$A:$A,$A$13,PCT!T:T)</f>
        <v>17</v>
      </c>
      <c r="T13" s="6">
        <f>SUMIF(PCT!$A:$A,$A$13,PCT!U:U)</f>
        <v>11</v>
      </c>
      <c r="U13" s="6">
        <f>SUMIF(PCT!$A:$A,$A$13,PCT!V:V)</f>
        <v>11</v>
      </c>
      <c r="V13" s="6">
        <f>SUMIF(PCT!$A:$A,$A$13,PCT!W:W)</f>
        <v>5</v>
      </c>
      <c r="W13" s="6">
        <f>SUMIF(PCT!$A:$A,$A$13,PCT!X:X)</f>
        <v>4</v>
      </c>
      <c r="X13" s="6">
        <f>SUMIF(PCT!$A:$A,$A$13,PCT!Y:Y)</f>
        <v>1</v>
      </c>
      <c r="Y13" s="6">
        <f>SUMIF(PCT!$A:$A,$A$13,PCT!Z:Z)</f>
        <v>4</v>
      </c>
      <c r="Z13" s="6">
        <f>SUMIF(PCT!$A:$A,$A$13,PCT!AA:AA)</f>
        <v>2</v>
      </c>
      <c r="AA13" s="6">
        <f>SUMIF(PCT!$A:$A,$A$13,PCT!AB:AB)</f>
        <v>6</v>
      </c>
      <c r="AB13" s="6">
        <f>SUMIF(PCT!$A:$A,$A$13,PCT!AC:AC)</f>
        <v>3</v>
      </c>
      <c r="AC13" s="6">
        <f>SUMIF(PCT!$A:$A,$A$13,PCT!AD:AD)</f>
        <v>1</v>
      </c>
      <c r="AD13" s="6">
        <f>SUMIF(PCT!$A:$A,$A$13,PCT!AE:AE)</f>
        <v>1</v>
      </c>
      <c r="AE13" s="6">
        <f>SUMIF(PCT!$A:$A,$A$13,PCT!AF:AF)</f>
        <v>0</v>
      </c>
      <c r="AF13" s="6">
        <f>SUMIF(PCT!$A:$A,$A$13,PCT!AG:AG)</f>
        <v>0</v>
      </c>
      <c r="AG13" s="6">
        <f>SUMIF(PCT!$A:$A,$A$13,PCT!AH:AH)</f>
        <v>0</v>
      </c>
      <c r="AH13" s="6">
        <f>SUMIF(PCT!$A:$A,$A$13,PCT!AI:AI)</f>
        <v>0</v>
      </c>
      <c r="AI13" s="6">
        <f>SUMIF(PCT!$A:$A,$A$13,PCT!AJ:AJ)</f>
        <v>0</v>
      </c>
      <c r="AJ13" s="6">
        <f>SUMIF(PCT!$A:$A,$A$13,PCT!AK:AK)</f>
        <v>0</v>
      </c>
      <c r="AK13" s="6">
        <f>SUMIF(PCT!$A:$A,$A$13,PCT!AL:AL)</f>
        <v>0</v>
      </c>
      <c r="AL13" s="6">
        <f>SUMIF(PCT!$A:$A,$A$13,PCT!AM:AM)</f>
        <v>0</v>
      </c>
      <c r="AM13" s="6">
        <f>SUMIF(PCT!$A:$A,$A$13,PCT!AN:AN)</f>
        <v>0</v>
      </c>
      <c r="AN13" s="6">
        <f>SUMIF(PCT!$A:$A,$A$13,PCT!AO:AO)</f>
        <v>1</v>
      </c>
      <c r="AO13" s="6">
        <f>SUMIF(PCT!$A:$A,$A$13,PCT!AP:AP)</f>
        <v>0</v>
      </c>
      <c r="AP13" s="6">
        <f>SUMIF(PCT!$A:$A,$A$13,PCT!AQ:AQ)</f>
        <v>0</v>
      </c>
      <c r="AQ13" s="6">
        <f>SUMIF(PCT!$A:$A,$A$13,PCT!AR:AR)</f>
        <v>0</v>
      </c>
      <c r="AR13" s="6">
        <f>SUMIF(PCT!$A:$A,$A$13,PCT!AS:AS)</f>
        <v>0</v>
      </c>
      <c r="AS13" s="6">
        <f>SUMIF(PCT!$A:$A,$A$13,PCT!AT:AT)</f>
        <v>0</v>
      </c>
      <c r="AT13" s="6">
        <f>SUMIF(PCT!$A:$A,$A$13,PCT!AU:AU)</f>
        <v>1</v>
      </c>
      <c r="AU13" s="6">
        <f>SUMIF(PCT!$A:$A,$A$13,PCT!AV:AV)</f>
        <v>0</v>
      </c>
      <c r="AV13" s="6">
        <f>SUMIF(PCT!$A:$A,$A$13,PCT!AW:AW)</f>
        <v>0</v>
      </c>
      <c r="AW13" s="6">
        <f>SUMIF(PCT!$A:$A,$A$13,PCT!AX:AX)</f>
        <v>0</v>
      </c>
      <c r="AX13" s="6">
        <f>SUMIF(PCT!$A:$A,$A$13,PCT!AY:AY)</f>
        <v>0</v>
      </c>
      <c r="AY13" s="6">
        <f>SUMIF(PCT!$A:$A,$A$13,PCT!AZ:AZ)</f>
        <v>0</v>
      </c>
      <c r="AZ13" s="6">
        <f>SUMIF(PCT!$A:$A,$A$13,PCT!BA:BA)</f>
        <v>0</v>
      </c>
      <c r="BA13" s="6">
        <f>SUMIF(PCT!$A:$A,$A$13,PCT!BB:BB)</f>
        <v>0</v>
      </c>
      <c r="BB13" s="6">
        <f>SUMIF(PCT!$A:$A,$A$13,PCT!BC:BC)</f>
        <v>0</v>
      </c>
      <c r="BC13" s="6">
        <f>SUMIF(PCT!$A:$A,$A$13,PCT!BD:BD)</f>
        <v>2</v>
      </c>
      <c r="BD13" s="6">
        <f>SUMIF(PCT!$A:$A,$A$13,PCT!BE:BE)</f>
        <v>6166</v>
      </c>
      <c r="BE13" s="6">
        <f>SUMIF(PCT!$A:$A,$A$13,PCT!BF:BF)</f>
        <v>6124</v>
      </c>
      <c r="BF13" s="17">
        <f t="shared" si="0"/>
        <v>0.9931884528057088</v>
      </c>
      <c r="BG13" s="15"/>
      <c r="BH13" s="15"/>
    </row>
    <row r="14" spans="1:60" ht="12.75">
      <c r="A14" s="1" t="s">
        <v>62</v>
      </c>
      <c r="B14" s="1" t="s">
        <v>73</v>
      </c>
      <c r="C14" s="6">
        <f>SUMIF(PCT!$A:$A,$A$14,PCT!D:D)</f>
        <v>614</v>
      </c>
      <c r="D14" s="6">
        <f>SUMIF(PCT!$A:$A,$A$14,PCT!E:E)</f>
        <v>455</v>
      </c>
      <c r="E14" s="6">
        <f>SUMIF(PCT!$A:$A,$A$14,PCT!F:F)</f>
        <v>310</v>
      </c>
      <c r="F14" s="6">
        <f>SUMIF(PCT!$A:$A,$A$14,PCT!G:G)</f>
        <v>465</v>
      </c>
      <c r="G14" s="6">
        <f>SUMIF(PCT!$A:$A,$A$14,PCT!H:H)</f>
        <v>327</v>
      </c>
      <c r="H14" s="6">
        <f>SUMIF(PCT!$A:$A,$A$14,PCT!I:I)</f>
        <v>267</v>
      </c>
      <c r="I14" s="6">
        <f>SUMIF(PCT!$A:$A,$A$14,PCT!J:J)</f>
        <v>229</v>
      </c>
      <c r="J14" s="6">
        <f>SUMIF(PCT!$A:$A,$A$14,PCT!K:K)</f>
        <v>185</v>
      </c>
      <c r="K14" s="6">
        <f>SUMIF(PCT!$A:$A,$A$14,PCT!L:L)</f>
        <v>126</v>
      </c>
      <c r="L14" s="6">
        <f>SUMIF(PCT!$A:$A,$A$14,PCT!M:M)</f>
        <v>108</v>
      </c>
      <c r="M14" s="6">
        <f>SUMIF(PCT!$A:$A,$A$14,PCT!N:N)</f>
        <v>88</v>
      </c>
      <c r="N14" s="6">
        <f>SUMIF(PCT!$A:$A,$A$14,PCT!O:O)</f>
        <v>65</v>
      </c>
      <c r="O14" s="6">
        <f>SUMIF(PCT!$A:$A,$A$14,PCT!P:P)</f>
        <v>61</v>
      </c>
      <c r="P14" s="6">
        <f>SUMIF(PCT!$A:$A,$A$14,PCT!Q:Q)</f>
        <v>47</v>
      </c>
      <c r="Q14" s="6">
        <f>SUMIF(PCT!$A:$A,$A$14,PCT!R:R)</f>
        <v>39</v>
      </c>
      <c r="R14" s="6">
        <f>SUMIF(PCT!$A:$A,$A$14,PCT!S:S)</f>
        <v>22</v>
      </c>
      <c r="S14" s="6">
        <f>SUMIF(PCT!$A:$A,$A$14,PCT!T:T)</f>
        <v>24</v>
      </c>
      <c r="T14" s="6">
        <f>SUMIF(PCT!$A:$A,$A$14,PCT!U:U)</f>
        <v>8</v>
      </c>
      <c r="U14" s="6">
        <f>SUMIF(PCT!$A:$A,$A$14,PCT!V:V)</f>
        <v>1</v>
      </c>
      <c r="V14" s="6">
        <f>SUMIF(PCT!$A:$A,$A$14,PCT!W:W)</f>
        <v>1</v>
      </c>
      <c r="W14" s="6">
        <f>SUMIF(PCT!$A:$A,$A$14,PCT!X:X)</f>
        <v>0</v>
      </c>
      <c r="X14" s="6">
        <f>SUMIF(PCT!$A:$A,$A$14,PCT!Y:Y)</f>
        <v>2</v>
      </c>
      <c r="Y14" s="6">
        <f>SUMIF(PCT!$A:$A,$A$14,PCT!Z:Z)</f>
        <v>0</v>
      </c>
      <c r="Z14" s="6">
        <f>SUMIF(PCT!$A:$A,$A$14,PCT!AA:AA)</f>
        <v>1</v>
      </c>
      <c r="AA14" s="6">
        <f>SUMIF(PCT!$A:$A,$A$14,PCT!AB:AB)</f>
        <v>2</v>
      </c>
      <c r="AB14" s="6">
        <f>SUMIF(PCT!$A:$A,$A$14,PCT!AC:AC)</f>
        <v>1</v>
      </c>
      <c r="AC14" s="6">
        <f>SUMIF(PCT!$A:$A,$A$14,PCT!AD:AD)</f>
        <v>1</v>
      </c>
      <c r="AD14" s="6">
        <f>SUMIF(PCT!$A:$A,$A$14,PCT!AE:AE)</f>
        <v>0</v>
      </c>
      <c r="AE14" s="6">
        <f>SUMIF(PCT!$A:$A,$A$14,PCT!AF:AF)</f>
        <v>1</v>
      </c>
      <c r="AF14" s="6">
        <f>SUMIF(PCT!$A:$A,$A$14,PCT!AG:AG)</f>
        <v>0</v>
      </c>
      <c r="AG14" s="6">
        <f>SUMIF(PCT!$A:$A,$A$14,PCT!AH:AH)</f>
        <v>2</v>
      </c>
      <c r="AH14" s="6">
        <f>SUMIF(PCT!$A:$A,$A$14,PCT!AI:AI)</f>
        <v>0</v>
      </c>
      <c r="AI14" s="6">
        <f>SUMIF(PCT!$A:$A,$A$14,PCT!AJ:AJ)</f>
        <v>0</v>
      </c>
      <c r="AJ14" s="6">
        <f>SUMIF(PCT!$A:$A,$A$14,PCT!AK:AK)</f>
        <v>0</v>
      </c>
      <c r="AK14" s="6">
        <f>SUMIF(PCT!$A:$A,$A$14,PCT!AL:AL)</f>
        <v>0</v>
      </c>
      <c r="AL14" s="6">
        <f>SUMIF(PCT!$A:$A,$A$14,PCT!AM:AM)</f>
        <v>0</v>
      </c>
      <c r="AM14" s="6">
        <f>SUMIF(PCT!$A:$A,$A$14,PCT!AN:AN)</f>
        <v>1</v>
      </c>
      <c r="AN14" s="6">
        <f>SUMIF(PCT!$A:$A,$A$14,PCT!AO:AO)</f>
        <v>0</v>
      </c>
      <c r="AO14" s="6">
        <f>SUMIF(PCT!$A:$A,$A$14,PCT!AP:AP)</f>
        <v>0</v>
      </c>
      <c r="AP14" s="6">
        <f>SUMIF(PCT!$A:$A,$A$14,PCT!AQ:AQ)</f>
        <v>0</v>
      </c>
      <c r="AQ14" s="6">
        <f>SUMIF(PCT!$A:$A,$A$14,PCT!AR:AR)</f>
        <v>0</v>
      </c>
      <c r="AR14" s="6">
        <f>SUMIF(PCT!$A:$A,$A$14,PCT!AS:AS)</f>
        <v>0</v>
      </c>
      <c r="AS14" s="6">
        <f>SUMIF(PCT!$A:$A,$A$14,PCT!AT:AT)</f>
        <v>0</v>
      </c>
      <c r="AT14" s="6">
        <f>SUMIF(PCT!$A:$A,$A$14,PCT!AU:AU)</f>
        <v>0</v>
      </c>
      <c r="AU14" s="6">
        <f>SUMIF(PCT!$A:$A,$A$14,PCT!AV:AV)</f>
        <v>0</v>
      </c>
      <c r="AV14" s="6">
        <f>SUMIF(PCT!$A:$A,$A$14,PCT!AW:AW)</f>
        <v>0</v>
      </c>
      <c r="AW14" s="6">
        <f>SUMIF(PCT!$A:$A,$A$14,PCT!AX:AX)</f>
        <v>0</v>
      </c>
      <c r="AX14" s="6">
        <f>SUMIF(PCT!$A:$A,$A$14,PCT!AY:AY)</f>
        <v>0</v>
      </c>
      <c r="AY14" s="6">
        <f>SUMIF(PCT!$A:$A,$A$14,PCT!AZ:AZ)</f>
        <v>0</v>
      </c>
      <c r="AZ14" s="6">
        <f>SUMIF(PCT!$A:$A,$A$14,PCT!BA:BA)</f>
        <v>0</v>
      </c>
      <c r="BA14" s="6">
        <f>SUMIF(PCT!$A:$A,$A$14,PCT!BB:BB)</f>
        <v>0</v>
      </c>
      <c r="BB14" s="6">
        <f>SUMIF(PCT!$A:$A,$A$14,PCT!BC:BC)</f>
        <v>0</v>
      </c>
      <c r="BC14" s="6">
        <f>SUMIF(PCT!$A:$A,$A$14,PCT!BD:BD)</f>
        <v>1</v>
      </c>
      <c r="BD14" s="6">
        <f>SUMIF(PCT!$A:$A,$A$14,PCT!BE:BE)</f>
        <v>3454</v>
      </c>
      <c r="BE14" s="6">
        <f>SUMIF(PCT!$A:$A,$A$14,PCT!BF:BF)</f>
        <v>3440</v>
      </c>
      <c r="BF14" s="17">
        <f t="shared" si="0"/>
        <v>0.9959467284308049</v>
      </c>
      <c r="BG14" s="15"/>
      <c r="BH14" s="15"/>
    </row>
    <row r="15" spans="1:60" ht="12.75">
      <c r="A15" s="1" t="s">
        <v>63</v>
      </c>
      <c r="B15" s="1" t="s">
        <v>74</v>
      </c>
      <c r="C15" s="6">
        <f>SUMIF(PCT!$A:$A,$A$15,PCT!D:D)</f>
        <v>501</v>
      </c>
      <c r="D15" s="6">
        <f>SUMIF(PCT!$A:$A,$A$15,PCT!E:E)</f>
        <v>539</v>
      </c>
      <c r="E15" s="6">
        <f>SUMIF(PCT!$A:$A,$A$15,PCT!F:F)</f>
        <v>363</v>
      </c>
      <c r="F15" s="6">
        <f>SUMIF(PCT!$A:$A,$A$15,PCT!G:G)</f>
        <v>503</v>
      </c>
      <c r="G15" s="6">
        <f>SUMIF(PCT!$A:$A,$A$15,PCT!H:H)</f>
        <v>422</v>
      </c>
      <c r="H15" s="6">
        <f>SUMIF(PCT!$A:$A,$A$15,PCT!I:I)</f>
        <v>255</v>
      </c>
      <c r="I15" s="6">
        <f>SUMIF(PCT!$A:$A,$A$15,PCT!J:J)</f>
        <v>317</v>
      </c>
      <c r="J15" s="6">
        <f>SUMIF(PCT!$A:$A,$A$15,PCT!K:K)</f>
        <v>205</v>
      </c>
      <c r="K15" s="6">
        <f>SUMIF(PCT!$A:$A,$A$15,PCT!L:L)</f>
        <v>136</v>
      </c>
      <c r="L15" s="6">
        <f>SUMIF(PCT!$A:$A,$A$15,PCT!M:M)</f>
        <v>160</v>
      </c>
      <c r="M15" s="6">
        <f>SUMIF(PCT!$A:$A,$A$15,PCT!N:N)</f>
        <v>110</v>
      </c>
      <c r="N15" s="6">
        <f>SUMIF(PCT!$A:$A,$A$15,PCT!O:O)</f>
        <v>65</v>
      </c>
      <c r="O15" s="6">
        <f>SUMIF(PCT!$A:$A,$A$15,PCT!P:P)</f>
        <v>75</v>
      </c>
      <c r="P15" s="6">
        <f>SUMIF(PCT!$A:$A,$A$15,PCT!Q:Q)</f>
        <v>37</v>
      </c>
      <c r="Q15" s="6">
        <f>SUMIF(PCT!$A:$A,$A$15,PCT!R:R)</f>
        <v>12</v>
      </c>
      <c r="R15" s="6">
        <f>SUMIF(PCT!$A:$A,$A$15,PCT!S:S)</f>
        <v>12</v>
      </c>
      <c r="S15" s="6">
        <f>SUMIF(PCT!$A:$A,$A$15,PCT!T:T)</f>
        <v>4</v>
      </c>
      <c r="T15" s="6">
        <f>SUMIF(PCT!$A:$A,$A$15,PCT!U:U)</f>
        <v>1</v>
      </c>
      <c r="U15" s="6">
        <f>SUMIF(PCT!$A:$A,$A$15,PCT!V:V)</f>
        <v>1</v>
      </c>
      <c r="V15" s="6">
        <f>SUMIF(PCT!$A:$A,$A$15,PCT!W:W)</f>
        <v>0</v>
      </c>
      <c r="W15" s="6">
        <f>SUMIF(PCT!$A:$A,$A$15,PCT!X:X)</f>
        <v>0</v>
      </c>
      <c r="X15" s="6">
        <f>SUMIF(PCT!$A:$A,$A$15,PCT!Y:Y)</f>
        <v>0</v>
      </c>
      <c r="Y15" s="6">
        <f>SUMIF(PCT!$A:$A,$A$15,PCT!Z:Z)</f>
        <v>0</v>
      </c>
      <c r="Z15" s="6">
        <f>SUMIF(PCT!$A:$A,$A$15,PCT!AA:AA)</f>
        <v>0</v>
      </c>
      <c r="AA15" s="6">
        <f>SUMIF(PCT!$A:$A,$A$15,PCT!AB:AB)</f>
        <v>0</v>
      </c>
      <c r="AB15" s="6">
        <f>SUMIF(PCT!$A:$A,$A$15,PCT!AC:AC)</f>
        <v>0</v>
      </c>
      <c r="AC15" s="6">
        <f>SUMIF(PCT!$A:$A,$A$15,PCT!AD:AD)</f>
        <v>0</v>
      </c>
      <c r="AD15" s="6">
        <f>SUMIF(PCT!$A:$A,$A$15,PCT!AE:AE)</f>
        <v>0</v>
      </c>
      <c r="AE15" s="6">
        <f>SUMIF(PCT!$A:$A,$A$15,PCT!AF:AF)</f>
        <v>0</v>
      </c>
      <c r="AF15" s="6">
        <f>SUMIF(PCT!$A:$A,$A$15,PCT!AG:AG)</f>
        <v>0</v>
      </c>
      <c r="AG15" s="6">
        <f>SUMIF(PCT!$A:$A,$A$15,PCT!AH:AH)</f>
        <v>0</v>
      </c>
      <c r="AH15" s="6">
        <f>SUMIF(PCT!$A:$A,$A$15,PCT!AI:AI)</f>
        <v>0</v>
      </c>
      <c r="AI15" s="6">
        <f>SUMIF(PCT!$A:$A,$A$15,PCT!AJ:AJ)</f>
        <v>0</v>
      </c>
      <c r="AJ15" s="6">
        <f>SUMIF(PCT!$A:$A,$A$15,PCT!AK:AK)</f>
        <v>0</v>
      </c>
      <c r="AK15" s="6">
        <f>SUMIF(PCT!$A:$A,$A$15,PCT!AL:AL)</f>
        <v>0</v>
      </c>
      <c r="AL15" s="6">
        <f>SUMIF(PCT!$A:$A,$A$15,PCT!AM:AM)</f>
        <v>0</v>
      </c>
      <c r="AM15" s="6">
        <f>SUMIF(PCT!$A:$A,$A$15,PCT!AN:AN)</f>
        <v>0</v>
      </c>
      <c r="AN15" s="6">
        <f>SUMIF(PCT!$A:$A,$A$15,PCT!AO:AO)</f>
        <v>0</v>
      </c>
      <c r="AO15" s="6">
        <f>SUMIF(PCT!$A:$A,$A$15,PCT!AP:AP)</f>
        <v>0</v>
      </c>
      <c r="AP15" s="6">
        <f>SUMIF(PCT!$A:$A,$A$15,PCT!AQ:AQ)</f>
        <v>0</v>
      </c>
      <c r="AQ15" s="6">
        <f>SUMIF(PCT!$A:$A,$A$15,PCT!AR:AR)</f>
        <v>0</v>
      </c>
      <c r="AR15" s="6">
        <f>SUMIF(PCT!$A:$A,$A$15,PCT!AS:AS)</f>
        <v>0</v>
      </c>
      <c r="AS15" s="6">
        <f>SUMIF(PCT!$A:$A,$A$15,PCT!AT:AT)</f>
        <v>0</v>
      </c>
      <c r="AT15" s="6">
        <f>SUMIF(PCT!$A:$A,$A$15,PCT!AU:AU)</f>
        <v>0</v>
      </c>
      <c r="AU15" s="6">
        <f>SUMIF(PCT!$A:$A,$A$15,PCT!AV:AV)</f>
        <v>0</v>
      </c>
      <c r="AV15" s="6">
        <f>SUMIF(PCT!$A:$A,$A$15,PCT!AW:AW)</f>
        <v>0</v>
      </c>
      <c r="AW15" s="6">
        <f>SUMIF(PCT!$A:$A,$A$15,PCT!AX:AX)</f>
        <v>0</v>
      </c>
      <c r="AX15" s="6">
        <f>SUMIF(PCT!$A:$A,$A$15,PCT!AY:AY)</f>
        <v>0</v>
      </c>
      <c r="AY15" s="6">
        <f>SUMIF(PCT!$A:$A,$A$15,PCT!AZ:AZ)</f>
        <v>0</v>
      </c>
      <c r="AZ15" s="6">
        <f>SUMIF(PCT!$A:$A,$A$15,PCT!BA:BA)</f>
        <v>0</v>
      </c>
      <c r="BA15" s="6">
        <f>SUMIF(PCT!$A:$A,$A$15,PCT!BB:BB)</f>
        <v>0</v>
      </c>
      <c r="BB15" s="6">
        <f>SUMIF(PCT!$A:$A,$A$15,PCT!BC:BC)</f>
        <v>0</v>
      </c>
      <c r="BC15" s="6">
        <f>SUMIF(PCT!$A:$A,$A$15,PCT!BD:BD)</f>
        <v>0</v>
      </c>
      <c r="BD15" s="6">
        <f>SUMIF(PCT!$A:$A,$A$15,PCT!BE:BE)</f>
        <v>3718</v>
      </c>
      <c r="BE15" s="6">
        <f>SUMIF(PCT!$A:$A,$A$15,PCT!BF:BF)</f>
        <v>3717</v>
      </c>
      <c r="BF15" s="17">
        <f t="shared" si="0"/>
        <v>0.9997310381925767</v>
      </c>
      <c r="BG15" s="15"/>
      <c r="BH15" s="15"/>
    </row>
    <row r="16" spans="1:60" ht="12.75">
      <c r="A16" s="1" t="s">
        <v>64</v>
      </c>
      <c r="B16" s="1" t="s">
        <v>75</v>
      </c>
      <c r="C16" s="6">
        <f>SUMIF(PCT!$A:$A,$A$16,PCT!D:D)</f>
        <v>696</v>
      </c>
      <c r="D16" s="6">
        <f>SUMIF(PCT!$A:$A,$A$16,PCT!E:E)</f>
        <v>765</v>
      </c>
      <c r="E16" s="6">
        <f>SUMIF(PCT!$A:$A,$A$16,PCT!F:F)</f>
        <v>509</v>
      </c>
      <c r="F16" s="6">
        <f>SUMIF(PCT!$A:$A,$A$16,PCT!G:G)</f>
        <v>582</v>
      </c>
      <c r="G16" s="6">
        <f>SUMIF(PCT!$A:$A,$A$16,PCT!H:H)</f>
        <v>463</v>
      </c>
      <c r="H16" s="6">
        <f>SUMIF(PCT!$A:$A,$A$16,PCT!I:I)</f>
        <v>438</v>
      </c>
      <c r="I16" s="6">
        <f>SUMIF(PCT!$A:$A,$A$16,PCT!J:J)</f>
        <v>417</v>
      </c>
      <c r="J16" s="6">
        <f>SUMIF(PCT!$A:$A,$A$16,PCT!K:K)</f>
        <v>314</v>
      </c>
      <c r="K16" s="6">
        <f>SUMIF(PCT!$A:$A,$A$16,PCT!L:L)</f>
        <v>289</v>
      </c>
      <c r="L16" s="6">
        <f>SUMIF(PCT!$A:$A,$A$16,PCT!M:M)</f>
        <v>214</v>
      </c>
      <c r="M16" s="6">
        <f>SUMIF(PCT!$A:$A,$A$16,PCT!N:N)</f>
        <v>165</v>
      </c>
      <c r="N16" s="6">
        <f>SUMIF(PCT!$A:$A,$A$16,PCT!O:O)</f>
        <v>150</v>
      </c>
      <c r="O16" s="6">
        <f>SUMIF(PCT!$A:$A,$A$16,PCT!P:P)</f>
        <v>126</v>
      </c>
      <c r="P16" s="6">
        <f>SUMIF(PCT!$A:$A,$A$16,PCT!Q:Q)</f>
        <v>91</v>
      </c>
      <c r="Q16" s="6">
        <f>SUMIF(PCT!$A:$A,$A$16,PCT!R:R)</f>
        <v>87</v>
      </c>
      <c r="R16" s="6">
        <f>SUMIF(PCT!$A:$A,$A$16,PCT!S:S)</f>
        <v>56</v>
      </c>
      <c r="S16" s="6">
        <f>SUMIF(PCT!$A:$A,$A$16,PCT!T:T)</f>
        <v>27</v>
      </c>
      <c r="T16" s="6">
        <f>SUMIF(PCT!$A:$A,$A$16,PCT!U:U)</f>
        <v>20</v>
      </c>
      <c r="U16" s="6">
        <f>SUMIF(PCT!$A:$A,$A$16,PCT!V:V)</f>
        <v>24</v>
      </c>
      <c r="V16" s="6">
        <f>SUMIF(PCT!$A:$A,$A$16,PCT!W:W)</f>
        <v>33</v>
      </c>
      <c r="W16" s="6">
        <f>SUMIF(PCT!$A:$A,$A$16,PCT!X:X)</f>
        <v>14</v>
      </c>
      <c r="X16" s="6">
        <f>SUMIF(PCT!$A:$A,$A$16,PCT!Y:Y)</f>
        <v>19</v>
      </c>
      <c r="Y16" s="6">
        <f>SUMIF(PCT!$A:$A,$A$16,PCT!Z:Z)</f>
        <v>19</v>
      </c>
      <c r="Z16" s="6">
        <f>SUMIF(PCT!$A:$A,$A$16,PCT!AA:AA)</f>
        <v>18</v>
      </c>
      <c r="AA16" s="6">
        <f>SUMIF(PCT!$A:$A,$A$16,PCT!AB:AB)</f>
        <v>25</v>
      </c>
      <c r="AB16" s="6">
        <f>SUMIF(PCT!$A:$A,$A$16,PCT!AC:AC)</f>
        <v>18</v>
      </c>
      <c r="AC16" s="6">
        <f>SUMIF(PCT!$A:$A,$A$16,PCT!AD:AD)</f>
        <v>2</v>
      </c>
      <c r="AD16" s="6">
        <f>SUMIF(PCT!$A:$A,$A$16,PCT!AE:AE)</f>
        <v>1</v>
      </c>
      <c r="AE16" s="6">
        <f>SUMIF(PCT!$A:$A,$A$16,PCT!AF:AF)</f>
        <v>1</v>
      </c>
      <c r="AF16" s="6">
        <f>SUMIF(PCT!$A:$A,$A$16,PCT!AG:AG)</f>
        <v>3</v>
      </c>
      <c r="AG16" s="6">
        <f>SUMIF(PCT!$A:$A,$A$16,PCT!AH:AH)</f>
        <v>0</v>
      </c>
      <c r="AH16" s="6">
        <f>SUMIF(PCT!$A:$A,$A$16,PCT!AI:AI)</f>
        <v>0</v>
      </c>
      <c r="AI16" s="6">
        <f>SUMIF(PCT!$A:$A,$A$16,PCT!AJ:AJ)</f>
        <v>0</v>
      </c>
      <c r="AJ16" s="6">
        <f>SUMIF(PCT!$A:$A,$A$16,PCT!AK:AK)</f>
        <v>1</v>
      </c>
      <c r="AK16" s="6">
        <f>SUMIF(PCT!$A:$A,$A$16,PCT!AL:AL)</f>
        <v>1</v>
      </c>
      <c r="AL16" s="6">
        <f>SUMIF(PCT!$A:$A,$A$16,PCT!AM:AM)</f>
        <v>0</v>
      </c>
      <c r="AM16" s="6">
        <f>SUMIF(PCT!$A:$A,$A$16,PCT!AN:AN)</f>
        <v>0</v>
      </c>
      <c r="AN16" s="6">
        <f>SUMIF(PCT!$A:$A,$A$16,PCT!AO:AO)</f>
        <v>0</v>
      </c>
      <c r="AO16" s="6">
        <f>SUMIF(PCT!$A:$A,$A$16,PCT!AP:AP)</f>
        <v>0</v>
      </c>
      <c r="AP16" s="6">
        <f>SUMIF(PCT!$A:$A,$A$16,PCT!AQ:AQ)</f>
        <v>0</v>
      </c>
      <c r="AQ16" s="6">
        <f>SUMIF(PCT!$A:$A,$A$16,PCT!AR:AR)</f>
        <v>0</v>
      </c>
      <c r="AR16" s="6">
        <f>SUMIF(PCT!$A:$A,$A$16,PCT!AS:AS)</f>
        <v>1</v>
      </c>
      <c r="AS16" s="6">
        <f>SUMIF(PCT!$A:$A,$A$16,PCT!AT:AT)</f>
        <v>0</v>
      </c>
      <c r="AT16" s="6">
        <f>SUMIF(PCT!$A:$A,$A$16,PCT!AU:AU)</f>
        <v>0</v>
      </c>
      <c r="AU16" s="6">
        <f>SUMIF(PCT!$A:$A,$A$16,PCT!AV:AV)</f>
        <v>0</v>
      </c>
      <c r="AV16" s="6">
        <f>SUMIF(PCT!$A:$A,$A$16,PCT!AW:AW)</f>
        <v>1</v>
      </c>
      <c r="AW16" s="6">
        <f>SUMIF(PCT!$A:$A,$A$16,PCT!AX:AX)</f>
        <v>0</v>
      </c>
      <c r="AX16" s="6">
        <f>SUMIF(PCT!$A:$A,$A$16,PCT!AY:AY)</f>
        <v>0</v>
      </c>
      <c r="AY16" s="6">
        <f>SUMIF(PCT!$A:$A,$A$16,PCT!AZ:AZ)</f>
        <v>0</v>
      </c>
      <c r="AZ16" s="6">
        <f>SUMIF(PCT!$A:$A,$A$16,PCT!BA:BA)</f>
        <v>0</v>
      </c>
      <c r="BA16" s="6">
        <f>SUMIF(PCT!$A:$A,$A$16,PCT!BB:BB)</f>
        <v>2</v>
      </c>
      <c r="BB16" s="6">
        <f>SUMIF(PCT!$A:$A,$A$16,PCT!BC:BC)</f>
        <v>0</v>
      </c>
      <c r="BC16" s="6">
        <f>SUMIF(PCT!$A:$A,$A$16,PCT!BD:BD)</f>
        <v>3</v>
      </c>
      <c r="BD16" s="6">
        <f>SUMIF(PCT!$A:$A,$A$16,PCT!BE:BE)</f>
        <v>5595</v>
      </c>
      <c r="BE16" s="6">
        <f>SUMIF(PCT!$A:$A,$A$16,PCT!BF:BF)</f>
        <v>5409</v>
      </c>
      <c r="BF16" s="17">
        <f t="shared" si="0"/>
        <v>0.9667560321715818</v>
      </c>
      <c r="BG16" s="15"/>
      <c r="BH16" s="15"/>
    </row>
    <row r="17" spans="1:60" ht="12.75">
      <c r="A17" s="1" t="s">
        <v>65</v>
      </c>
      <c r="B17" s="1" t="s">
        <v>76</v>
      </c>
      <c r="C17" s="6">
        <f>SUMIF(PCT!$A:$A,$A$17,PCT!D:D)</f>
        <v>1507</v>
      </c>
      <c r="D17" s="6">
        <f>SUMIF(PCT!$A:$A,$A$17,PCT!E:E)</f>
        <v>1196</v>
      </c>
      <c r="E17" s="6">
        <f>SUMIF(PCT!$A:$A,$A$17,PCT!F:F)</f>
        <v>734</v>
      </c>
      <c r="F17" s="6">
        <f>SUMIF(PCT!$A:$A,$A$17,PCT!G:G)</f>
        <v>863</v>
      </c>
      <c r="G17" s="6">
        <f>SUMIF(PCT!$A:$A,$A$17,PCT!H:H)</f>
        <v>763</v>
      </c>
      <c r="H17" s="6">
        <f>SUMIF(PCT!$A:$A,$A$17,PCT!I:I)</f>
        <v>599</v>
      </c>
      <c r="I17" s="6">
        <f>SUMIF(PCT!$A:$A,$A$17,PCT!J:J)</f>
        <v>428</v>
      </c>
      <c r="J17" s="6">
        <f>SUMIF(PCT!$A:$A,$A$17,PCT!K:K)</f>
        <v>378</v>
      </c>
      <c r="K17" s="6">
        <f>SUMIF(PCT!$A:$A,$A$17,PCT!L:L)</f>
        <v>294</v>
      </c>
      <c r="L17" s="6">
        <f>SUMIF(PCT!$A:$A,$A$17,PCT!M:M)</f>
        <v>260</v>
      </c>
      <c r="M17" s="6">
        <f>SUMIF(PCT!$A:$A,$A$17,PCT!N:N)</f>
        <v>194</v>
      </c>
      <c r="N17" s="6">
        <f>SUMIF(PCT!$A:$A,$A$17,PCT!O:O)</f>
        <v>158</v>
      </c>
      <c r="O17" s="6">
        <f>SUMIF(PCT!$A:$A,$A$17,PCT!P:P)</f>
        <v>114</v>
      </c>
      <c r="P17" s="6">
        <f>SUMIF(PCT!$A:$A,$A$17,PCT!Q:Q)</f>
        <v>100</v>
      </c>
      <c r="Q17" s="6">
        <f>SUMIF(PCT!$A:$A,$A$17,PCT!R:R)</f>
        <v>63</v>
      </c>
      <c r="R17" s="6">
        <f>SUMIF(PCT!$A:$A,$A$17,PCT!S:S)</f>
        <v>36</v>
      </c>
      <c r="S17" s="6">
        <f>SUMIF(PCT!$A:$A,$A$17,PCT!T:T)</f>
        <v>20</v>
      </c>
      <c r="T17" s="6">
        <f>SUMIF(PCT!$A:$A,$A$17,PCT!U:U)</f>
        <v>11</v>
      </c>
      <c r="U17" s="6">
        <f>SUMIF(PCT!$A:$A,$A$17,PCT!V:V)</f>
        <v>5</v>
      </c>
      <c r="V17" s="6">
        <f>SUMIF(PCT!$A:$A,$A$17,PCT!W:W)</f>
        <v>9</v>
      </c>
      <c r="W17" s="6">
        <f>SUMIF(PCT!$A:$A,$A$17,PCT!X:X)</f>
        <v>11</v>
      </c>
      <c r="X17" s="6">
        <f>SUMIF(PCT!$A:$A,$A$17,PCT!Y:Y)</f>
        <v>4</v>
      </c>
      <c r="Y17" s="6">
        <f>SUMIF(PCT!$A:$A,$A$17,PCT!Z:Z)</f>
        <v>2</v>
      </c>
      <c r="Z17" s="6">
        <f>SUMIF(PCT!$A:$A,$A$17,PCT!AA:AA)</f>
        <v>4</v>
      </c>
      <c r="AA17" s="6">
        <f>SUMIF(PCT!$A:$A,$A$17,PCT!AB:AB)</f>
        <v>6</v>
      </c>
      <c r="AB17" s="6">
        <f>SUMIF(PCT!$A:$A,$A$17,PCT!AC:AC)</f>
        <v>3</v>
      </c>
      <c r="AC17" s="6">
        <f>SUMIF(PCT!$A:$A,$A$17,PCT!AD:AD)</f>
        <v>3</v>
      </c>
      <c r="AD17" s="6">
        <f>SUMIF(PCT!$A:$A,$A$17,PCT!AE:AE)</f>
        <v>2</v>
      </c>
      <c r="AE17" s="6">
        <f>SUMIF(PCT!$A:$A,$A$17,PCT!AF:AF)</f>
        <v>5</v>
      </c>
      <c r="AF17" s="6">
        <f>SUMIF(PCT!$A:$A,$A$17,PCT!AG:AG)</f>
        <v>3</v>
      </c>
      <c r="AG17" s="6">
        <f>SUMIF(PCT!$A:$A,$A$17,PCT!AH:AH)</f>
        <v>3</v>
      </c>
      <c r="AH17" s="6">
        <f>SUMIF(PCT!$A:$A,$A$17,PCT!AI:AI)</f>
        <v>1</v>
      </c>
      <c r="AI17" s="6">
        <f>SUMIF(PCT!$A:$A,$A$17,PCT!AJ:AJ)</f>
        <v>0</v>
      </c>
      <c r="AJ17" s="6">
        <f>SUMIF(PCT!$A:$A,$A$17,PCT!AK:AK)</f>
        <v>1</v>
      </c>
      <c r="AK17" s="6">
        <f>SUMIF(PCT!$A:$A,$A$17,PCT!AL:AL)</f>
        <v>0</v>
      </c>
      <c r="AL17" s="6">
        <f>SUMIF(PCT!$A:$A,$A$17,PCT!AM:AM)</f>
        <v>0</v>
      </c>
      <c r="AM17" s="6">
        <f>SUMIF(PCT!$A:$A,$A$17,PCT!AN:AN)</f>
        <v>0</v>
      </c>
      <c r="AN17" s="6">
        <f>SUMIF(PCT!$A:$A,$A$17,PCT!AO:AO)</f>
        <v>0</v>
      </c>
      <c r="AO17" s="6">
        <f>SUMIF(PCT!$A:$A,$A$17,PCT!AP:AP)</f>
        <v>0</v>
      </c>
      <c r="AP17" s="6">
        <f>SUMIF(PCT!$A:$A,$A$17,PCT!AQ:AQ)</f>
        <v>0</v>
      </c>
      <c r="AQ17" s="6">
        <f>SUMIF(PCT!$A:$A,$A$17,PCT!AR:AR)</f>
        <v>0</v>
      </c>
      <c r="AR17" s="6">
        <f>SUMIF(PCT!$A:$A,$A$17,PCT!AS:AS)</f>
        <v>0</v>
      </c>
      <c r="AS17" s="6">
        <f>SUMIF(PCT!$A:$A,$A$17,PCT!AT:AT)</f>
        <v>0</v>
      </c>
      <c r="AT17" s="6">
        <f>SUMIF(PCT!$A:$A,$A$17,PCT!AU:AU)</f>
        <v>1</v>
      </c>
      <c r="AU17" s="6">
        <f>SUMIF(PCT!$A:$A,$A$17,PCT!AV:AV)</f>
        <v>0</v>
      </c>
      <c r="AV17" s="6">
        <f>SUMIF(PCT!$A:$A,$A$17,PCT!AW:AW)</f>
        <v>0</v>
      </c>
      <c r="AW17" s="6">
        <f>SUMIF(PCT!$A:$A,$A$17,PCT!AX:AX)</f>
        <v>0</v>
      </c>
      <c r="AX17" s="6">
        <f>SUMIF(PCT!$A:$A,$A$17,PCT!AY:AY)</f>
        <v>1</v>
      </c>
      <c r="AY17" s="6">
        <f>SUMIF(PCT!$A:$A,$A$17,PCT!AZ:AZ)</f>
        <v>0</v>
      </c>
      <c r="AZ17" s="6">
        <f>SUMIF(PCT!$A:$A,$A$17,PCT!BA:BA)</f>
        <v>0</v>
      </c>
      <c r="BA17" s="6">
        <f>SUMIF(PCT!$A:$A,$A$17,PCT!BB:BB)</f>
        <v>0</v>
      </c>
      <c r="BB17" s="6">
        <f>SUMIF(PCT!$A:$A,$A$17,PCT!BC:BC)</f>
        <v>0</v>
      </c>
      <c r="BC17" s="6">
        <f>SUMIF(PCT!$A:$A,$A$17,PCT!BD:BD)</f>
        <v>0</v>
      </c>
      <c r="BD17" s="6">
        <f>SUMIF(PCT!$A:$A,$A$17,PCT!BE:BE)</f>
        <v>7782</v>
      </c>
      <c r="BE17" s="6">
        <f>SUMIF(PCT!$A:$A,$A$17,PCT!BF:BF)</f>
        <v>7718</v>
      </c>
      <c r="BF17" s="17">
        <f t="shared" si="0"/>
        <v>0.9917758930866101</v>
      </c>
      <c r="BG17" s="15"/>
      <c r="BH17" s="15"/>
    </row>
    <row r="18" spans="1:230" ht="12.75">
      <c r="A18" s="1"/>
      <c r="B18" s="8" t="s">
        <v>56</v>
      </c>
      <c r="C18" s="6">
        <f>SUM(C8:C17)</f>
        <v>8278</v>
      </c>
      <c r="D18" s="6">
        <f aca="true" t="shared" si="1" ref="D18:AH18">SUM(D8:D17)</f>
        <v>6981</v>
      </c>
      <c r="E18" s="6">
        <f t="shared" si="1"/>
        <v>4524</v>
      </c>
      <c r="F18" s="6">
        <f t="shared" si="1"/>
        <v>5487</v>
      </c>
      <c r="G18" s="6">
        <f t="shared" si="1"/>
        <v>4747</v>
      </c>
      <c r="H18" s="6">
        <f t="shared" si="1"/>
        <v>3658</v>
      </c>
      <c r="I18" s="6">
        <f t="shared" si="1"/>
        <v>3019</v>
      </c>
      <c r="J18" s="6">
        <f t="shared" si="1"/>
        <v>2608</v>
      </c>
      <c r="K18" s="6">
        <f t="shared" si="1"/>
        <v>2023</v>
      </c>
      <c r="L18" s="6">
        <f t="shared" si="1"/>
        <v>1723</v>
      </c>
      <c r="M18" s="6">
        <f t="shared" si="1"/>
        <v>1408</v>
      </c>
      <c r="N18" s="6">
        <f t="shared" si="1"/>
        <v>1122</v>
      </c>
      <c r="O18" s="6">
        <f t="shared" si="1"/>
        <v>905</v>
      </c>
      <c r="P18" s="6">
        <f t="shared" si="1"/>
        <v>646</v>
      </c>
      <c r="Q18" s="6">
        <f t="shared" si="1"/>
        <v>501</v>
      </c>
      <c r="R18" s="6">
        <f t="shared" si="1"/>
        <v>321</v>
      </c>
      <c r="S18" s="6">
        <f t="shared" si="1"/>
        <v>173</v>
      </c>
      <c r="T18" s="6">
        <f t="shared" si="1"/>
        <v>75</v>
      </c>
      <c r="U18" s="6">
        <f t="shared" si="1"/>
        <v>44</v>
      </c>
      <c r="V18" s="6">
        <f t="shared" si="1"/>
        <v>49</v>
      </c>
      <c r="W18" s="6">
        <f t="shared" si="1"/>
        <v>34</v>
      </c>
      <c r="X18" s="6">
        <f t="shared" si="1"/>
        <v>28</v>
      </c>
      <c r="Y18" s="6">
        <f t="shared" si="1"/>
        <v>28</v>
      </c>
      <c r="Z18" s="6">
        <f t="shared" si="1"/>
        <v>27</v>
      </c>
      <c r="AA18" s="6">
        <f t="shared" si="1"/>
        <v>40</v>
      </c>
      <c r="AB18" s="6">
        <f t="shared" si="1"/>
        <v>26</v>
      </c>
      <c r="AC18" s="6">
        <f t="shared" si="1"/>
        <v>7</v>
      </c>
      <c r="AD18" s="6">
        <f t="shared" si="1"/>
        <v>5</v>
      </c>
      <c r="AE18" s="6">
        <f t="shared" si="1"/>
        <v>7</v>
      </c>
      <c r="AF18" s="6">
        <f t="shared" si="1"/>
        <v>8</v>
      </c>
      <c r="AG18" s="6">
        <f t="shared" si="1"/>
        <v>5</v>
      </c>
      <c r="AH18" s="6">
        <f t="shared" si="1"/>
        <v>1</v>
      </c>
      <c r="AI18" s="6">
        <f aca="true" t="shared" si="2" ref="AI18:BD18">SUM(AI8:AI17)</f>
        <v>0</v>
      </c>
      <c r="AJ18" s="6">
        <f t="shared" si="2"/>
        <v>2</v>
      </c>
      <c r="AK18" s="6">
        <f t="shared" si="2"/>
        <v>1</v>
      </c>
      <c r="AL18" s="6">
        <f t="shared" si="2"/>
        <v>0</v>
      </c>
      <c r="AM18" s="6">
        <f t="shared" si="2"/>
        <v>2</v>
      </c>
      <c r="AN18" s="6">
        <f t="shared" si="2"/>
        <v>1</v>
      </c>
      <c r="AO18" s="6">
        <f t="shared" si="2"/>
        <v>0</v>
      </c>
      <c r="AP18" s="6">
        <f t="shared" si="2"/>
        <v>0</v>
      </c>
      <c r="AQ18" s="6">
        <f t="shared" si="2"/>
        <v>0</v>
      </c>
      <c r="AR18" s="6">
        <f t="shared" si="2"/>
        <v>2</v>
      </c>
      <c r="AS18" s="6">
        <f t="shared" si="2"/>
        <v>0</v>
      </c>
      <c r="AT18" s="6">
        <f t="shared" si="2"/>
        <v>2</v>
      </c>
      <c r="AU18" s="6">
        <f t="shared" si="2"/>
        <v>0</v>
      </c>
      <c r="AV18" s="6">
        <f t="shared" si="2"/>
        <v>1</v>
      </c>
      <c r="AW18" s="6">
        <f t="shared" si="2"/>
        <v>0</v>
      </c>
      <c r="AX18" s="6">
        <f t="shared" si="2"/>
        <v>1</v>
      </c>
      <c r="AY18" s="6">
        <f t="shared" si="2"/>
        <v>0</v>
      </c>
      <c r="AZ18" s="6">
        <f t="shared" si="2"/>
        <v>0</v>
      </c>
      <c r="BA18" s="6">
        <f t="shared" si="2"/>
        <v>2</v>
      </c>
      <c r="BB18" s="6">
        <f t="shared" si="2"/>
        <v>0</v>
      </c>
      <c r="BC18" s="6">
        <f t="shared" si="2"/>
        <v>7</v>
      </c>
      <c r="BD18" s="6">
        <f t="shared" si="2"/>
        <v>48529</v>
      </c>
      <c r="BE18" s="6">
        <f>SUM(BE8:BE17)</f>
        <v>48199</v>
      </c>
      <c r="BF18" s="17">
        <f>BE18/BD18</f>
        <v>0.9931999423025407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</row>
    <row r="19" spans="3:230" ht="12.7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</row>
    <row r="20" ht="12.75">
      <c r="D20" t="s">
        <v>85</v>
      </c>
    </row>
    <row r="22" ht="12.75">
      <c r="A22" t="s">
        <v>85</v>
      </c>
    </row>
  </sheetData>
  <sheetProtection/>
  <mergeCells count="1">
    <mergeCell ref="C6:BC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H190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0.28125" style="0" customWidth="1"/>
    <col min="2" max="2" width="6.00390625" style="0" customWidth="1"/>
    <col min="3" max="3" width="30.8515625" style="0" customWidth="1"/>
    <col min="4" max="56" width="13.57421875" style="2" hidden="1" customWidth="1" outlineLevel="1"/>
    <col min="57" max="57" width="13.57421875" style="2" customWidth="1" collapsed="1"/>
    <col min="58" max="58" width="17.421875" style="2" customWidth="1"/>
    <col min="59" max="59" width="15.8515625" style="14" customWidth="1"/>
  </cols>
  <sheetData>
    <row r="1" spans="1:58" ht="15.75">
      <c r="A1" s="5" t="s">
        <v>82</v>
      </c>
      <c r="BF1" s="2" t="s">
        <v>85</v>
      </c>
    </row>
    <row r="2" spans="1:2" ht="14.25" customHeight="1">
      <c r="A2" s="18" t="s">
        <v>397</v>
      </c>
      <c r="B2" s="4" t="s">
        <v>91</v>
      </c>
    </row>
    <row r="3" ht="14.25" customHeight="1">
      <c r="A3" s="4"/>
    </row>
    <row r="4" spans="1:58" ht="14.25" customHeight="1">
      <c r="A4" s="7" t="s">
        <v>84</v>
      </c>
      <c r="BE4" s="13"/>
      <c r="BF4" s="13"/>
    </row>
    <row r="5" spans="1:59" ht="14.25" customHeight="1">
      <c r="A5" s="7"/>
      <c r="B5" s="20">
        <f>COUNTA(B8:B164)</f>
        <v>152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2"/>
    </row>
    <row r="6" spans="4:56" ht="12.75">
      <c r="D6" s="28" t="s">
        <v>78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</row>
    <row r="7" spans="1:59" s="3" customFormat="1" ht="53.25" customHeight="1">
      <c r="A7" s="9" t="s">
        <v>0</v>
      </c>
      <c r="B7" s="9" t="s">
        <v>1</v>
      </c>
      <c r="C7" s="9" t="s">
        <v>66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10" t="s">
        <v>14</v>
      </c>
      <c r="Q7" s="10" t="s">
        <v>15</v>
      </c>
      <c r="R7" s="10" t="s">
        <v>16</v>
      </c>
      <c r="S7" s="10" t="s">
        <v>17</v>
      </c>
      <c r="T7" s="10" t="s">
        <v>18</v>
      </c>
      <c r="U7" s="10" t="s">
        <v>19</v>
      </c>
      <c r="V7" s="10" t="s">
        <v>20</v>
      </c>
      <c r="W7" s="10" t="s">
        <v>21</v>
      </c>
      <c r="X7" s="10" t="s">
        <v>22</v>
      </c>
      <c r="Y7" s="10" t="s">
        <v>23</v>
      </c>
      <c r="Z7" s="10" t="s">
        <v>24</v>
      </c>
      <c r="AA7" s="10" t="s">
        <v>25</v>
      </c>
      <c r="AB7" s="10" t="s">
        <v>26</v>
      </c>
      <c r="AC7" s="10" t="s">
        <v>27</v>
      </c>
      <c r="AD7" s="10" t="s">
        <v>28</v>
      </c>
      <c r="AE7" s="10" t="s">
        <v>29</v>
      </c>
      <c r="AF7" s="10" t="s">
        <v>30</v>
      </c>
      <c r="AG7" s="10" t="s">
        <v>31</v>
      </c>
      <c r="AH7" s="10" t="s">
        <v>32</v>
      </c>
      <c r="AI7" s="10" t="s">
        <v>33</v>
      </c>
      <c r="AJ7" s="10" t="s">
        <v>34</v>
      </c>
      <c r="AK7" s="10" t="s">
        <v>35</v>
      </c>
      <c r="AL7" s="10" t="s">
        <v>36</v>
      </c>
      <c r="AM7" s="10" t="s">
        <v>37</v>
      </c>
      <c r="AN7" s="10" t="s">
        <v>38</v>
      </c>
      <c r="AO7" s="10" t="s">
        <v>39</v>
      </c>
      <c r="AP7" s="10" t="s">
        <v>40</v>
      </c>
      <c r="AQ7" s="10" t="s">
        <v>41</v>
      </c>
      <c r="AR7" s="10" t="s">
        <v>42</v>
      </c>
      <c r="AS7" s="10" t="s">
        <v>43</v>
      </c>
      <c r="AT7" s="10" t="s">
        <v>44</v>
      </c>
      <c r="AU7" s="10" t="s">
        <v>45</v>
      </c>
      <c r="AV7" s="10" t="s">
        <v>46</v>
      </c>
      <c r="AW7" s="10" t="s">
        <v>47</v>
      </c>
      <c r="AX7" s="10" t="s">
        <v>48</v>
      </c>
      <c r="AY7" s="10" t="s">
        <v>49</v>
      </c>
      <c r="AZ7" s="10" t="s">
        <v>50</v>
      </c>
      <c r="BA7" s="10" t="s">
        <v>51</v>
      </c>
      <c r="BB7" s="10" t="s">
        <v>52</v>
      </c>
      <c r="BC7" s="10" t="s">
        <v>53</v>
      </c>
      <c r="BD7" s="10" t="s">
        <v>54</v>
      </c>
      <c r="BE7" s="10" t="s">
        <v>80</v>
      </c>
      <c r="BF7" s="10" t="s">
        <v>79</v>
      </c>
      <c r="BG7" s="11" t="s">
        <v>83</v>
      </c>
    </row>
    <row r="8" spans="1:60" ht="12.75">
      <c r="A8" s="22" t="s">
        <v>57</v>
      </c>
      <c r="B8" s="23" t="s">
        <v>93</v>
      </c>
      <c r="C8" s="22" t="s">
        <v>94</v>
      </c>
      <c r="D8" s="24">
        <v>83</v>
      </c>
      <c r="E8" s="24">
        <v>121</v>
      </c>
      <c r="F8" s="24">
        <v>52</v>
      </c>
      <c r="G8" s="24">
        <v>59</v>
      </c>
      <c r="H8" s="24">
        <v>56</v>
      </c>
      <c r="I8" s="24">
        <v>40</v>
      </c>
      <c r="J8" s="24">
        <v>11</v>
      </c>
      <c r="K8" s="24">
        <v>2</v>
      </c>
      <c r="L8" s="24">
        <v>2</v>
      </c>
      <c r="M8" s="24">
        <v>0</v>
      </c>
      <c r="N8" s="24">
        <v>0</v>
      </c>
      <c r="O8" s="24">
        <v>1</v>
      </c>
      <c r="P8" s="24">
        <v>0</v>
      </c>
      <c r="Q8" s="24">
        <v>1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428</v>
      </c>
      <c r="BF8" s="24">
        <v>428</v>
      </c>
      <c r="BG8" s="21">
        <f aca="true" t="shared" si="0" ref="BG8:BG39">IF(ISERROR(BF8/BE8),"No ADWT data",(BF8/BE8))</f>
        <v>1</v>
      </c>
      <c r="BH8" s="19"/>
    </row>
    <row r="9" spans="1:60" ht="12.75">
      <c r="A9" s="22" t="s">
        <v>62</v>
      </c>
      <c r="B9" s="23" t="s">
        <v>95</v>
      </c>
      <c r="C9" s="22" t="s">
        <v>96</v>
      </c>
      <c r="D9" s="24">
        <v>5</v>
      </c>
      <c r="E9" s="24">
        <v>1</v>
      </c>
      <c r="F9" s="24">
        <v>1</v>
      </c>
      <c r="G9" s="24">
        <v>4</v>
      </c>
      <c r="H9" s="24">
        <v>3</v>
      </c>
      <c r="I9" s="24">
        <v>1</v>
      </c>
      <c r="J9" s="24">
        <v>0</v>
      </c>
      <c r="K9" s="24">
        <v>0</v>
      </c>
      <c r="L9" s="24">
        <v>2</v>
      </c>
      <c r="M9" s="24">
        <v>0</v>
      </c>
      <c r="N9" s="24">
        <v>0</v>
      </c>
      <c r="O9" s="24">
        <v>2</v>
      </c>
      <c r="P9" s="24">
        <v>1</v>
      </c>
      <c r="Q9" s="24">
        <v>1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21</v>
      </c>
      <c r="BF9" s="24">
        <v>21</v>
      </c>
      <c r="BG9" s="21">
        <f t="shared" si="0"/>
        <v>1</v>
      </c>
      <c r="BH9" s="19"/>
    </row>
    <row r="10" spans="1:60" ht="12.75">
      <c r="A10" s="22" t="s">
        <v>62</v>
      </c>
      <c r="B10" s="23" t="s">
        <v>97</v>
      </c>
      <c r="C10" s="22" t="s">
        <v>98</v>
      </c>
      <c r="D10" s="24">
        <v>12</v>
      </c>
      <c r="E10" s="24">
        <v>11</v>
      </c>
      <c r="F10" s="24">
        <v>12</v>
      </c>
      <c r="G10" s="24">
        <v>13</v>
      </c>
      <c r="H10" s="24">
        <v>15</v>
      </c>
      <c r="I10" s="24">
        <v>17</v>
      </c>
      <c r="J10" s="24">
        <v>48</v>
      </c>
      <c r="K10" s="24">
        <v>6</v>
      </c>
      <c r="L10" s="24">
        <v>1</v>
      </c>
      <c r="M10" s="24">
        <v>0</v>
      </c>
      <c r="N10" s="24">
        <v>1</v>
      </c>
      <c r="O10" s="24">
        <v>0</v>
      </c>
      <c r="P10" s="24">
        <v>1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137</v>
      </c>
      <c r="BF10" s="24">
        <v>137</v>
      </c>
      <c r="BG10" s="21">
        <f t="shared" si="0"/>
        <v>1</v>
      </c>
      <c r="BH10" s="19"/>
    </row>
    <row r="11" spans="1:60" ht="12.75">
      <c r="A11" s="22" t="s">
        <v>58</v>
      </c>
      <c r="B11" s="23" t="s">
        <v>99</v>
      </c>
      <c r="C11" s="22" t="s">
        <v>100</v>
      </c>
      <c r="D11" s="24">
        <v>40</v>
      </c>
      <c r="E11" s="24">
        <v>24</v>
      </c>
      <c r="F11" s="24">
        <v>7</v>
      </c>
      <c r="G11" s="24">
        <v>24</v>
      </c>
      <c r="H11" s="24">
        <v>24</v>
      </c>
      <c r="I11" s="24">
        <v>8</v>
      </c>
      <c r="J11" s="24">
        <v>12</v>
      </c>
      <c r="K11" s="24">
        <v>6</v>
      </c>
      <c r="L11" s="24">
        <v>4</v>
      </c>
      <c r="M11" s="24">
        <v>2</v>
      </c>
      <c r="N11" s="24">
        <v>2</v>
      </c>
      <c r="O11" s="24">
        <v>6</v>
      </c>
      <c r="P11" s="24">
        <v>1</v>
      </c>
      <c r="Q11" s="24">
        <v>0</v>
      </c>
      <c r="R11" s="24">
        <v>0</v>
      </c>
      <c r="S11" s="24">
        <v>0</v>
      </c>
      <c r="T11" s="24">
        <v>1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161</v>
      </c>
      <c r="BF11" s="24">
        <v>161</v>
      </c>
      <c r="BG11" s="21">
        <f t="shared" si="0"/>
        <v>1</v>
      </c>
      <c r="BH11" s="19"/>
    </row>
    <row r="12" spans="1:60" ht="12.75">
      <c r="A12" s="22" t="s">
        <v>59</v>
      </c>
      <c r="B12" s="23" t="s">
        <v>101</v>
      </c>
      <c r="C12" s="22" t="s">
        <v>102</v>
      </c>
      <c r="D12" s="24">
        <v>23</v>
      </c>
      <c r="E12" s="24">
        <v>19</v>
      </c>
      <c r="F12" s="24">
        <v>15</v>
      </c>
      <c r="G12" s="24">
        <v>16</v>
      </c>
      <c r="H12" s="24">
        <v>10</v>
      </c>
      <c r="I12" s="24">
        <v>14</v>
      </c>
      <c r="J12" s="24">
        <v>7</v>
      </c>
      <c r="K12" s="24">
        <v>2</v>
      </c>
      <c r="L12" s="24">
        <v>6</v>
      </c>
      <c r="M12" s="24">
        <v>0</v>
      </c>
      <c r="N12" s="24">
        <v>1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113</v>
      </c>
      <c r="BF12" s="24">
        <v>113</v>
      </c>
      <c r="BG12" s="21">
        <f t="shared" si="0"/>
        <v>1</v>
      </c>
      <c r="BH12" s="19"/>
    </row>
    <row r="13" spans="1:60" ht="12.75">
      <c r="A13" s="22" t="s">
        <v>65</v>
      </c>
      <c r="B13" s="23" t="s">
        <v>103</v>
      </c>
      <c r="C13" s="22" t="s">
        <v>104</v>
      </c>
      <c r="D13" s="24">
        <v>85</v>
      </c>
      <c r="E13" s="24">
        <v>49</v>
      </c>
      <c r="F13" s="24">
        <v>34</v>
      </c>
      <c r="G13" s="24">
        <v>41</v>
      </c>
      <c r="H13" s="24">
        <v>36</v>
      </c>
      <c r="I13" s="24">
        <v>36</v>
      </c>
      <c r="J13" s="24">
        <v>17</v>
      </c>
      <c r="K13" s="24">
        <v>13</v>
      </c>
      <c r="L13" s="24">
        <v>13</v>
      </c>
      <c r="M13" s="24">
        <v>8</v>
      </c>
      <c r="N13" s="24">
        <v>8</v>
      </c>
      <c r="O13" s="24">
        <v>8</v>
      </c>
      <c r="P13" s="24">
        <v>6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354</v>
      </c>
      <c r="BF13" s="24">
        <v>354</v>
      </c>
      <c r="BG13" s="21">
        <f t="shared" si="0"/>
        <v>1</v>
      </c>
      <c r="BH13" s="19"/>
    </row>
    <row r="14" spans="1:60" ht="12.75">
      <c r="A14" s="22" t="s">
        <v>61</v>
      </c>
      <c r="B14" s="23" t="s">
        <v>105</v>
      </c>
      <c r="C14" s="22" t="s">
        <v>106</v>
      </c>
      <c r="D14" s="24">
        <v>57</v>
      </c>
      <c r="E14" s="24">
        <v>62</v>
      </c>
      <c r="F14" s="24">
        <v>50</v>
      </c>
      <c r="G14" s="24">
        <v>74</v>
      </c>
      <c r="H14" s="24">
        <v>86</v>
      </c>
      <c r="I14" s="24">
        <v>41</v>
      </c>
      <c r="J14" s="24">
        <v>48</v>
      </c>
      <c r="K14" s="24">
        <v>37</v>
      </c>
      <c r="L14" s="24">
        <v>35</v>
      </c>
      <c r="M14" s="24">
        <v>18</v>
      </c>
      <c r="N14" s="24">
        <v>21</v>
      </c>
      <c r="O14" s="24">
        <v>18</v>
      </c>
      <c r="P14" s="24">
        <v>5</v>
      </c>
      <c r="Q14" s="24">
        <v>8</v>
      </c>
      <c r="R14" s="24">
        <v>7</v>
      </c>
      <c r="S14" s="24">
        <v>3</v>
      </c>
      <c r="T14" s="24">
        <v>0</v>
      </c>
      <c r="U14" s="24">
        <v>1</v>
      </c>
      <c r="V14" s="24">
        <v>1</v>
      </c>
      <c r="W14" s="24">
        <v>1</v>
      </c>
      <c r="X14" s="24">
        <v>0</v>
      </c>
      <c r="Y14" s="24">
        <v>1</v>
      </c>
      <c r="Z14" s="24">
        <v>2</v>
      </c>
      <c r="AA14" s="24">
        <v>1</v>
      </c>
      <c r="AB14" s="24">
        <v>5</v>
      </c>
      <c r="AC14" s="24">
        <v>1</v>
      </c>
      <c r="AD14" s="24">
        <v>0</v>
      </c>
      <c r="AE14" s="24">
        <v>1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2</v>
      </c>
      <c r="BE14" s="24">
        <v>586</v>
      </c>
      <c r="BF14" s="24">
        <v>571</v>
      </c>
      <c r="BG14" s="21">
        <f t="shared" si="0"/>
        <v>0.9744027303754266</v>
      </c>
      <c r="BH14" s="19"/>
    </row>
    <row r="15" spans="1:60" ht="12.75">
      <c r="A15" s="22" t="s">
        <v>64</v>
      </c>
      <c r="B15" s="23" t="s">
        <v>107</v>
      </c>
      <c r="C15" s="22" t="s">
        <v>108</v>
      </c>
      <c r="D15" s="24">
        <v>13</v>
      </c>
      <c r="E15" s="24">
        <v>69</v>
      </c>
      <c r="F15" s="24">
        <v>106</v>
      </c>
      <c r="G15" s="24">
        <v>59</v>
      </c>
      <c r="H15" s="24">
        <v>54</v>
      </c>
      <c r="I15" s="24">
        <v>66</v>
      </c>
      <c r="J15" s="24">
        <v>65</v>
      </c>
      <c r="K15" s="24">
        <v>45</v>
      </c>
      <c r="L15" s="24">
        <v>36</v>
      </c>
      <c r="M15" s="24">
        <v>19</v>
      </c>
      <c r="N15" s="24">
        <v>20</v>
      </c>
      <c r="O15" s="24">
        <v>19</v>
      </c>
      <c r="P15" s="24">
        <v>13</v>
      </c>
      <c r="Q15" s="24">
        <v>6</v>
      </c>
      <c r="R15" s="24">
        <v>5</v>
      </c>
      <c r="S15" s="24">
        <v>0</v>
      </c>
      <c r="T15" s="24">
        <v>5</v>
      </c>
      <c r="U15" s="24">
        <v>4</v>
      </c>
      <c r="V15" s="24">
        <v>2</v>
      </c>
      <c r="W15" s="24">
        <v>1</v>
      </c>
      <c r="X15" s="24">
        <v>0</v>
      </c>
      <c r="Y15" s="24">
        <v>0</v>
      </c>
      <c r="Z15" s="24">
        <v>0</v>
      </c>
      <c r="AA15" s="24">
        <v>1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1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609</v>
      </c>
      <c r="BF15" s="24">
        <v>604</v>
      </c>
      <c r="BG15" s="21">
        <f t="shared" si="0"/>
        <v>0.9917898193760263</v>
      </c>
      <c r="BH15" s="19"/>
    </row>
    <row r="16" spans="1:60" ht="12.75">
      <c r="A16" s="22" t="s">
        <v>64</v>
      </c>
      <c r="B16" s="23" t="s">
        <v>109</v>
      </c>
      <c r="C16" s="22" t="s">
        <v>110</v>
      </c>
      <c r="D16" s="24">
        <v>107</v>
      </c>
      <c r="E16" s="24">
        <v>104</v>
      </c>
      <c r="F16" s="24">
        <v>84</v>
      </c>
      <c r="G16" s="24">
        <v>100</v>
      </c>
      <c r="H16" s="24">
        <v>62</v>
      </c>
      <c r="I16" s="24">
        <v>34</v>
      </c>
      <c r="J16" s="24">
        <v>1</v>
      </c>
      <c r="K16" s="24">
        <v>2</v>
      </c>
      <c r="L16" s="24">
        <v>3</v>
      </c>
      <c r="M16" s="24">
        <v>1</v>
      </c>
      <c r="N16" s="24">
        <v>0</v>
      </c>
      <c r="O16" s="24">
        <v>0</v>
      </c>
      <c r="P16" s="24">
        <v>0</v>
      </c>
      <c r="Q16" s="24">
        <v>1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499</v>
      </c>
      <c r="BF16" s="24">
        <v>499</v>
      </c>
      <c r="BG16" s="21">
        <f t="shared" si="0"/>
        <v>1</v>
      </c>
      <c r="BH16" s="19"/>
    </row>
    <row r="17" spans="1:60" ht="12.75">
      <c r="A17" s="22" t="s">
        <v>62</v>
      </c>
      <c r="B17" s="23" t="s">
        <v>111</v>
      </c>
      <c r="C17" s="22" t="s">
        <v>112</v>
      </c>
      <c r="D17" s="24">
        <v>10</v>
      </c>
      <c r="E17" s="24">
        <v>9</v>
      </c>
      <c r="F17" s="24">
        <v>7</v>
      </c>
      <c r="G17" s="24">
        <v>13</v>
      </c>
      <c r="H17" s="24">
        <v>1</v>
      </c>
      <c r="I17" s="24">
        <v>2</v>
      </c>
      <c r="J17" s="24">
        <v>2</v>
      </c>
      <c r="K17" s="24">
        <v>2</v>
      </c>
      <c r="L17" s="24">
        <v>2</v>
      </c>
      <c r="M17" s="24">
        <v>5</v>
      </c>
      <c r="N17" s="24">
        <v>3</v>
      </c>
      <c r="O17" s="24">
        <v>3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59</v>
      </c>
      <c r="BF17" s="24">
        <v>59</v>
      </c>
      <c r="BG17" s="21">
        <f t="shared" si="0"/>
        <v>1</v>
      </c>
      <c r="BH17" s="19"/>
    </row>
    <row r="18" spans="1:60" ht="12.75">
      <c r="A18" s="22" t="s">
        <v>60</v>
      </c>
      <c r="B18" s="23" t="s">
        <v>113</v>
      </c>
      <c r="C18" s="22" t="s">
        <v>114</v>
      </c>
      <c r="D18" s="24">
        <v>49</v>
      </c>
      <c r="E18" s="24">
        <v>41</v>
      </c>
      <c r="F18" s="24">
        <v>29</v>
      </c>
      <c r="G18" s="24">
        <v>33</v>
      </c>
      <c r="H18" s="24">
        <v>19</v>
      </c>
      <c r="I18" s="24">
        <v>31</v>
      </c>
      <c r="J18" s="24">
        <v>16</v>
      </c>
      <c r="K18" s="24">
        <v>27</v>
      </c>
      <c r="L18" s="24">
        <v>21</v>
      </c>
      <c r="M18" s="24">
        <v>19</v>
      </c>
      <c r="N18" s="24">
        <v>10</v>
      </c>
      <c r="O18" s="24">
        <v>16</v>
      </c>
      <c r="P18" s="24">
        <v>6</v>
      </c>
      <c r="Q18" s="24">
        <v>2</v>
      </c>
      <c r="R18" s="24">
        <v>4</v>
      </c>
      <c r="S18" s="24">
        <v>4</v>
      </c>
      <c r="T18" s="24">
        <v>1</v>
      </c>
      <c r="U18" s="24">
        <v>1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329</v>
      </c>
      <c r="BF18" s="24">
        <v>329</v>
      </c>
      <c r="BG18" s="21">
        <f t="shared" si="0"/>
        <v>1</v>
      </c>
      <c r="BH18" s="19"/>
    </row>
    <row r="19" spans="1:60" ht="12.75">
      <c r="A19" s="22" t="s">
        <v>57</v>
      </c>
      <c r="B19" s="23" t="s">
        <v>115</v>
      </c>
      <c r="C19" s="22" t="s">
        <v>116</v>
      </c>
      <c r="D19" s="24">
        <v>81</v>
      </c>
      <c r="E19" s="24">
        <v>67</v>
      </c>
      <c r="F19" s="24">
        <v>26</v>
      </c>
      <c r="G19" s="24">
        <v>41</v>
      </c>
      <c r="H19" s="24">
        <v>53</v>
      </c>
      <c r="I19" s="24">
        <v>22</v>
      </c>
      <c r="J19" s="24">
        <v>36</v>
      </c>
      <c r="K19" s="24">
        <v>21</v>
      </c>
      <c r="L19" s="24">
        <v>23</v>
      </c>
      <c r="M19" s="24">
        <v>16</v>
      </c>
      <c r="N19" s="24">
        <v>17</v>
      </c>
      <c r="O19" s="24">
        <v>13</v>
      </c>
      <c r="P19" s="24">
        <v>14</v>
      </c>
      <c r="Q19" s="24">
        <v>6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436</v>
      </c>
      <c r="BF19" s="24">
        <v>436</v>
      </c>
      <c r="BG19" s="21">
        <f t="shared" si="0"/>
        <v>1</v>
      </c>
      <c r="BH19" s="19"/>
    </row>
    <row r="20" spans="1:60" ht="12.75">
      <c r="A20" s="22" t="s">
        <v>57</v>
      </c>
      <c r="B20" s="23" t="s">
        <v>117</v>
      </c>
      <c r="C20" s="22" t="s">
        <v>118</v>
      </c>
      <c r="D20" s="24">
        <v>0</v>
      </c>
      <c r="E20" s="24">
        <v>1</v>
      </c>
      <c r="F20" s="24">
        <v>7</v>
      </c>
      <c r="G20" s="24">
        <v>6</v>
      </c>
      <c r="H20" s="24">
        <v>10</v>
      </c>
      <c r="I20" s="24">
        <v>1</v>
      </c>
      <c r="J20" s="24">
        <v>5</v>
      </c>
      <c r="K20" s="24">
        <v>3</v>
      </c>
      <c r="L20" s="24">
        <v>5</v>
      </c>
      <c r="M20" s="24">
        <v>5</v>
      </c>
      <c r="N20" s="24">
        <v>0</v>
      </c>
      <c r="O20" s="24">
        <v>2</v>
      </c>
      <c r="P20" s="24">
        <v>3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48</v>
      </c>
      <c r="BF20" s="24">
        <v>48</v>
      </c>
      <c r="BG20" s="21">
        <f t="shared" si="0"/>
        <v>1</v>
      </c>
      <c r="BH20" s="19"/>
    </row>
    <row r="21" spans="1:60" ht="12.75">
      <c r="A21" s="22" t="s">
        <v>57</v>
      </c>
      <c r="B21" s="23" t="s">
        <v>119</v>
      </c>
      <c r="C21" s="22" t="s">
        <v>120</v>
      </c>
      <c r="D21" s="24">
        <v>9</v>
      </c>
      <c r="E21" s="24">
        <v>12</v>
      </c>
      <c r="F21" s="24">
        <v>3</v>
      </c>
      <c r="G21" s="24">
        <v>4</v>
      </c>
      <c r="H21" s="24">
        <v>1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29</v>
      </c>
      <c r="BF21" s="24">
        <v>29</v>
      </c>
      <c r="BG21" s="21">
        <f t="shared" si="0"/>
        <v>1</v>
      </c>
      <c r="BH21" s="19"/>
    </row>
    <row r="22" spans="1:60" ht="12.75">
      <c r="A22" s="22" t="s">
        <v>65</v>
      </c>
      <c r="B22" s="22" t="s">
        <v>121</v>
      </c>
      <c r="C22" s="22" t="s">
        <v>122</v>
      </c>
      <c r="D22" s="24">
        <v>85</v>
      </c>
      <c r="E22" s="24">
        <v>79</v>
      </c>
      <c r="F22" s="24">
        <v>64</v>
      </c>
      <c r="G22" s="24">
        <v>57</v>
      </c>
      <c r="H22" s="24">
        <v>50</v>
      </c>
      <c r="I22" s="24">
        <v>25</v>
      </c>
      <c r="J22" s="24">
        <v>25</v>
      </c>
      <c r="K22" s="24">
        <v>29</v>
      </c>
      <c r="L22" s="24">
        <v>29</v>
      </c>
      <c r="M22" s="24">
        <v>26</v>
      </c>
      <c r="N22" s="24">
        <v>21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490</v>
      </c>
      <c r="BF22" s="24">
        <v>490</v>
      </c>
      <c r="BG22" s="21">
        <f t="shared" si="0"/>
        <v>1</v>
      </c>
      <c r="BH22" s="19"/>
    </row>
    <row r="23" spans="1:60" ht="12.75">
      <c r="A23" s="22" t="s">
        <v>58</v>
      </c>
      <c r="B23" s="22" t="s">
        <v>123</v>
      </c>
      <c r="C23" s="22" t="s">
        <v>124</v>
      </c>
      <c r="D23" s="24">
        <v>69</v>
      </c>
      <c r="E23" s="24">
        <v>96</v>
      </c>
      <c r="F23" s="24">
        <v>58</v>
      </c>
      <c r="G23" s="24">
        <v>69</v>
      </c>
      <c r="H23" s="24">
        <v>49</v>
      </c>
      <c r="I23" s="24">
        <v>60</v>
      </c>
      <c r="J23" s="24">
        <v>47</v>
      </c>
      <c r="K23" s="24">
        <v>45</v>
      </c>
      <c r="L23" s="24">
        <v>40</v>
      </c>
      <c r="M23" s="24">
        <v>27</v>
      </c>
      <c r="N23" s="24">
        <v>25</v>
      </c>
      <c r="O23" s="24">
        <v>12</v>
      </c>
      <c r="P23" s="24">
        <v>8</v>
      </c>
      <c r="Q23" s="24">
        <v>5</v>
      </c>
      <c r="R23" s="24">
        <v>2</v>
      </c>
      <c r="S23" s="24">
        <v>5</v>
      </c>
      <c r="T23" s="24">
        <v>2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619</v>
      </c>
      <c r="BF23" s="24">
        <v>619</v>
      </c>
      <c r="BG23" s="21">
        <f t="shared" si="0"/>
        <v>1</v>
      </c>
      <c r="BH23" s="19"/>
    </row>
    <row r="24" spans="1:60" ht="12.75">
      <c r="A24" s="22" t="s">
        <v>62</v>
      </c>
      <c r="B24" s="22" t="s">
        <v>125</v>
      </c>
      <c r="C24" s="22" t="s">
        <v>126</v>
      </c>
      <c r="D24" s="24">
        <v>17</v>
      </c>
      <c r="E24" s="24">
        <v>16</v>
      </c>
      <c r="F24" s="24">
        <v>11</v>
      </c>
      <c r="G24" s="24">
        <v>14</v>
      </c>
      <c r="H24" s="24">
        <v>24</v>
      </c>
      <c r="I24" s="24">
        <v>20</v>
      </c>
      <c r="J24" s="24">
        <v>18</v>
      </c>
      <c r="K24" s="24">
        <v>14</v>
      </c>
      <c r="L24" s="24">
        <v>7</v>
      </c>
      <c r="M24" s="24">
        <v>9</v>
      </c>
      <c r="N24" s="24">
        <v>11</v>
      </c>
      <c r="O24" s="24">
        <v>6</v>
      </c>
      <c r="P24" s="24">
        <v>6</v>
      </c>
      <c r="Q24" s="24">
        <v>3</v>
      </c>
      <c r="R24" s="24">
        <v>4</v>
      </c>
      <c r="S24" s="24">
        <v>7</v>
      </c>
      <c r="T24" s="24">
        <v>3</v>
      </c>
      <c r="U24" s="24">
        <v>1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191</v>
      </c>
      <c r="BF24" s="24">
        <v>191</v>
      </c>
      <c r="BG24" s="21">
        <f t="shared" si="0"/>
        <v>1</v>
      </c>
      <c r="BH24" s="19"/>
    </row>
    <row r="25" spans="1:60" ht="12.75">
      <c r="A25" s="22" t="s">
        <v>63</v>
      </c>
      <c r="B25" s="23" t="s">
        <v>127</v>
      </c>
      <c r="C25" s="22" t="s">
        <v>128</v>
      </c>
      <c r="D25" s="24">
        <v>27</v>
      </c>
      <c r="E25" s="24">
        <v>30</v>
      </c>
      <c r="F25" s="24">
        <v>15</v>
      </c>
      <c r="G25" s="24">
        <v>19</v>
      </c>
      <c r="H25" s="24">
        <v>23</v>
      </c>
      <c r="I25" s="24">
        <v>21</v>
      </c>
      <c r="J25" s="24">
        <v>29</v>
      </c>
      <c r="K25" s="24">
        <v>14</v>
      </c>
      <c r="L25" s="24">
        <v>9</v>
      </c>
      <c r="M25" s="24">
        <v>13</v>
      </c>
      <c r="N25" s="24">
        <v>20</v>
      </c>
      <c r="O25" s="24">
        <v>5</v>
      </c>
      <c r="P25" s="24">
        <v>5</v>
      </c>
      <c r="Q25" s="24">
        <v>2</v>
      </c>
      <c r="R25" s="24">
        <v>0</v>
      </c>
      <c r="S25" s="24">
        <v>1</v>
      </c>
      <c r="T25" s="24">
        <v>1</v>
      </c>
      <c r="U25" s="24">
        <v>0</v>
      </c>
      <c r="V25" s="24">
        <v>1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235</v>
      </c>
      <c r="BF25" s="24">
        <v>234</v>
      </c>
      <c r="BG25" s="21">
        <f t="shared" si="0"/>
        <v>0.9957446808510638</v>
      </c>
      <c r="BH25" s="19"/>
    </row>
    <row r="26" spans="1:60" ht="12.75">
      <c r="A26" s="22" t="s">
        <v>65</v>
      </c>
      <c r="B26" s="23" t="s">
        <v>129</v>
      </c>
      <c r="C26" s="22" t="s">
        <v>130</v>
      </c>
      <c r="D26" s="24">
        <v>69</v>
      </c>
      <c r="E26" s="24">
        <v>97</v>
      </c>
      <c r="F26" s="24">
        <v>74</v>
      </c>
      <c r="G26" s="24">
        <v>93</v>
      </c>
      <c r="H26" s="24">
        <v>77</v>
      </c>
      <c r="I26" s="24">
        <v>52</v>
      </c>
      <c r="J26" s="24">
        <v>26</v>
      </c>
      <c r="K26" s="24">
        <v>28</v>
      </c>
      <c r="L26" s="24">
        <v>30</v>
      </c>
      <c r="M26" s="24">
        <v>24</v>
      </c>
      <c r="N26" s="24">
        <v>17</v>
      </c>
      <c r="O26" s="24">
        <v>20</v>
      </c>
      <c r="P26" s="24">
        <v>12</v>
      </c>
      <c r="Q26" s="24">
        <v>26</v>
      </c>
      <c r="R26" s="24">
        <v>13</v>
      </c>
      <c r="S26" s="24">
        <v>7</v>
      </c>
      <c r="T26" s="24">
        <v>4</v>
      </c>
      <c r="U26" s="24">
        <v>2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671</v>
      </c>
      <c r="BF26" s="24">
        <v>671</v>
      </c>
      <c r="BG26" s="21">
        <f t="shared" si="0"/>
        <v>1</v>
      </c>
      <c r="BH26" s="19"/>
    </row>
    <row r="27" spans="1:60" ht="12.75">
      <c r="A27" s="22" t="s">
        <v>62</v>
      </c>
      <c r="B27" s="23" t="s">
        <v>131</v>
      </c>
      <c r="C27" s="22" t="s">
        <v>132</v>
      </c>
      <c r="D27" s="24">
        <v>44</v>
      </c>
      <c r="E27" s="24">
        <v>37</v>
      </c>
      <c r="F27" s="24">
        <v>31</v>
      </c>
      <c r="G27" s="24">
        <v>54</v>
      </c>
      <c r="H27" s="24">
        <v>40</v>
      </c>
      <c r="I27" s="24">
        <v>20</v>
      </c>
      <c r="J27" s="24">
        <v>21</v>
      </c>
      <c r="K27" s="24">
        <v>13</v>
      </c>
      <c r="L27" s="24">
        <v>16</v>
      </c>
      <c r="M27" s="24">
        <v>4</v>
      </c>
      <c r="N27" s="24">
        <v>7</v>
      </c>
      <c r="O27" s="24">
        <v>2</v>
      </c>
      <c r="P27" s="24">
        <v>6</v>
      </c>
      <c r="Q27" s="24">
        <v>7</v>
      </c>
      <c r="R27" s="24">
        <v>1</v>
      </c>
      <c r="S27" s="24">
        <v>3</v>
      </c>
      <c r="T27" s="24">
        <v>1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1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308</v>
      </c>
      <c r="BF27" s="24">
        <v>307</v>
      </c>
      <c r="BG27" s="21">
        <f t="shared" si="0"/>
        <v>0.9967532467532467</v>
      </c>
      <c r="BH27" s="19"/>
    </row>
    <row r="28" spans="1:60" ht="12.75">
      <c r="A28" s="22" t="s">
        <v>64</v>
      </c>
      <c r="B28" s="23" t="s">
        <v>133</v>
      </c>
      <c r="C28" s="22" t="s">
        <v>134</v>
      </c>
      <c r="D28" s="24">
        <v>119</v>
      </c>
      <c r="E28" s="24">
        <v>107</v>
      </c>
      <c r="F28" s="24">
        <v>50</v>
      </c>
      <c r="G28" s="24">
        <v>82</v>
      </c>
      <c r="H28" s="24">
        <v>75</v>
      </c>
      <c r="I28" s="24">
        <v>75</v>
      </c>
      <c r="J28" s="24">
        <v>57</v>
      </c>
      <c r="K28" s="24">
        <v>60</v>
      </c>
      <c r="L28" s="24">
        <v>48</v>
      </c>
      <c r="M28" s="24">
        <v>27</v>
      </c>
      <c r="N28" s="24">
        <v>28</v>
      </c>
      <c r="O28" s="24">
        <v>12</v>
      </c>
      <c r="P28" s="24">
        <v>32</v>
      </c>
      <c r="Q28" s="24">
        <v>26</v>
      </c>
      <c r="R28" s="24">
        <v>25</v>
      </c>
      <c r="S28" s="24">
        <v>22</v>
      </c>
      <c r="T28" s="24">
        <v>9</v>
      </c>
      <c r="U28" s="24">
        <v>12</v>
      </c>
      <c r="V28" s="24">
        <v>19</v>
      </c>
      <c r="W28" s="24">
        <v>29</v>
      </c>
      <c r="X28" s="24">
        <v>11</v>
      </c>
      <c r="Y28" s="24">
        <v>18</v>
      </c>
      <c r="Z28" s="24">
        <v>17</v>
      </c>
      <c r="AA28" s="24">
        <v>16</v>
      </c>
      <c r="AB28" s="24">
        <v>24</v>
      </c>
      <c r="AC28" s="24">
        <v>16</v>
      </c>
      <c r="AD28" s="24">
        <v>2</v>
      </c>
      <c r="AE28" s="24">
        <v>1</v>
      </c>
      <c r="AF28" s="24">
        <v>1</v>
      </c>
      <c r="AG28" s="24">
        <v>2</v>
      </c>
      <c r="AH28" s="24">
        <v>0</v>
      </c>
      <c r="AI28" s="24">
        <v>0</v>
      </c>
      <c r="AJ28" s="24">
        <v>0</v>
      </c>
      <c r="AK28" s="24">
        <v>1</v>
      </c>
      <c r="AL28" s="24">
        <v>1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1</v>
      </c>
      <c r="AT28" s="24">
        <v>0</v>
      </c>
      <c r="AU28" s="24">
        <v>0</v>
      </c>
      <c r="AV28" s="24">
        <v>0</v>
      </c>
      <c r="AW28" s="24">
        <v>1</v>
      </c>
      <c r="AX28" s="24">
        <v>0</v>
      </c>
      <c r="AY28" s="24">
        <v>0</v>
      </c>
      <c r="AZ28" s="24">
        <v>0</v>
      </c>
      <c r="BA28" s="24">
        <v>0</v>
      </c>
      <c r="BB28" s="24">
        <v>2</v>
      </c>
      <c r="BC28" s="24">
        <v>0</v>
      </c>
      <c r="BD28" s="24">
        <v>3</v>
      </c>
      <c r="BE28" s="24">
        <v>1031</v>
      </c>
      <c r="BF28" s="24">
        <v>866</v>
      </c>
      <c r="BG28" s="21">
        <f t="shared" si="0"/>
        <v>0.8399612027158099</v>
      </c>
      <c r="BH28" s="19"/>
    </row>
    <row r="29" spans="1:60" ht="12.75">
      <c r="A29" s="22" t="s">
        <v>57</v>
      </c>
      <c r="B29" s="23" t="s">
        <v>135</v>
      </c>
      <c r="C29" s="22" t="s">
        <v>136</v>
      </c>
      <c r="D29" s="24">
        <v>109</v>
      </c>
      <c r="E29" s="24">
        <v>26</v>
      </c>
      <c r="F29" s="24">
        <v>16</v>
      </c>
      <c r="G29" s="24">
        <v>19</v>
      </c>
      <c r="H29" s="24">
        <v>12</v>
      </c>
      <c r="I29" s="24">
        <v>21</v>
      </c>
      <c r="J29" s="24">
        <v>7</v>
      </c>
      <c r="K29" s="24">
        <v>4</v>
      </c>
      <c r="L29" s="24">
        <v>4</v>
      </c>
      <c r="M29" s="24">
        <v>0</v>
      </c>
      <c r="N29" s="24">
        <v>1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219</v>
      </c>
      <c r="BF29" s="24">
        <v>219</v>
      </c>
      <c r="BG29" s="21">
        <f t="shared" si="0"/>
        <v>1</v>
      </c>
      <c r="BH29" s="19"/>
    </row>
    <row r="30" spans="1:60" ht="12.75">
      <c r="A30" s="22" t="s">
        <v>58</v>
      </c>
      <c r="B30" s="23" t="s">
        <v>137</v>
      </c>
      <c r="C30" s="22" t="s">
        <v>138</v>
      </c>
      <c r="D30" s="24">
        <v>24</v>
      </c>
      <c r="E30" s="24">
        <v>21</v>
      </c>
      <c r="F30" s="24">
        <v>15</v>
      </c>
      <c r="G30" s="24">
        <v>13</v>
      </c>
      <c r="H30" s="24">
        <v>20</v>
      </c>
      <c r="I30" s="24">
        <v>37</v>
      </c>
      <c r="J30" s="24">
        <v>4</v>
      </c>
      <c r="K30" s="24">
        <v>6</v>
      </c>
      <c r="L30" s="24">
        <v>4</v>
      </c>
      <c r="M30" s="24">
        <v>4</v>
      </c>
      <c r="N30" s="24">
        <v>5</v>
      </c>
      <c r="O30" s="24">
        <v>2</v>
      </c>
      <c r="P30" s="24">
        <v>3</v>
      </c>
      <c r="Q30" s="24">
        <v>2</v>
      </c>
      <c r="R30" s="24">
        <v>2</v>
      </c>
      <c r="S30" s="24">
        <v>2</v>
      </c>
      <c r="T30" s="24">
        <v>2</v>
      </c>
      <c r="U30" s="24">
        <v>1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167</v>
      </c>
      <c r="BF30" s="24">
        <v>167</v>
      </c>
      <c r="BG30" s="21">
        <f t="shared" si="0"/>
        <v>1</v>
      </c>
      <c r="BH30" s="19"/>
    </row>
    <row r="31" spans="1:60" ht="12.75">
      <c r="A31" s="22" t="s">
        <v>61</v>
      </c>
      <c r="B31" s="23" t="s">
        <v>139</v>
      </c>
      <c r="C31" s="22" t="s">
        <v>140</v>
      </c>
      <c r="D31" s="24">
        <v>150</v>
      </c>
      <c r="E31" s="24">
        <v>91</v>
      </c>
      <c r="F31" s="24">
        <v>54</v>
      </c>
      <c r="G31" s="24">
        <v>87</v>
      </c>
      <c r="H31" s="24">
        <v>92</v>
      </c>
      <c r="I31" s="24">
        <v>65</v>
      </c>
      <c r="J31" s="24">
        <v>48</v>
      </c>
      <c r="K31" s="24">
        <v>37</v>
      </c>
      <c r="L31" s="24">
        <v>64</v>
      </c>
      <c r="M31" s="24">
        <v>35</v>
      </c>
      <c r="N31" s="24">
        <v>33</v>
      </c>
      <c r="O31" s="24">
        <v>25</v>
      </c>
      <c r="P31" s="24">
        <v>21</v>
      </c>
      <c r="Q31" s="24">
        <v>19</v>
      </c>
      <c r="R31" s="24">
        <v>18</v>
      </c>
      <c r="S31" s="24">
        <v>11</v>
      </c>
      <c r="T31" s="24">
        <v>7</v>
      </c>
      <c r="U31" s="24">
        <v>2</v>
      </c>
      <c r="V31" s="24">
        <v>2</v>
      </c>
      <c r="W31" s="24">
        <v>0</v>
      </c>
      <c r="X31" s="24">
        <v>1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862</v>
      </c>
      <c r="BF31" s="24">
        <v>859</v>
      </c>
      <c r="BG31" s="21">
        <f t="shared" si="0"/>
        <v>0.9965197215777262</v>
      </c>
      <c r="BH31" s="19"/>
    </row>
    <row r="32" spans="1:60" ht="12.75">
      <c r="A32" s="22" t="s">
        <v>62</v>
      </c>
      <c r="B32" s="23" t="s">
        <v>141</v>
      </c>
      <c r="C32" s="22" t="s">
        <v>142</v>
      </c>
      <c r="D32" s="24">
        <v>16</v>
      </c>
      <c r="E32" s="24">
        <v>7</v>
      </c>
      <c r="F32" s="24">
        <v>6</v>
      </c>
      <c r="G32" s="24">
        <v>17</v>
      </c>
      <c r="H32" s="24">
        <v>6</v>
      </c>
      <c r="I32" s="24">
        <v>5</v>
      </c>
      <c r="J32" s="24">
        <v>4</v>
      </c>
      <c r="K32" s="24">
        <v>3</v>
      </c>
      <c r="L32" s="24">
        <v>1</v>
      </c>
      <c r="M32" s="24">
        <v>2</v>
      </c>
      <c r="N32" s="24">
        <v>2</v>
      </c>
      <c r="O32" s="24">
        <v>1</v>
      </c>
      <c r="P32" s="24">
        <v>2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72</v>
      </c>
      <c r="BF32" s="24">
        <v>72</v>
      </c>
      <c r="BG32" s="21">
        <f t="shared" si="0"/>
        <v>1</v>
      </c>
      <c r="BH32" s="19"/>
    </row>
    <row r="33" spans="1:60" ht="12.75">
      <c r="A33" s="22" t="s">
        <v>57</v>
      </c>
      <c r="B33" s="23" t="s">
        <v>143</v>
      </c>
      <c r="C33" s="22" t="s">
        <v>144</v>
      </c>
      <c r="D33" s="24">
        <v>20</v>
      </c>
      <c r="E33" s="24">
        <v>47</v>
      </c>
      <c r="F33" s="24">
        <v>37</v>
      </c>
      <c r="G33" s="24">
        <v>43</v>
      </c>
      <c r="H33" s="24">
        <v>52</v>
      </c>
      <c r="I33" s="24">
        <v>27</v>
      </c>
      <c r="J33" s="24">
        <v>19</v>
      </c>
      <c r="K33" s="24">
        <v>18</v>
      </c>
      <c r="L33" s="24">
        <v>23</v>
      </c>
      <c r="M33" s="24">
        <v>29</v>
      </c>
      <c r="N33" s="24">
        <v>44</v>
      </c>
      <c r="O33" s="24">
        <v>46</v>
      </c>
      <c r="P33" s="24">
        <v>23</v>
      </c>
      <c r="Q33" s="24">
        <v>19</v>
      </c>
      <c r="R33" s="24">
        <v>29</v>
      </c>
      <c r="S33" s="24">
        <v>41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517</v>
      </c>
      <c r="BF33" s="24">
        <v>517</v>
      </c>
      <c r="BG33" s="21">
        <f t="shared" si="0"/>
        <v>1</v>
      </c>
      <c r="BH33" s="19"/>
    </row>
    <row r="34" spans="1:60" ht="12.75">
      <c r="A34" s="22" t="s">
        <v>57</v>
      </c>
      <c r="B34" s="23" t="s">
        <v>145</v>
      </c>
      <c r="C34" s="22" t="s">
        <v>146</v>
      </c>
      <c r="D34" s="24">
        <v>35</v>
      </c>
      <c r="E34" s="24">
        <v>27</v>
      </c>
      <c r="F34" s="24">
        <v>9</v>
      </c>
      <c r="G34" s="24">
        <v>12</v>
      </c>
      <c r="H34" s="24">
        <v>13</v>
      </c>
      <c r="I34" s="24">
        <v>8</v>
      </c>
      <c r="J34" s="24">
        <v>15</v>
      </c>
      <c r="K34" s="24">
        <v>11</v>
      </c>
      <c r="L34" s="24">
        <v>10</v>
      </c>
      <c r="M34" s="24">
        <v>6</v>
      </c>
      <c r="N34" s="24">
        <v>3</v>
      </c>
      <c r="O34" s="24">
        <v>1</v>
      </c>
      <c r="P34" s="24">
        <v>0</v>
      </c>
      <c r="Q34" s="24">
        <v>1</v>
      </c>
      <c r="R34" s="24">
        <v>1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152</v>
      </c>
      <c r="BF34" s="24">
        <v>152</v>
      </c>
      <c r="BG34" s="21">
        <f t="shared" si="0"/>
        <v>1</v>
      </c>
      <c r="BH34" s="19"/>
    </row>
    <row r="35" spans="1:60" ht="12.75">
      <c r="A35" s="22" t="s">
        <v>62</v>
      </c>
      <c r="B35" s="23" t="s">
        <v>147</v>
      </c>
      <c r="C35" s="22" t="s">
        <v>148</v>
      </c>
      <c r="D35" s="24">
        <v>0</v>
      </c>
      <c r="E35" s="24">
        <v>6</v>
      </c>
      <c r="F35" s="24">
        <v>2</v>
      </c>
      <c r="G35" s="24">
        <v>1</v>
      </c>
      <c r="H35" s="24">
        <v>5</v>
      </c>
      <c r="I35" s="24">
        <v>1</v>
      </c>
      <c r="J35" s="24">
        <v>1</v>
      </c>
      <c r="K35" s="24">
        <v>0</v>
      </c>
      <c r="L35" s="24">
        <v>1</v>
      </c>
      <c r="M35" s="24">
        <v>5</v>
      </c>
      <c r="N35" s="24">
        <v>1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23</v>
      </c>
      <c r="BF35" s="24">
        <v>23</v>
      </c>
      <c r="BG35" s="21">
        <f t="shared" si="0"/>
        <v>1</v>
      </c>
      <c r="BH35" s="19"/>
    </row>
    <row r="36" spans="1:60" ht="12.75">
      <c r="A36" s="22" t="s">
        <v>65</v>
      </c>
      <c r="B36" s="23" t="s">
        <v>149</v>
      </c>
      <c r="C36" s="22" t="s">
        <v>150</v>
      </c>
      <c r="D36" s="24">
        <v>158</v>
      </c>
      <c r="E36" s="24">
        <v>140</v>
      </c>
      <c r="F36" s="24">
        <v>75</v>
      </c>
      <c r="G36" s="24">
        <v>111</v>
      </c>
      <c r="H36" s="24">
        <v>89</v>
      </c>
      <c r="I36" s="24">
        <v>76</v>
      </c>
      <c r="J36" s="24">
        <v>61</v>
      </c>
      <c r="K36" s="24">
        <v>67</v>
      </c>
      <c r="L36" s="24">
        <v>48</v>
      </c>
      <c r="M36" s="24">
        <v>53</v>
      </c>
      <c r="N36" s="24">
        <v>39</v>
      </c>
      <c r="O36" s="24">
        <v>35</v>
      </c>
      <c r="P36" s="24">
        <v>23</v>
      </c>
      <c r="Q36" s="24">
        <v>17</v>
      </c>
      <c r="R36" s="24">
        <v>10</v>
      </c>
      <c r="S36" s="24">
        <v>7</v>
      </c>
      <c r="T36" s="24">
        <v>4</v>
      </c>
      <c r="U36" s="24">
        <v>4</v>
      </c>
      <c r="V36" s="24">
        <v>3</v>
      </c>
      <c r="W36" s="24">
        <v>2</v>
      </c>
      <c r="X36" s="24">
        <v>5</v>
      </c>
      <c r="Y36" s="24">
        <v>3</v>
      </c>
      <c r="Z36" s="24">
        <v>0</v>
      </c>
      <c r="AA36" s="24">
        <v>3</v>
      </c>
      <c r="AB36" s="24">
        <v>2</v>
      </c>
      <c r="AC36" s="24">
        <v>0</v>
      </c>
      <c r="AD36" s="24">
        <v>3</v>
      </c>
      <c r="AE36" s="24">
        <v>1</v>
      </c>
      <c r="AF36" s="24">
        <v>4</v>
      </c>
      <c r="AG36" s="24">
        <v>3</v>
      </c>
      <c r="AH36" s="24">
        <v>3</v>
      </c>
      <c r="AI36" s="24">
        <v>1</v>
      </c>
      <c r="AJ36" s="24">
        <v>0</v>
      </c>
      <c r="AK36" s="24">
        <v>1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1051</v>
      </c>
      <c r="BF36" s="24">
        <v>1017</v>
      </c>
      <c r="BG36" s="21">
        <f t="shared" si="0"/>
        <v>0.9676498572787822</v>
      </c>
      <c r="BH36" s="19"/>
    </row>
    <row r="37" spans="1:60" ht="12.75">
      <c r="A37" s="22" t="s">
        <v>55</v>
      </c>
      <c r="B37" s="23" t="s">
        <v>151</v>
      </c>
      <c r="C37" s="22" t="s">
        <v>152</v>
      </c>
      <c r="D37" s="24">
        <v>87</v>
      </c>
      <c r="E37" s="24">
        <v>93</v>
      </c>
      <c r="F37" s="24">
        <v>48</v>
      </c>
      <c r="G37" s="24">
        <v>62</v>
      </c>
      <c r="H37" s="24">
        <v>53</v>
      </c>
      <c r="I37" s="24">
        <v>28</v>
      </c>
      <c r="J37" s="24">
        <v>18</v>
      </c>
      <c r="K37" s="24">
        <v>14</v>
      </c>
      <c r="L37" s="24">
        <v>8</v>
      </c>
      <c r="M37" s="24">
        <v>1</v>
      </c>
      <c r="N37" s="24">
        <v>2</v>
      </c>
      <c r="O37" s="24">
        <v>4</v>
      </c>
      <c r="P37" s="24">
        <v>2</v>
      </c>
      <c r="Q37" s="24">
        <v>1</v>
      </c>
      <c r="R37" s="24">
        <v>2</v>
      </c>
      <c r="S37" s="24">
        <v>1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1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425</v>
      </c>
      <c r="BF37" s="24">
        <v>424</v>
      </c>
      <c r="BG37" s="21">
        <f t="shared" si="0"/>
        <v>0.9976470588235294</v>
      </c>
      <c r="BH37" s="19"/>
    </row>
    <row r="38" spans="1:60" ht="12.75">
      <c r="A38" s="22" t="s">
        <v>60</v>
      </c>
      <c r="B38" s="23" t="s">
        <v>153</v>
      </c>
      <c r="C38" s="22" t="s">
        <v>154</v>
      </c>
      <c r="D38" s="24">
        <v>33</v>
      </c>
      <c r="E38" s="24">
        <v>12</v>
      </c>
      <c r="F38" s="24">
        <v>5</v>
      </c>
      <c r="G38" s="24">
        <v>7</v>
      </c>
      <c r="H38" s="24">
        <v>3</v>
      </c>
      <c r="I38" s="24">
        <v>30</v>
      </c>
      <c r="J38" s="24">
        <v>41</v>
      </c>
      <c r="K38" s="24">
        <v>50</v>
      </c>
      <c r="L38" s="24">
        <v>30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211</v>
      </c>
      <c r="BF38" s="24">
        <v>211</v>
      </c>
      <c r="BG38" s="21">
        <f t="shared" si="0"/>
        <v>1</v>
      </c>
      <c r="BH38" s="19"/>
    </row>
    <row r="39" spans="1:60" ht="12.75">
      <c r="A39" s="22" t="s">
        <v>62</v>
      </c>
      <c r="B39" s="23" t="s">
        <v>155</v>
      </c>
      <c r="C39" s="22" t="s">
        <v>156</v>
      </c>
      <c r="D39" s="24">
        <v>6</v>
      </c>
      <c r="E39" s="24">
        <v>12</v>
      </c>
      <c r="F39" s="24">
        <v>37</v>
      </c>
      <c r="G39" s="24">
        <v>17</v>
      </c>
      <c r="H39" s="24">
        <v>4</v>
      </c>
      <c r="I39" s="24">
        <v>6</v>
      </c>
      <c r="J39" s="24">
        <v>0</v>
      </c>
      <c r="K39" s="24">
        <v>0</v>
      </c>
      <c r="L39" s="24">
        <v>3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1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86</v>
      </c>
      <c r="BF39" s="24">
        <v>85</v>
      </c>
      <c r="BG39" s="21">
        <f t="shared" si="0"/>
        <v>0.9883720930232558</v>
      </c>
      <c r="BH39" s="19"/>
    </row>
    <row r="40" spans="1:60" ht="12.75">
      <c r="A40" s="22" t="s">
        <v>57</v>
      </c>
      <c r="B40" s="23" t="s">
        <v>157</v>
      </c>
      <c r="C40" s="22" t="s">
        <v>158</v>
      </c>
      <c r="D40" s="24">
        <v>54</v>
      </c>
      <c r="E40" s="24">
        <v>49</v>
      </c>
      <c r="F40" s="24">
        <v>39</v>
      </c>
      <c r="G40" s="24">
        <v>30</v>
      </c>
      <c r="H40" s="24">
        <v>22</v>
      </c>
      <c r="I40" s="24">
        <v>8</v>
      </c>
      <c r="J40" s="24">
        <v>2</v>
      </c>
      <c r="K40" s="24">
        <v>10</v>
      </c>
      <c r="L40" s="24">
        <v>2</v>
      </c>
      <c r="M40" s="24">
        <v>2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218</v>
      </c>
      <c r="BF40" s="24">
        <v>218</v>
      </c>
      <c r="BG40" s="21">
        <f aca="true" t="shared" si="1" ref="BG40:BG71">IF(ISERROR(BF40/BE40),"No ADWT data",(BF40/BE40))</f>
        <v>1</v>
      </c>
      <c r="BH40" s="19"/>
    </row>
    <row r="41" spans="1:60" ht="12.75">
      <c r="A41" s="22" t="s">
        <v>55</v>
      </c>
      <c r="B41" s="23" t="s">
        <v>159</v>
      </c>
      <c r="C41" s="22" t="s">
        <v>160</v>
      </c>
      <c r="D41" s="24">
        <v>10</v>
      </c>
      <c r="E41" s="24">
        <v>12</v>
      </c>
      <c r="F41" s="24">
        <v>5</v>
      </c>
      <c r="G41" s="24">
        <v>12</v>
      </c>
      <c r="H41" s="24">
        <v>5</v>
      </c>
      <c r="I41" s="24">
        <v>9</v>
      </c>
      <c r="J41" s="24">
        <v>5</v>
      </c>
      <c r="K41" s="24">
        <v>7</v>
      </c>
      <c r="L41" s="24">
        <v>1</v>
      </c>
      <c r="M41" s="24">
        <v>0</v>
      </c>
      <c r="N41" s="24">
        <v>0</v>
      </c>
      <c r="O41" s="24">
        <v>1</v>
      </c>
      <c r="P41" s="24">
        <v>2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69</v>
      </c>
      <c r="BF41" s="24">
        <v>69</v>
      </c>
      <c r="BG41" s="21">
        <f t="shared" si="1"/>
        <v>1</v>
      </c>
      <c r="BH41" s="19"/>
    </row>
    <row r="42" spans="1:60" ht="12.75">
      <c r="A42" s="22" t="s">
        <v>59</v>
      </c>
      <c r="B42" s="23" t="s">
        <v>161</v>
      </c>
      <c r="C42" s="22" t="s">
        <v>162</v>
      </c>
      <c r="D42" s="24">
        <v>18</v>
      </c>
      <c r="E42" s="24">
        <v>15</v>
      </c>
      <c r="F42" s="24">
        <v>17</v>
      </c>
      <c r="G42" s="24">
        <v>6</v>
      </c>
      <c r="H42" s="24">
        <v>4</v>
      </c>
      <c r="I42" s="24">
        <v>1</v>
      </c>
      <c r="J42" s="24">
        <v>1</v>
      </c>
      <c r="K42" s="24">
        <v>0</v>
      </c>
      <c r="L42" s="24">
        <v>0</v>
      </c>
      <c r="M42" s="24">
        <v>1</v>
      </c>
      <c r="N42" s="24">
        <v>2</v>
      </c>
      <c r="O42" s="24">
        <v>0</v>
      </c>
      <c r="P42" s="24">
        <v>0</v>
      </c>
      <c r="Q42" s="24">
        <v>0</v>
      </c>
      <c r="R42" s="24">
        <v>1</v>
      </c>
      <c r="S42" s="24">
        <v>1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67</v>
      </c>
      <c r="BF42" s="24">
        <v>67</v>
      </c>
      <c r="BG42" s="21">
        <f t="shared" si="1"/>
        <v>1</v>
      </c>
      <c r="BH42" s="19"/>
    </row>
    <row r="43" spans="1:60" ht="12.75">
      <c r="A43" s="22" t="s">
        <v>59</v>
      </c>
      <c r="B43" s="23" t="s">
        <v>163</v>
      </c>
      <c r="C43" s="22" t="s">
        <v>164</v>
      </c>
      <c r="D43" s="24">
        <v>33</v>
      </c>
      <c r="E43" s="24">
        <v>114</v>
      </c>
      <c r="F43" s="24">
        <v>131</v>
      </c>
      <c r="G43" s="24">
        <v>88</v>
      </c>
      <c r="H43" s="24">
        <v>48</v>
      </c>
      <c r="I43" s="24">
        <v>63</v>
      </c>
      <c r="J43" s="24">
        <v>62</v>
      </c>
      <c r="K43" s="24">
        <v>97</v>
      </c>
      <c r="L43" s="24">
        <v>67</v>
      </c>
      <c r="M43" s="24">
        <v>63</v>
      </c>
      <c r="N43" s="24">
        <v>66</v>
      </c>
      <c r="O43" s="24">
        <v>4</v>
      </c>
      <c r="P43" s="24">
        <v>0</v>
      </c>
      <c r="Q43" s="24">
        <v>1</v>
      </c>
      <c r="R43" s="24">
        <v>0</v>
      </c>
      <c r="S43" s="24">
        <v>2</v>
      </c>
      <c r="T43" s="24">
        <v>1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840</v>
      </c>
      <c r="BF43" s="24">
        <v>840</v>
      </c>
      <c r="BG43" s="21">
        <f t="shared" si="1"/>
        <v>1</v>
      </c>
      <c r="BH43" s="19"/>
    </row>
    <row r="44" spans="1:60" ht="12.75">
      <c r="A44" s="22" t="s">
        <v>65</v>
      </c>
      <c r="B44" s="23" t="s">
        <v>165</v>
      </c>
      <c r="C44" s="22" t="s">
        <v>166</v>
      </c>
      <c r="D44" s="24">
        <v>198</v>
      </c>
      <c r="E44" s="24">
        <v>175</v>
      </c>
      <c r="F44" s="24">
        <v>75</v>
      </c>
      <c r="G44" s="24">
        <v>86</v>
      </c>
      <c r="H44" s="24">
        <v>99</v>
      </c>
      <c r="I44" s="24">
        <v>84</v>
      </c>
      <c r="J44" s="24">
        <v>78</v>
      </c>
      <c r="K44" s="24">
        <v>66</v>
      </c>
      <c r="L44" s="24">
        <v>43</v>
      </c>
      <c r="M44" s="24">
        <v>34</v>
      </c>
      <c r="N44" s="24">
        <v>32</v>
      </c>
      <c r="O44" s="24">
        <v>38</v>
      </c>
      <c r="P44" s="24">
        <v>9</v>
      </c>
      <c r="Q44" s="24">
        <v>10</v>
      </c>
      <c r="R44" s="24">
        <v>10</v>
      </c>
      <c r="S44" s="24">
        <v>8</v>
      </c>
      <c r="T44" s="24">
        <v>2</v>
      </c>
      <c r="U44" s="24">
        <v>1</v>
      </c>
      <c r="V44" s="24">
        <v>0</v>
      </c>
      <c r="W44" s="24">
        <v>3</v>
      </c>
      <c r="X44" s="24">
        <v>3</v>
      </c>
      <c r="Y44" s="24">
        <v>1</v>
      </c>
      <c r="Z44" s="24">
        <v>1</v>
      </c>
      <c r="AA44" s="24">
        <v>0</v>
      </c>
      <c r="AB44" s="24">
        <v>1</v>
      </c>
      <c r="AC44" s="24">
        <v>1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1058</v>
      </c>
      <c r="BF44" s="24">
        <v>1048</v>
      </c>
      <c r="BG44" s="21">
        <f t="shared" si="1"/>
        <v>0.9905482041587902</v>
      </c>
      <c r="BH44" s="19"/>
    </row>
    <row r="45" spans="1:60" ht="12.75">
      <c r="A45" s="22" t="s">
        <v>58</v>
      </c>
      <c r="B45" s="22" t="s">
        <v>167</v>
      </c>
      <c r="C45" s="22" t="s">
        <v>168</v>
      </c>
      <c r="D45" s="24">
        <v>62</v>
      </c>
      <c r="E45" s="24">
        <v>72</v>
      </c>
      <c r="F45" s="24">
        <v>27</v>
      </c>
      <c r="G45" s="24">
        <v>47</v>
      </c>
      <c r="H45" s="24">
        <v>24</v>
      </c>
      <c r="I45" s="24">
        <v>40</v>
      </c>
      <c r="J45" s="24">
        <v>15</v>
      </c>
      <c r="K45" s="24">
        <v>9</v>
      </c>
      <c r="L45" s="24">
        <v>17</v>
      </c>
      <c r="M45" s="24">
        <v>0</v>
      </c>
      <c r="N45" s="24">
        <v>1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314</v>
      </c>
      <c r="BF45" s="24">
        <v>314</v>
      </c>
      <c r="BG45" s="21">
        <f t="shared" si="1"/>
        <v>1</v>
      </c>
      <c r="BH45" s="19"/>
    </row>
    <row r="46" spans="1:60" ht="12.75">
      <c r="A46" s="22" t="s">
        <v>65</v>
      </c>
      <c r="B46" s="23" t="s">
        <v>169</v>
      </c>
      <c r="C46" s="22" t="s">
        <v>170</v>
      </c>
      <c r="D46" s="24">
        <v>99</v>
      </c>
      <c r="E46" s="24">
        <v>105</v>
      </c>
      <c r="F46" s="24">
        <v>67</v>
      </c>
      <c r="G46" s="24">
        <v>56</v>
      </c>
      <c r="H46" s="24">
        <v>65</v>
      </c>
      <c r="I46" s="24">
        <v>38</v>
      </c>
      <c r="J46" s="24">
        <v>29</v>
      </c>
      <c r="K46" s="24">
        <v>38</v>
      </c>
      <c r="L46" s="24">
        <v>26</v>
      </c>
      <c r="M46" s="24">
        <v>25</v>
      </c>
      <c r="N46" s="24">
        <v>15</v>
      </c>
      <c r="O46" s="24">
        <v>6</v>
      </c>
      <c r="P46" s="24">
        <v>10</v>
      </c>
      <c r="Q46" s="24">
        <v>3</v>
      </c>
      <c r="R46" s="24">
        <v>4</v>
      </c>
      <c r="S46" s="24">
        <v>3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589</v>
      </c>
      <c r="BF46" s="24">
        <v>589</v>
      </c>
      <c r="BG46" s="21">
        <f t="shared" si="1"/>
        <v>1</v>
      </c>
      <c r="BH46" s="19"/>
    </row>
    <row r="47" spans="1:60" ht="12.75">
      <c r="A47" s="22" t="s">
        <v>60</v>
      </c>
      <c r="B47" s="22" t="s">
        <v>171</v>
      </c>
      <c r="C47" s="22" t="s">
        <v>172</v>
      </c>
      <c r="D47" s="24">
        <v>4</v>
      </c>
      <c r="E47" s="24">
        <v>26</v>
      </c>
      <c r="F47" s="24">
        <v>18</v>
      </c>
      <c r="G47" s="24">
        <v>21</v>
      </c>
      <c r="H47" s="24">
        <v>17</v>
      </c>
      <c r="I47" s="24">
        <v>6</v>
      </c>
      <c r="J47" s="24">
        <v>3</v>
      </c>
      <c r="K47" s="24">
        <v>3</v>
      </c>
      <c r="L47" s="24">
        <v>5</v>
      </c>
      <c r="M47" s="24">
        <v>4</v>
      </c>
      <c r="N47" s="24">
        <v>21</v>
      </c>
      <c r="O47" s="24">
        <v>9</v>
      </c>
      <c r="P47" s="24">
        <v>11</v>
      </c>
      <c r="Q47" s="24">
        <v>12</v>
      </c>
      <c r="R47" s="24">
        <v>8</v>
      </c>
      <c r="S47" s="24">
        <v>1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1</v>
      </c>
      <c r="BE47" s="24">
        <v>170</v>
      </c>
      <c r="BF47" s="24">
        <v>169</v>
      </c>
      <c r="BG47" s="21">
        <f t="shared" si="1"/>
        <v>0.9941176470588236</v>
      </c>
      <c r="BH47" s="19"/>
    </row>
    <row r="48" spans="1:60" ht="12.75">
      <c r="A48" s="22" t="s">
        <v>62</v>
      </c>
      <c r="B48" s="23" t="s">
        <v>173</v>
      </c>
      <c r="C48" s="22" t="s">
        <v>174</v>
      </c>
      <c r="D48" s="24">
        <v>36</v>
      </c>
      <c r="E48" s="24">
        <v>21</v>
      </c>
      <c r="F48" s="24">
        <v>17</v>
      </c>
      <c r="G48" s="24">
        <v>19</v>
      </c>
      <c r="H48" s="24">
        <v>15</v>
      </c>
      <c r="I48" s="24">
        <v>16</v>
      </c>
      <c r="J48" s="24">
        <v>21</v>
      </c>
      <c r="K48" s="24">
        <v>10</v>
      </c>
      <c r="L48" s="24">
        <v>4</v>
      </c>
      <c r="M48" s="24">
        <v>3</v>
      </c>
      <c r="N48" s="24">
        <v>3</v>
      </c>
      <c r="O48" s="24">
        <v>3</v>
      </c>
      <c r="P48" s="24">
        <v>0</v>
      </c>
      <c r="Q48" s="24">
        <v>0</v>
      </c>
      <c r="R48" s="24">
        <v>5</v>
      </c>
      <c r="S48" s="24">
        <v>0</v>
      </c>
      <c r="T48" s="24">
        <v>4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177</v>
      </c>
      <c r="BF48" s="24">
        <v>177</v>
      </c>
      <c r="BG48" s="21">
        <f t="shared" si="1"/>
        <v>1</v>
      </c>
      <c r="BH48" s="19"/>
    </row>
    <row r="49" spans="1:60" ht="12.75">
      <c r="A49" s="22" t="s">
        <v>61</v>
      </c>
      <c r="B49" s="23" t="s">
        <v>175</v>
      </c>
      <c r="C49" s="22" t="s">
        <v>176</v>
      </c>
      <c r="D49" s="24">
        <v>13</v>
      </c>
      <c r="E49" s="24">
        <v>7</v>
      </c>
      <c r="F49" s="24">
        <v>6</v>
      </c>
      <c r="G49" s="24">
        <v>10</v>
      </c>
      <c r="H49" s="24">
        <v>7</v>
      </c>
      <c r="I49" s="24">
        <v>3</v>
      </c>
      <c r="J49" s="24">
        <v>4</v>
      </c>
      <c r="K49" s="24">
        <v>8</v>
      </c>
      <c r="L49" s="24">
        <v>5</v>
      </c>
      <c r="M49" s="24">
        <v>1</v>
      </c>
      <c r="N49" s="24">
        <v>4</v>
      </c>
      <c r="O49" s="24">
        <v>4</v>
      </c>
      <c r="P49" s="24">
        <v>1</v>
      </c>
      <c r="Q49" s="24">
        <v>1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74</v>
      </c>
      <c r="BF49" s="24">
        <v>74</v>
      </c>
      <c r="BG49" s="21">
        <f t="shared" si="1"/>
        <v>1</v>
      </c>
      <c r="BH49" s="19"/>
    </row>
    <row r="50" spans="1:60" ht="12.75">
      <c r="A50" s="22" t="s">
        <v>57</v>
      </c>
      <c r="B50" s="22" t="s">
        <v>177</v>
      </c>
      <c r="C50" s="22" t="s">
        <v>178</v>
      </c>
      <c r="D50" s="24">
        <v>165</v>
      </c>
      <c r="E50" s="24">
        <v>121</v>
      </c>
      <c r="F50" s="24">
        <v>64</v>
      </c>
      <c r="G50" s="24">
        <v>112</v>
      </c>
      <c r="H50" s="24">
        <v>79</v>
      </c>
      <c r="I50" s="24">
        <v>78</v>
      </c>
      <c r="J50" s="24">
        <v>55</v>
      </c>
      <c r="K50" s="24">
        <v>58</v>
      </c>
      <c r="L50" s="24">
        <v>38</v>
      </c>
      <c r="M50" s="24">
        <v>44</v>
      </c>
      <c r="N50" s="24">
        <v>38</v>
      </c>
      <c r="O50" s="24">
        <v>35</v>
      </c>
      <c r="P50" s="24">
        <v>31</v>
      </c>
      <c r="Q50" s="24">
        <v>13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931</v>
      </c>
      <c r="BF50" s="24">
        <v>931</v>
      </c>
      <c r="BG50" s="21">
        <f t="shared" si="1"/>
        <v>1</v>
      </c>
      <c r="BH50" s="19"/>
    </row>
    <row r="51" spans="1:60" ht="12.75">
      <c r="A51" s="22" t="s">
        <v>58</v>
      </c>
      <c r="B51" s="23" t="s">
        <v>179</v>
      </c>
      <c r="C51" s="22" t="s">
        <v>180</v>
      </c>
      <c r="D51" s="24">
        <v>34</v>
      </c>
      <c r="E51" s="24">
        <v>26</v>
      </c>
      <c r="F51" s="24">
        <v>21</v>
      </c>
      <c r="G51" s="24">
        <v>11</v>
      </c>
      <c r="H51" s="24">
        <v>12</v>
      </c>
      <c r="I51" s="24">
        <v>11</v>
      </c>
      <c r="J51" s="24">
        <v>5</v>
      </c>
      <c r="K51" s="24">
        <v>1</v>
      </c>
      <c r="L51" s="24">
        <v>1</v>
      </c>
      <c r="M51" s="24">
        <v>1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123</v>
      </c>
      <c r="BF51" s="24">
        <v>123</v>
      </c>
      <c r="BG51" s="21">
        <f t="shared" si="1"/>
        <v>1</v>
      </c>
      <c r="BH51" s="19"/>
    </row>
    <row r="52" spans="1:60" ht="12.75">
      <c r="A52" s="22" t="s">
        <v>63</v>
      </c>
      <c r="B52" s="23" t="s">
        <v>181</v>
      </c>
      <c r="C52" s="22" t="s">
        <v>182</v>
      </c>
      <c r="D52" s="24">
        <v>29</v>
      </c>
      <c r="E52" s="24">
        <v>32</v>
      </c>
      <c r="F52" s="24">
        <v>18</v>
      </c>
      <c r="G52" s="24">
        <v>18</v>
      </c>
      <c r="H52" s="24">
        <v>13</v>
      </c>
      <c r="I52" s="24">
        <v>12</v>
      </c>
      <c r="J52" s="24">
        <v>21</v>
      </c>
      <c r="K52" s="24">
        <v>10</v>
      </c>
      <c r="L52" s="24">
        <v>21</v>
      </c>
      <c r="M52" s="24">
        <v>21</v>
      </c>
      <c r="N52" s="24">
        <v>30</v>
      </c>
      <c r="O52" s="24">
        <v>8</v>
      </c>
      <c r="P52" s="24">
        <v>2</v>
      </c>
      <c r="Q52" s="24">
        <v>1</v>
      </c>
      <c r="R52" s="24">
        <v>0</v>
      </c>
      <c r="S52" s="24">
        <v>0</v>
      </c>
      <c r="T52" s="24">
        <v>1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237</v>
      </c>
      <c r="BF52" s="24">
        <v>237</v>
      </c>
      <c r="BG52" s="21">
        <f t="shared" si="1"/>
        <v>1</v>
      </c>
      <c r="BH52" s="19"/>
    </row>
    <row r="53" spans="1:60" ht="12.75">
      <c r="A53" s="22" t="s">
        <v>63</v>
      </c>
      <c r="B53" s="23" t="s">
        <v>183</v>
      </c>
      <c r="C53" s="22" t="s">
        <v>184</v>
      </c>
      <c r="D53" s="24">
        <v>19</v>
      </c>
      <c r="E53" s="24">
        <v>31</v>
      </c>
      <c r="F53" s="24">
        <v>18</v>
      </c>
      <c r="G53" s="24">
        <v>50</v>
      </c>
      <c r="H53" s="24">
        <v>123</v>
      </c>
      <c r="I53" s="24">
        <v>37</v>
      </c>
      <c r="J53" s="24">
        <v>68</v>
      </c>
      <c r="K53" s="24">
        <v>26</v>
      </c>
      <c r="L53" s="24">
        <v>8</v>
      </c>
      <c r="M53" s="24">
        <v>7</v>
      </c>
      <c r="N53" s="24">
        <v>2</v>
      </c>
      <c r="O53" s="24">
        <v>2</v>
      </c>
      <c r="P53" s="24">
        <v>3</v>
      </c>
      <c r="Q53" s="24">
        <v>1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395</v>
      </c>
      <c r="BF53" s="24">
        <v>395</v>
      </c>
      <c r="BG53" s="21">
        <f t="shared" si="1"/>
        <v>1</v>
      </c>
      <c r="BH53" s="19"/>
    </row>
    <row r="54" spans="1:60" ht="12.75">
      <c r="A54" s="22" t="s">
        <v>62</v>
      </c>
      <c r="B54" s="22" t="s">
        <v>185</v>
      </c>
      <c r="C54" s="22" t="s">
        <v>186</v>
      </c>
      <c r="D54" s="24">
        <v>26</v>
      </c>
      <c r="E54" s="24">
        <v>14</v>
      </c>
      <c r="F54" s="24">
        <v>3</v>
      </c>
      <c r="G54" s="24">
        <v>8</v>
      </c>
      <c r="H54" s="24">
        <v>0</v>
      </c>
      <c r="I54" s="24">
        <v>0</v>
      </c>
      <c r="J54" s="24">
        <v>0</v>
      </c>
      <c r="K54" s="24">
        <v>0</v>
      </c>
      <c r="L54" s="24">
        <v>1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52</v>
      </c>
      <c r="BF54" s="24">
        <v>52</v>
      </c>
      <c r="BG54" s="21">
        <f t="shared" si="1"/>
        <v>1</v>
      </c>
      <c r="BH54" s="19"/>
    </row>
    <row r="55" spans="1:60" ht="12.75">
      <c r="A55" s="22" t="s">
        <v>55</v>
      </c>
      <c r="B55" s="23" t="s">
        <v>187</v>
      </c>
      <c r="C55" s="22" t="s">
        <v>188</v>
      </c>
      <c r="D55" s="24">
        <v>22</v>
      </c>
      <c r="E55" s="24">
        <v>22</v>
      </c>
      <c r="F55" s="24">
        <v>10</v>
      </c>
      <c r="G55" s="24">
        <v>12</v>
      </c>
      <c r="H55" s="24">
        <v>10</v>
      </c>
      <c r="I55" s="24">
        <v>8</v>
      </c>
      <c r="J55" s="24">
        <v>5</v>
      </c>
      <c r="K55" s="24">
        <v>2</v>
      </c>
      <c r="L55" s="24">
        <v>2</v>
      </c>
      <c r="M55" s="24">
        <v>1</v>
      </c>
      <c r="N55" s="24">
        <v>0</v>
      </c>
      <c r="O55" s="24">
        <v>0</v>
      </c>
      <c r="P55" s="24">
        <v>0</v>
      </c>
      <c r="Q55" s="24">
        <v>0</v>
      </c>
      <c r="R55" s="24">
        <v>1</v>
      </c>
      <c r="S55" s="24">
        <v>2</v>
      </c>
      <c r="T55" s="24">
        <v>1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98</v>
      </c>
      <c r="BF55" s="24">
        <v>98</v>
      </c>
      <c r="BG55" s="21">
        <f t="shared" si="1"/>
        <v>1</v>
      </c>
      <c r="BH55" s="19"/>
    </row>
    <row r="56" spans="1:60" ht="12.75">
      <c r="A56" s="22" t="s">
        <v>65</v>
      </c>
      <c r="B56" s="23" t="s">
        <v>189</v>
      </c>
      <c r="C56" s="22" t="s">
        <v>190</v>
      </c>
      <c r="D56" s="24">
        <v>134</v>
      </c>
      <c r="E56" s="24">
        <v>120</v>
      </c>
      <c r="F56" s="24">
        <v>74</v>
      </c>
      <c r="G56" s="24">
        <v>118</v>
      </c>
      <c r="H56" s="24">
        <v>74</v>
      </c>
      <c r="I56" s="24">
        <v>44</v>
      </c>
      <c r="J56" s="24">
        <v>34</v>
      </c>
      <c r="K56" s="24">
        <v>16</v>
      </c>
      <c r="L56" s="24">
        <v>15</v>
      </c>
      <c r="M56" s="24">
        <v>5</v>
      </c>
      <c r="N56" s="24">
        <v>7</v>
      </c>
      <c r="O56" s="24">
        <v>4</v>
      </c>
      <c r="P56" s="24">
        <v>8</v>
      </c>
      <c r="Q56" s="24">
        <v>1</v>
      </c>
      <c r="R56" s="24">
        <v>1</v>
      </c>
      <c r="S56" s="24">
        <v>0</v>
      </c>
      <c r="T56" s="24">
        <v>0</v>
      </c>
      <c r="U56" s="24">
        <v>0</v>
      </c>
      <c r="V56" s="24">
        <v>1</v>
      </c>
      <c r="W56" s="24">
        <v>1</v>
      </c>
      <c r="X56" s="24">
        <v>1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658</v>
      </c>
      <c r="BF56" s="24">
        <v>655</v>
      </c>
      <c r="BG56" s="21">
        <f t="shared" si="1"/>
        <v>0.9954407294832827</v>
      </c>
      <c r="BH56" s="19"/>
    </row>
    <row r="57" spans="1:60" ht="12.75">
      <c r="A57" s="22" t="s">
        <v>61</v>
      </c>
      <c r="B57" s="23" t="s">
        <v>191</v>
      </c>
      <c r="C57" s="22" t="s">
        <v>192</v>
      </c>
      <c r="D57" s="24">
        <v>44</v>
      </c>
      <c r="E57" s="24">
        <v>56</v>
      </c>
      <c r="F57" s="24">
        <v>17</v>
      </c>
      <c r="G57" s="24">
        <v>33</v>
      </c>
      <c r="H57" s="24">
        <v>36</v>
      </c>
      <c r="I57" s="24">
        <v>32</v>
      </c>
      <c r="J57" s="24">
        <v>31</v>
      </c>
      <c r="K57" s="24">
        <v>36</v>
      </c>
      <c r="L57" s="24">
        <v>11</v>
      </c>
      <c r="M57" s="24">
        <v>16</v>
      </c>
      <c r="N57" s="24">
        <v>13</v>
      </c>
      <c r="O57" s="24">
        <v>8</v>
      </c>
      <c r="P57" s="24">
        <v>17</v>
      </c>
      <c r="Q57" s="24">
        <v>8</v>
      </c>
      <c r="R57" s="24">
        <v>4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362</v>
      </c>
      <c r="BF57" s="24">
        <v>362</v>
      </c>
      <c r="BG57" s="21">
        <f t="shared" si="1"/>
        <v>1</v>
      </c>
      <c r="BH57" s="19"/>
    </row>
    <row r="58" spans="1:60" ht="12.75">
      <c r="A58" s="22" t="s">
        <v>62</v>
      </c>
      <c r="B58" s="23" t="s">
        <v>193</v>
      </c>
      <c r="C58" s="22" t="s">
        <v>194</v>
      </c>
      <c r="D58" s="24">
        <v>1</v>
      </c>
      <c r="E58" s="24">
        <v>0</v>
      </c>
      <c r="F58" s="24">
        <v>1</v>
      </c>
      <c r="G58" s="24">
        <v>1</v>
      </c>
      <c r="H58" s="24">
        <v>4</v>
      </c>
      <c r="I58" s="24">
        <v>4</v>
      </c>
      <c r="J58" s="24">
        <v>2</v>
      </c>
      <c r="K58" s="24">
        <v>0</v>
      </c>
      <c r="L58" s="24">
        <v>4</v>
      </c>
      <c r="M58" s="24">
        <v>0</v>
      </c>
      <c r="N58" s="24">
        <v>0</v>
      </c>
      <c r="O58" s="24">
        <v>1</v>
      </c>
      <c r="P58" s="24">
        <v>3</v>
      </c>
      <c r="Q58" s="24">
        <v>0</v>
      </c>
      <c r="R58" s="24">
        <v>1</v>
      </c>
      <c r="S58" s="24">
        <v>1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23</v>
      </c>
      <c r="BF58" s="24">
        <v>23</v>
      </c>
      <c r="BG58" s="21">
        <f t="shared" si="1"/>
        <v>1</v>
      </c>
      <c r="BH58" s="19"/>
    </row>
    <row r="59" spans="1:60" ht="12.75">
      <c r="A59" s="22" t="s">
        <v>57</v>
      </c>
      <c r="B59" s="23" t="s">
        <v>195</v>
      </c>
      <c r="C59" s="22" t="s">
        <v>196</v>
      </c>
      <c r="D59" s="24">
        <v>16</v>
      </c>
      <c r="E59" s="24">
        <v>43</v>
      </c>
      <c r="F59" s="24">
        <v>27</v>
      </c>
      <c r="G59" s="24">
        <v>28</v>
      </c>
      <c r="H59" s="24">
        <v>30</v>
      </c>
      <c r="I59" s="24">
        <v>25</v>
      </c>
      <c r="J59" s="24">
        <v>22</v>
      </c>
      <c r="K59" s="24">
        <v>24</v>
      </c>
      <c r="L59" s="24">
        <v>17</v>
      </c>
      <c r="M59" s="24">
        <v>26</v>
      </c>
      <c r="N59" s="24">
        <v>12</v>
      </c>
      <c r="O59" s="24">
        <v>13</v>
      </c>
      <c r="P59" s="24">
        <v>4</v>
      </c>
      <c r="Q59" s="24">
        <v>1</v>
      </c>
      <c r="R59" s="24">
        <v>1</v>
      </c>
      <c r="S59" s="24">
        <v>1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290</v>
      </c>
      <c r="BF59" s="24">
        <v>290</v>
      </c>
      <c r="BG59" s="21">
        <f t="shared" si="1"/>
        <v>1</v>
      </c>
      <c r="BH59" s="19"/>
    </row>
    <row r="60" spans="1:60" ht="12.75">
      <c r="A60" s="22" t="s">
        <v>62</v>
      </c>
      <c r="B60" s="23" t="s">
        <v>197</v>
      </c>
      <c r="C60" s="22" t="s">
        <v>198</v>
      </c>
      <c r="D60" s="24">
        <v>0</v>
      </c>
      <c r="E60" s="24">
        <v>2</v>
      </c>
      <c r="F60" s="24">
        <v>3</v>
      </c>
      <c r="G60" s="24">
        <v>6</v>
      </c>
      <c r="H60" s="24">
        <v>6</v>
      </c>
      <c r="I60" s="24">
        <v>13</v>
      </c>
      <c r="J60" s="24">
        <v>5</v>
      </c>
      <c r="K60" s="24">
        <v>5</v>
      </c>
      <c r="L60" s="24">
        <v>6</v>
      </c>
      <c r="M60" s="24">
        <v>8</v>
      </c>
      <c r="N60" s="24">
        <v>7</v>
      </c>
      <c r="O60" s="24">
        <v>9</v>
      </c>
      <c r="P60" s="24">
        <v>7</v>
      </c>
      <c r="Q60" s="24">
        <v>6</v>
      </c>
      <c r="R60" s="24">
        <v>9</v>
      </c>
      <c r="S60" s="24">
        <v>3</v>
      </c>
      <c r="T60" s="24">
        <v>4</v>
      </c>
      <c r="U60" s="24">
        <v>2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101</v>
      </c>
      <c r="BF60" s="24">
        <v>101</v>
      </c>
      <c r="BG60" s="21">
        <f t="shared" si="1"/>
        <v>1</v>
      </c>
      <c r="BH60" s="19"/>
    </row>
    <row r="61" spans="1:60" ht="12.75">
      <c r="A61" s="22" t="s">
        <v>64</v>
      </c>
      <c r="B61" s="23" t="s">
        <v>199</v>
      </c>
      <c r="C61" s="22" t="s">
        <v>200</v>
      </c>
      <c r="D61" s="24">
        <v>270</v>
      </c>
      <c r="E61" s="24">
        <v>268</v>
      </c>
      <c r="F61" s="24">
        <v>142</v>
      </c>
      <c r="G61" s="24">
        <v>191</v>
      </c>
      <c r="H61" s="24">
        <v>146</v>
      </c>
      <c r="I61" s="24">
        <v>128</v>
      </c>
      <c r="J61" s="24">
        <v>162</v>
      </c>
      <c r="K61" s="24">
        <v>126</v>
      </c>
      <c r="L61" s="24">
        <v>114</v>
      </c>
      <c r="M61" s="24">
        <v>94</v>
      </c>
      <c r="N61" s="24">
        <v>68</v>
      </c>
      <c r="O61" s="24">
        <v>61</v>
      </c>
      <c r="P61" s="24">
        <v>52</v>
      </c>
      <c r="Q61" s="24">
        <v>32</v>
      </c>
      <c r="R61" s="24">
        <v>48</v>
      </c>
      <c r="S61" s="24">
        <v>17</v>
      </c>
      <c r="T61" s="24">
        <v>5</v>
      </c>
      <c r="U61" s="24">
        <v>2</v>
      </c>
      <c r="V61" s="24">
        <v>0</v>
      </c>
      <c r="W61" s="24">
        <v>1</v>
      </c>
      <c r="X61" s="24">
        <v>2</v>
      </c>
      <c r="Y61" s="24">
        <v>1</v>
      </c>
      <c r="Z61" s="24">
        <v>2</v>
      </c>
      <c r="AA61" s="24">
        <v>1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1933</v>
      </c>
      <c r="BF61" s="24">
        <v>1926</v>
      </c>
      <c r="BG61" s="21">
        <f t="shared" si="1"/>
        <v>0.9963786859803414</v>
      </c>
      <c r="BH61" s="19"/>
    </row>
    <row r="62" spans="1:60" ht="12.75">
      <c r="A62" s="22" t="s">
        <v>62</v>
      </c>
      <c r="B62" s="23" t="s">
        <v>201</v>
      </c>
      <c r="C62" s="22" t="s">
        <v>202</v>
      </c>
      <c r="D62" s="24">
        <v>6</v>
      </c>
      <c r="E62" s="24">
        <v>1</v>
      </c>
      <c r="F62" s="24">
        <v>2</v>
      </c>
      <c r="G62" s="24">
        <v>2</v>
      </c>
      <c r="H62" s="24">
        <v>7</v>
      </c>
      <c r="I62" s="24">
        <v>4</v>
      </c>
      <c r="J62" s="24">
        <v>0</v>
      </c>
      <c r="K62" s="24">
        <v>2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24</v>
      </c>
      <c r="BF62" s="24">
        <v>24</v>
      </c>
      <c r="BG62" s="21">
        <f t="shared" si="1"/>
        <v>1</v>
      </c>
      <c r="BH62" s="19"/>
    </row>
    <row r="63" spans="1:60" ht="12.75">
      <c r="A63" s="22" t="s">
        <v>62</v>
      </c>
      <c r="B63" s="23" t="s">
        <v>203</v>
      </c>
      <c r="C63" s="22" t="s">
        <v>204</v>
      </c>
      <c r="D63" s="24">
        <v>16</v>
      </c>
      <c r="E63" s="24">
        <v>11</v>
      </c>
      <c r="F63" s="24">
        <v>5</v>
      </c>
      <c r="G63" s="24">
        <v>22</v>
      </c>
      <c r="H63" s="24">
        <v>15</v>
      </c>
      <c r="I63" s="24">
        <v>22</v>
      </c>
      <c r="J63" s="24">
        <v>17</v>
      </c>
      <c r="K63" s="24">
        <v>19</v>
      </c>
      <c r="L63" s="24">
        <v>9</v>
      </c>
      <c r="M63" s="24">
        <v>7</v>
      </c>
      <c r="N63" s="24">
        <v>7</v>
      </c>
      <c r="O63" s="24">
        <v>7</v>
      </c>
      <c r="P63" s="24">
        <v>5</v>
      </c>
      <c r="Q63" s="24">
        <v>1</v>
      </c>
      <c r="R63" s="24">
        <v>1</v>
      </c>
      <c r="S63" s="24">
        <v>2</v>
      </c>
      <c r="T63" s="24">
        <v>3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169</v>
      </c>
      <c r="BF63" s="24">
        <v>169</v>
      </c>
      <c r="BG63" s="21">
        <f t="shared" si="1"/>
        <v>1</v>
      </c>
      <c r="BH63" s="19"/>
    </row>
    <row r="64" spans="1:60" ht="12.75">
      <c r="A64" s="22" t="s">
        <v>55</v>
      </c>
      <c r="B64" s="23" t="s">
        <v>205</v>
      </c>
      <c r="C64" s="22" t="s">
        <v>206</v>
      </c>
      <c r="D64" s="24">
        <v>50</v>
      </c>
      <c r="E64" s="24">
        <v>63</v>
      </c>
      <c r="F64" s="24">
        <v>8</v>
      </c>
      <c r="G64" s="24">
        <v>35</v>
      </c>
      <c r="H64" s="24">
        <v>21</v>
      </c>
      <c r="I64" s="24">
        <v>11</v>
      </c>
      <c r="J64" s="24">
        <v>7</v>
      </c>
      <c r="K64" s="24">
        <v>3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198</v>
      </c>
      <c r="BF64" s="24">
        <v>198</v>
      </c>
      <c r="BG64" s="21">
        <f t="shared" si="1"/>
        <v>1</v>
      </c>
      <c r="BH64" s="19"/>
    </row>
    <row r="65" spans="1:60" ht="12.75">
      <c r="A65" s="22" t="s">
        <v>63</v>
      </c>
      <c r="B65" s="23" t="s">
        <v>207</v>
      </c>
      <c r="C65" s="22" t="s">
        <v>208</v>
      </c>
      <c r="D65" s="24">
        <v>15</v>
      </c>
      <c r="E65" s="24">
        <v>9</v>
      </c>
      <c r="F65" s="24">
        <v>15</v>
      </c>
      <c r="G65" s="24">
        <v>19</v>
      </c>
      <c r="H65" s="24">
        <v>20</v>
      </c>
      <c r="I65" s="24">
        <v>16</v>
      </c>
      <c r="J65" s="24">
        <v>21</v>
      </c>
      <c r="K65" s="24">
        <v>19</v>
      </c>
      <c r="L65" s="24">
        <v>20</v>
      </c>
      <c r="M65" s="24">
        <v>21</v>
      </c>
      <c r="N65" s="24">
        <v>13</v>
      </c>
      <c r="O65" s="24">
        <v>15</v>
      </c>
      <c r="P65" s="24">
        <v>19</v>
      </c>
      <c r="Q65" s="24">
        <v>17</v>
      </c>
      <c r="R65" s="24">
        <v>5</v>
      </c>
      <c r="S65" s="24">
        <v>6</v>
      </c>
      <c r="T65" s="24">
        <v>0</v>
      </c>
      <c r="U65" s="24">
        <v>1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251</v>
      </c>
      <c r="BF65" s="24">
        <v>251</v>
      </c>
      <c r="BG65" s="21">
        <f t="shared" si="1"/>
        <v>1</v>
      </c>
      <c r="BH65" s="19"/>
    </row>
    <row r="66" spans="1:60" ht="12.75">
      <c r="A66" s="22" t="s">
        <v>62</v>
      </c>
      <c r="B66" s="23" t="s">
        <v>209</v>
      </c>
      <c r="C66" s="22" t="s">
        <v>210</v>
      </c>
      <c r="D66" s="24">
        <v>25</v>
      </c>
      <c r="E66" s="24">
        <v>14</v>
      </c>
      <c r="F66" s="24">
        <v>10</v>
      </c>
      <c r="G66" s="24">
        <v>16</v>
      </c>
      <c r="H66" s="24">
        <v>19</v>
      </c>
      <c r="I66" s="24">
        <v>5</v>
      </c>
      <c r="J66" s="24">
        <v>1</v>
      </c>
      <c r="K66" s="24">
        <v>1</v>
      </c>
      <c r="L66" s="24">
        <v>3</v>
      </c>
      <c r="M66" s="24">
        <v>1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95</v>
      </c>
      <c r="BF66" s="24">
        <v>95</v>
      </c>
      <c r="BG66" s="21">
        <f t="shared" si="1"/>
        <v>1</v>
      </c>
      <c r="BH66" s="19"/>
    </row>
    <row r="67" spans="1:60" ht="12.75">
      <c r="A67" s="22" t="s">
        <v>60</v>
      </c>
      <c r="B67" s="23" t="s">
        <v>211</v>
      </c>
      <c r="C67" s="22" t="s">
        <v>212</v>
      </c>
      <c r="D67" s="24">
        <v>48</v>
      </c>
      <c r="E67" s="24">
        <v>20</v>
      </c>
      <c r="F67" s="24">
        <v>23</v>
      </c>
      <c r="G67" s="24">
        <v>21</v>
      </c>
      <c r="H67" s="24">
        <v>12</v>
      </c>
      <c r="I67" s="24">
        <v>6</v>
      </c>
      <c r="J67" s="24">
        <v>6</v>
      </c>
      <c r="K67" s="24">
        <v>6</v>
      </c>
      <c r="L67" s="24">
        <v>5</v>
      </c>
      <c r="M67" s="24">
        <v>2</v>
      </c>
      <c r="N67" s="24">
        <v>2</v>
      </c>
      <c r="O67" s="24">
        <v>5</v>
      </c>
      <c r="P67" s="24">
        <v>1</v>
      </c>
      <c r="Q67" s="24">
        <v>1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158</v>
      </c>
      <c r="BF67" s="24">
        <v>158</v>
      </c>
      <c r="BG67" s="21">
        <f t="shared" si="1"/>
        <v>1</v>
      </c>
      <c r="BH67" s="19"/>
    </row>
    <row r="68" spans="1:60" ht="12.75">
      <c r="A68" s="22" t="s">
        <v>60</v>
      </c>
      <c r="B68" s="23" t="s">
        <v>213</v>
      </c>
      <c r="C68" s="22" t="s">
        <v>214</v>
      </c>
      <c r="D68" s="24">
        <v>19</v>
      </c>
      <c r="E68" s="24">
        <v>2</v>
      </c>
      <c r="F68" s="24">
        <v>11</v>
      </c>
      <c r="G68" s="24">
        <v>18</v>
      </c>
      <c r="H68" s="24">
        <v>20</v>
      </c>
      <c r="I68" s="24">
        <v>12</v>
      </c>
      <c r="J68" s="24">
        <v>18</v>
      </c>
      <c r="K68" s="24">
        <v>8</v>
      </c>
      <c r="L68" s="24">
        <v>5</v>
      </c>
      <c r="M68" s="24">
        <v>10</v>
      </c>
      <c r="N68" s="24">
        <v>5</v>
      </c>
      <c r="O68" s="24">
        <v>0</v>
      </c>
      <c r="P68" s="24">
        <v>1</v>
      </c>
      <c r="Q68" s="24">
        <v>1</v>
      </c>
      <c r="R68" s="24">
        <v>1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131</v>
      </c>
      <c r="BF68" s="24">
        <v>131</v>
      </c>
      <c r="BG68" s="21">
        <f t="shared" si="1"/>
        <v>1</v>
      </c>
      <c r="BH68" s="19"/>
    </row>
    <row r="69" spans="1:60" ht="12.75">
      <c r="A69" s="22" t="s">
        <v>57</v>
      </c>
      <c r="B69" s="23" t="s">
        <v>215</v>
      </c>
      <c r="C69" s="22" t="s">
        <v>216</v>
      </c>
      <c r="D69" s="24">
        <v>148</v>
      </c>
      <c r="E69" s="24">
        <v>102</v>
      </c>
      <c r="F69" s="24">
        <v>84</v>
      </c>
      <c r="G69" s="24">
        <v>80</v>
      </c>
      <c r="H69" s="24">
        <v>92</v>
      </c>
      <c r="I69" s="24">
        <v>61</v>
      </c>
      <c r="J69" s="24">
        <v>34</v>
      </c>
      <c r="K69" s="24">
        <v>47</v>
      </c>
      <c r="L69" s="24">
        <v>33</v>
      </c>
      <c r="M69" s="24">
        <v>20</v>
      </c>
      <c r="N69" s="24">
        <v>19</v>
      </c>
      <c r="O69" s="24">
        <v>4</v>
      </c>
      <c r="P69" s="24">
        <v>4</v>
      </c>
      <c r="Q69" s="24">
        <v>4</v>
      </c>
      <c r="R69" s="24">
        <v>0</v>
      </c>
      <c r="S69" s="24">
        <v>1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733</v>
      </c>
      <c r="BF69" s="24">
        <v>733</v>
      </c>
      <c r="BG69" s="21">
        <f t="shared" si="1"/>
        <v>1</v>
      </c>
      <c r="BH69" s="19"/>
    </row>
    <row r="70" spans="1:60" ht="12.75">
      <c r="A70" s="22" t="s">
        <v>62</v>
      </c>
      <c r="B70" s="23" t="s">
        <v>217</v>
      </c>
      <c r="C70" s="22" t="s">
        <v>218</v>
      </c>
      <c r="D70" s="24">
        <v>67</v>
      </c>
      <c r="E70" s="24">
        <v>22</v>
      </c>
      <c r="F70" s="24">
        <v>10</v>
      </c>
      <c r="G70" s="24">
        <v>16</v>
      </c>
      <c r="H70" s="24">
        <v>6</v>
      </c>
      <c r="I70" s="24">
        <v>4</v>
      </c>
      <c r="J70" s="24">
        <v>6</v>
      </c>
      <c r="K70" s="24">
        <v>3</v>
      </c>
      <c r="L70" s="24">
        <v>2</v>
      </c>
      <c r="M70" s="24">
        <v>2</v>
      </c>
      <c r="N70" s="24">
        <v>1</v>
      </c>
      <c r="O70" s="24">
        <v>0</v>
      </c>
      <c r="P70" s="24">
        <v>0</v>
      </c>
      <c r="Q70" s="24">
        <v>0</v>
      </c>
      <c r="R70" s="24">
        <v>1</v>
      </c>
      <c r="S70" s="24">
        <v>2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  <c r="BA70" s="24">
        <v>0</v>
      </c>
      <c r="BB70" s="24">
        <v>0</v>
      </c>
      <c r="BC70" s="24">
        <v>0</v>
      </c>
      <c r="BD70" s="24">
        <v>0</v>
      </c>
      <c r="BE70" s="24">
        <v>142</v>
      </c>
      <c r="BF70" s="24">
        <v>142</v>
      </c>
      <c r="BG70" s="21">
        <f t="shared" si="1"/>
        <v>1</v>
      </c>
      <c r="BH70" s="19"/>
    </row>
    <row r="71" spans="1:60" ht="12.75">
      <c r="A71" s="22" t="s">
        <v>62</v>
      </c>
      <c r="B71" s="23" t="s">
        <v>219</v>
      </c>
      <c r="C71" s="22" t="s">
        <v>220</v>
      </c>
      <c r="D71" s="24">
        <v>37</v>
      </c>
      <c r="E71" s="24">
        <v>10</v>
      </c>
      <c r="F71" s="24">
        <v>8</v>
      </c>
      <c r="G71" s="24">
        <v>7</v>
      </c>
      <c r="H71" s="24">
        <v>8</v>
      </c>
      <c r="I71" s="24">
        <v>4</v>
      </c>
      <c r="J71" s="24">
        <v>3</v>
      </c>
      <c r="K71" s="24">
        <v>5</v>
      </c>
      <c r="L71" s="24">
        <v>3</v>
      </c>
      <c r="M71" s="24">
        <v>5</v>
      </c>
      <c r="N71" s="24">
        <v>2</v>
      </c>
      <c r="O71" s="24">
        <v>0</v>
      </c>
      <c r="P71" s="24">
        <v>0</v>
      </c>
      <c r="Q71" s="24">
        <v>3</v>
      </c>
      <c r="R71" s="24">
        <v>2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97</v>
      </c>
      <c r="BF71" s="24">
        <v>97</v>
      </c>
      <c r="BG71" s="21">
        <f t="shared" si="1"/>
        <v>1</v>
      </c>
      <c r="BH71" s="19"/>
    </row>
    <row r="72" spans="1:60" ht="12.75">
      <c r="A72" s="22" t="s">
        <v>58</v>
      </c>
      <c r="B72" s="23" t="s">
        <v>221</v>
      </c>
      <c r="C72" s="22" t="s">
        <v>222</v>
      </c>
      <c r="D72" s="24">
        <v>38</v>
      </c>
      <c r="E72" s="24">
        <v>18</v>
      </c>
      <c r="F72" s="24">
        <v>8</v>
      </c>
      <c r="G72" s="24">
        <v>2</v>
      </c>
      <c r="H72" s="24">
        <v>0</v>
      </c>
      <c r="I72" s="24">
        <v>2</v>
      </c>
      <c r="J72" s="24">
        <v>2</v>
      </c>
      <c r="K72" s="24">
        <v>0</v>
      </c>
      <c r="L72" s="24">
        <v>0</v>
      </c>
      <c r="M72" s="24">
        <v>0</v>
      </c>
      <c r="N72" s="24">
        <v>1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71</v>
      </c>
      <c r="BF72" s="24">
        <v>71</v>
      </c>
      <c r="BG72" s="21">
        <f aca="true" t="shared" si="2" ref="BG72:BG103">IF(ISERROR(BF72/BE72),"No ADWT data",(BF72/BE72))</f>
        <v>1</v>
      </c>
      <c r="BH72" s="19"/>
    </row>
    <row r="73" spans="1:60" ht="12.75">
      <c r="A73" s="22" t="s">
        <v>64</v>
      </c>
      <c r="B73" s="23" t="s">
        <v>223</v>
      </c>
      <c r="C73" s="22" t="s">
        <v>224</v>
      </c>
      <c r="D73" s="24">
        <v>52</v>
      </c>
      <c r="E73" s="24">
        <v>28</v>
      </c>
      <c r="F73" s="24">
        <v>42</v>
      </c>
      <c r="G73" s="24">
        <v>21</v>
      </c>
      <c r="H73" s="24">
        <v>28</v>
      </c>
      <c r="I73" s="24">
        <v>24</v>
      </c>
      <c r="J73" s="24">
        <v>36</v>
      </c>
      <c r="K73" s="24">
        <v>18</v>
      </c>
      <c r="L73" s="24">
        <v>19</v>
      </c>
      <c r="M73" s="24">
        <v>10</v>
      </c>
      <c r="N73" s="24">
        <v>3</v>
      </c>
      <c r="O73" s="24">
        <v>3</v>
      </c>
      <c r="P73" s="24">
        <v>1</v>
      </c>
      <c r="Q73" s="24">
        <v>0</v>
      </c>
      <c r="R73" s="24">
        <v>1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286</v>
      </c>
      <c r="BF73" s="24">
        <v>286</v>
      </c>
      <c r="BG73" s="21">
        <f t="shared" si="2"/>
        <v>1</v>
      </c>
      <c r="BH73" s="19"/>
    </row>
    <row r="74" spans="1:60" ht="12.75">
      <c r="A74" s="22" t="s">
        <v>62</v>
      </c>
      <c r="B74" s="23" t="s">
        <v>225</v>
      </c>
      <c r="C74" s="22" t="s">
        <v>226</v>
      </c>
      <c r="D74" s="24">
        <v>25</v>
      </c>
      <c r="E74" s="24">
        <v>9</v>
      </c>
      <c r="F74" s="24">
        <v>5</v>
      </c>
      <c r="G74" s="24">
        <v>16</v>
      </c>
      <c r="H74" s="24">
        <v>14</v>
      </c>
      <c r="I74" s="24">
        <v>4</v>
      </c>
      <c r="J74" s="24">
        <v>3</v>
      </c>
      <c r="K74" s="24">
        <v>5</v>
      </c>
      <c r="L74" s="24">
        <v>4</v>
      </c>
      <c r="M74" s="24">
        <v>3</v>
      </c>
      <c r="N74" s="24">
        <v>1</v>
      </c>
      <c r="O74" s="24">
        <v>2</v>
      </c>
      <c r="P74" s="24">
        <v>2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93</v>
      </c>
      <c r="BF74" s="24">
        <v>93</v>
      </c>
      <c r="BG74" s="21">
        <f t="shared" si="2"/>
        <v>1</v>
      </c>
      <c r="BH74" s="19"/>
    </row>
    <row r="75" spans="1:60" ht="12.75">
      <c r="A75" s="22" t="s">
        <v>62</v>
      </c>
      <c r="B75" s="23" t="s">
        <v>227</v>
      </c>
      <c r="C75" s="22" t="s">
        <v>228</v>
      </c>
      <c r="D75" s="24">
        <v>0</v>
      </c>
      <c r="E75" s="24">
        <v>5</v>
      </c>
      <c r="F75" s="24">
        <v>6</v>
      </c>
      <c r="G75" s="24">
        <v>0</v>
      </c>
      <c r="H75" s="24">
        <v>8</v>
      </c>
      <c r="I75" s="24">
        <v>2</v>
      </c>
      <c r="J75" s="24">
        <v>5</v>
      </c>
      <c r="K75" s="24">
        <v>13</v>
      </c>
      <c r="L75" s="24">
        <v>6</v>
      </c>
      <c r="M75" s="24">
        <v>8</v>
      </c>
      <c r="N75" s="24">
        <v>4</v>
      </c>
      <c r="O75" s="24">
        <v>3</v>
      </c>
      <c r="P75" s="24">
        <v>0</v>
      </c>
      <c r="Q75" s="24">
        <v>9</v>
      </c>
      <c r="R75" s="24">
        <v>2</v>
      </c>
      <c r="S75" s="24">
        <v>1</v>
      </c>
      <c r="T75" s="24">
        <v>2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74</v>
      </c>
      <c r="BF75" s="24">
        <v>74</v>
      </c>
      <c r="BG75" s="21">
        <f t="shared" si="2"/>
        <v>1</v>
      </c>
      <c r="BH75" s="19"/>
    </row>
    <row r="76" spans="1:60" ht="12.75">
      <c r="A76" s="22" t="s">
        <v>62</v>
      </c>
      <c r="B76" s="23" t="s">
        <v>229</v>
      </c>
      <c r="C76" s="22" t="s">
        <v>230</v>
      </c>
      <c r="D76" s="24">
        <v>8</v>
      </c>
      <c r="E76" s="24">
        <v>31</v>
      </c>
      <c r="F76" s="24">
        <v>17</v>
      </c>
      <c r="G76" s="24">
        <v>15</v>
      </c>
      <c r="H76" s="24">
        <v>15</v>
      </c>
      <c r="I76" s="24">
        <v>16</v>
      </c>
      <c r="J76" s="24">
        <v>3</v>
      </c>
      <c r="K76" s="24">
        <v>2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107</v>
      </c>
      <c r="BF76" s="24">
        <v>107</v>
      </c>
      <c r="BG76" s="21">
        <f t="shared" si="2"/>
        <v>1</v>
      </c>
      <c r="BH76" s="19"/>
    </row>
    <row r="77" spans="1:60" ht="12.75">
      <c r="A77" s="22" t="s">
        <v>58</v>
      </c>
      <c r="B77" s="23" t="s">
        <v>231</v>
      </c>
      <c r="C77" s="22" t="s">
        <v>232</v>
      </c>
      <c r="D77" s="24">
        <v>85</v>
      </c>
      <c r="E77" s="24">
        <v>46</v>
      </c>
      <c r="F77" s="24">
        <v>33</v>
      </c>
      <c r="G77" s="24">
        <v>36</v>
      </c>
      <c r="H77" s="24">
        <v>31</v>
      </c>
      <c r="I77" s="24">
        <v>17</v>
      </c>
      <c r="J77" s="24">
        <v>43</v>
      </c>
      <c r="K77" s="24">
        <v>27</v>
      </c>
      <c r="L77" s="24">
        <v>23</v>
      </c>
      <c r="M77" s="24">
        <v>5</v>
      </c>
      <c r="N77" s="24">
        <v>8</v>
      </c>
      <c r="O77" s="24">
        <v>13</v>
      </c>
      <c r="P77" s="24">
        <v>10</v>
      </c>
      <c r="Q77" s="24">
        <v>12</v>
      </c>
      <c r="R77" s="24">
        <v>10</v>
      </c>
      <c r="S77" s="24">
        <v>3</v>
      </c>
      <c r="T77" s="24">
        <v>2</v>
      </c>
      <c r="U77" s="24">
        <v>1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405</v>
      </c>
      <c r="BF77" s="24">
        <v>405</v>
      </c>
      <c r="BG77" s="21">
        <f t="shared" si="2"/>
        <v>1</v>
      </c>
      <c r="BH77" s="19"/>
    </row>
    <row r="78" spans="1:60" ht="12.75">
      <c r="A78" s="22" t="s">
        <v>57</v>
      </c>
      <c r="B78" s="23" t="s">
        <v>233</v>
      </c>
      <c r="C78" s="22" t="s">
        <v>234</v>
      </c>
      <c r="D78" s="24">
        <v>12</v>
      </c>
      <c r="E78" s="24">
        <v>13</v>
      </c>
      <c r="F78" s="24">
        <v>11</v>
      </c>
      <c r="G78" s="24">
        <v>15</v>
      </c>
      <c r="H78" s="24">
        <v>10</v>
      </c>
      <c r="I78" s="24">
        <v>8</v>
      </c>
      <c r="J78" s="24">
        <v>2</v>
      </c>
      <c r="K78" s="24">
        <v>5</v>
      </c>
      <c r="L78" s="24">
        <v>2</v>
      </c>
      <c r="M78" s="24">
        <v>1</v>
      </c>
      <c r="N78" s="24">
        <v>9</v>
      </c>
      <c r="O78" s="24">
        <v>3</v>
      </c>
      <c r="P78" s="24">
        <v>0</v>
      </c>
      <c r="Q78" s="24">
        <v>0</v>
      </c>
      <c r="R78" s="24">
        <v>0</v>
      </c>
      <c r="S78" s="24">
        <v>1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92</v>
      </c>
      <c r="BF78" s="24">
        <v>92</v>
      </c>
      <c r="BG78" s="21">
        <f t="shared" si="2"/>
        <v>1</v>
      </c>
      <c r="BH78" s="19"/>
    </row>
    <row r="79" spans="1:60" ht="12.75">
      <c r="A79" s="22" t="s">
        <v>62</v>
      </c>
      <c r="B79" s="23" t="s">
        <v>235</v>
      </c>
      <c r="C79" s="22" t="s">
        <v>236</v>
      </c>
      <c r="D79" s="24">
        <v>16</v>
      </c>
      <c r="E79" s="24">
        <v>15</v>
      </c>
      <c r="F79" s="24">
        <v>4</v>
      </c>
      <c r="G79" s="24">
        <v>31</v>
      </c>
      <c r="H79" s="24">
        <v>13</v>
      </c>
      <c r="I79" s="24">
        <v>2</v>
      </c>
      <c r="J79" s="24">
        <v>2</v>
      </c>
      <c r="K79" s="24">
        <v>5</v>
      </c>
      <c r="L79" s="24">
        <v>4</v>
      </c>
      <c r="M79" s="24">
        <v>3</v>
      </c>
      <c r="N79" s="24">
        <v>1</v>
      </c>
      <c r="O79" s="24">
        <v>1</v>
      </c>
      <c r="P79" s="24">
        <v>4</v>
      </c>
      <c r="Q79" s="24">
        <v>2</v>
      </c>
      <c r="R79" s="24">
        <v>0</v>
      </c>
      <c r="S79" s="24">
        <v>1</v>
      </c>
      <c r="T79" s="24">
        <v>1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>
        <v>0</v>
      </c>
      <c r="AU79" s="24">
        <v>0</v>
      </c>
      <c r="AV79" s="24">
        <v>0</v>
      </c>
      <c r="AW79" s="24">
        <v>0</v>
      </c>
      <c r="AX79" s="24">
        <v>0</v>
      </c>
      <c r="AY79" s="24">
        <v>0</v>
      </c>
      <c r="AZ79" s="24"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105</v>
      </c>
      <c r="BF79" s="24">
        <v>105</v>
      </c>
      <c r="BG79" s="21">
        <f t="shared" si="2"/>
        <v>1</v>
      </c>
      <c r="BH79" s="19"/>
    </row>
    <row r="80" spans="1:60" ht="12.75">
      <c r="A80" s="22" t="s">
        <v>58</v>
      </c>
      <c r="B80" s="23" t="s">
        <v>237</v>
      </c>
      <c r="C80" s="22" t="s">
        <v>238</v>
      </c>
      <c r="D80" s="24">
        <v>143</v>
      </c>
      <c r="E80" s="24">
        <v>97</v>
      </c>
      <c r="F80" s="24">
        <v>63</v>
      </c>
      <c r="G80" s="24">
        <v>91</v>
      </c>
      <c r="H80" s="24">
        <v>91</v>
      </c>
      <c r="I80" s="24">
        <v>113</v>
      </c>
      <c r="J80" s="24">
        <v>92</v>
      </c>
      <c r="K80" s="24">
        <v>82</v>
      </c>
      <c r="L80" s="24">
        <v>86</v>
      </c>
      <c r="M80" s="24">
        <v>106</v>
      </c>
      <c r="N80" s="24">
        <v>77</v>
      </c>
      <c r="O80" s="24">
        <v>64</v>
      </c>
      <c r="P80" s="24">
        <v>43</v>
      </c>
      <c r="Q80" s="24">
        <v>20</v>
      </c>
      <c r="R80" s="24">
        <v>32</v>
      </c>
      <c r="S80" s="24">
        <v>2</v>
      </c>
      <c r="T80" s="24">
        <v>0</v>
      </c>
      <c r="U80" s="24">
        <v>1</v>
      </c>
      <c r="V80" s="24">
        <v>0</v>
      </c>
      <c r="W80" s="24">
        <v>0</v>
      </c>
      <c r="X80" s="24">
        <v>0</v>
      </c>
      <c r="Y80" s="24">
        <v>1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1204</v>
      </c>
      <c r="BF80" s="24">
        <v>1203</v>
      </c>
      <c r="BG80" s="21">
        <f t="shared" si="2"/>
        <v>0.9991694352159468</v>
      </c>
      <c r="BH80" s="19"/>
    </row>
    <row r="81" spans="1:60" ht="12.75">
      <c r="A81" s="22" t="s">
        <v>59</v>
      </c>
      <c r="B81" s="23" t="s">
        <v>239</v>
      </c>
      <c r="C81" s="22" t="s">
        <v>240</v>
      </c>
      <c r="D81" s="24">
        <v>0</v>
      </c>
      <c r="E81" s="24">
        <v>0</v>
      </c>
      <c r="F81" s="24">
        <v>0</v>
      </c>
      <c r="G81" s="24">
        <v>19</v>
      </c>
      <c r="H81" s="24">
        <v>15</v>
      </c>
      <c r="I81" s="24">
        <v>19</v>
      </c>
      <c r="J81" s="24">
        <v>17</v>
      </c>
      <c r="K81" s="24">
        <v>11</v>
      </c>
      <c r="L81" s="24">
        <v>2</v>
      </c>
      <c r="M81" s="24">
        <v>2</v>
      </c>
      <c r="N81" s="24">
        <v>4</v>
      </c>
      <c r="O81" s="24">
        <v>5</v>
      </c>
      <c r="P81" s="24">
        <v>3</v>
      </c>
      <c r="Q81" s="24">
        <v>2</v>
      </c>
      <c r="R81" s="24">
        <v>5</v>
      </c>
      <c r="S81" s="24">
        <v>4</v>
      </c>
      <c r="T81" s="24">
        <v>1</v>
      </c>
      <c r="U81" s="24">
        <v>1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110</v>
      </c>
      <c r="BF81" s="24">
        <v>110</v>
      </c>
      <c r="BG81" s="21">
        <f t="shared" si="2"/>
        <v>1</v>
      </c>
      <c r="BH81" s="19"/>
    </row>
    <row r="82" spans="1:60" ht="12.75">
      <c r="A82" s="22" t="s">
        <v>59</v>
      </c>
      <c r="B82" s="23" t="s">
        <v>241</v>
      </c>
      <c r="C82" s="22" t="s">
        <v>242</v>
      </c>
      <c r="D82" s="24">
        <v>13</v>
      </c>
      <c r="E82" s="24">
        <v>11</v>
      </c>
      <c r="F82" s="24">
        <v>3</v>
      </c>
      <c r="G82" s="24">
        <v>41</v>
      </c>
      <c r="H82" s="24">
        <v>25</v>
      </c>
      <c r="I82" s="24">
        <v>41</v>
      </c>
      <c r="J82" s="24">
        <v>41</v>
      </c>
      <c r="K82" s="24">
        <v>31</v>
      </c>
      <c r="L82" s="24">
        <v>9</v>
      </c>
      <c r="M82" s="24">
        <v>11</v>
      </c>
      <c r="N82" s="24">
        <v>9</v>
      </c>
      <c r="O82" s="24">
        <v>4</v>
      </c>
      <c r="P82" s="24">
        <v>7</v>
      </c>
      <c r="Q82" s="24">
        <v>2</v>
      </c>
      <c r="R82" s="24">
        <v>4</v>
      </c>
      <c r="S82" s="24">
        <v>8</v>
      </c>
      <c r="T82" s="24">
        <v>1</v>
      </c>
      <c r="U82" s="24">
        <v>0</v>
      </c>
      <c r="V82" s="24">
        <v>0</v>
      </c>
      <c r="W82" s="24">
        <v>0</v>
      </c>
      <c r="X82" s="24">
        <v>1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262</v>
      </c>
      <c r="BF82" s="24">
        <v>261</v>
      </c>
      <c r="BG82" s="21">
        <f t="shared" si="2"/>
        <v>0.9961832061068703</v>
      </c>
      <c r="BH82" s="19"/>
    </row>
    <row r="83" spans="1:60" ht="12.75">
      <c r="A83" s="22" t="s">
        <v>62</v>
      </c>
      <c r="B83" s="23" t="s">
        <v>243</v>
      </c>
      <c r="C83" s="22" t="s">
        <v>244</v>
      </c>
      <c r="D83" s="24">
        <v>39</v>
      </c>
      <c r="E83" s="24">
        <v>41</v>
      </c>
      <c r="F83" s="24">
        <v>22</v>
      </c>
      <c r="G83" s="24">
        <v>24</v>
      </c>
      <c r="H83" s="24">
        <v>15</v>
      </c>
      <c r="I83" s="24">
        <v>24</v>
      </c>
      <c r="J83" s="24">
        <v>11</v>
      </c>
      <c r="K83" s="24">
        <v>15</v>
      </c>
      <c r="L83" s="24">
        <v>9</v>
      </c>
      <c r="M83" s="24">
        <v>20</v>
      </c>
      <c r="N83" s="24">
        <v>11</v>
      </c>
      <c r="O83" s="24">
        <v>11</v>
      </c>
      <c r="P83" s="24">
        <v>9</v>
      </c>
      <c r="Q83" s="24">
        <v>5</v>
      </c>
      <c r="R83" s="24">
        <v>5</v>
      </c>
      <c r="S83" s="24">
        <v>0</v>
      </c>
      <c r="T83" s="24">
        <v>4</v>
      </c>
      <c r="U83" s="24">
        <v>4</v>
      </c>
      <c r="V83" s="24">
        <v>1</v>
      </c>
      <c r="W83" s="24">
        <v>1</v>
      </c>
      <c r="X83" s="24">
        <v>0</v>
      </c>
      <c r="Y83" s="24">
        <v>0</v>
      </c>
      <c r="Z83" s="24">
        <v>0</v>
      </c>
      <c r="AA83" s="24">
        <v>1</v>
      </c>
      <c r="AB83" s="24">
        <v>0</v>
      </c>
      <c r="AC83" s="24">
        <v>0</v>
      </c>
      <c r="AD83" s="24">
        <v>0</v>
      </c>
      <c r="AE83" s="24">
        <v>0</v>
      </c>
      <c r="AF83" s="24">
        <v>1</v>
      </c>
      <c r="AG83" s="24">
        <v>0</v>
      </c>
      <c r="AH83" s="24">
        <v>1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1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275</v>
      </c>
      <c r="BF83" s="24">
        <v>269</v>
      </c>
      <c r="BG83" s="21">
        <f t="shared" si="2"/>
        <v>0.9781818181818182</v>
      </c>
      <c r="BH83" s="19"/>
    </row>
    <row r="84" spans="1:60" ht="12.75">
      <c r="A84" s="22" t="s">
        <v>59</v>
      </c>
      <c r="B84" s="23" t="s">
        <v>245</v>
      </c>
      <c r="C84" s="22" t="s">
        <v>246</v>
      </c>
      <c r="D84" s="24">
        <v>191</v>
      </c>
      <c r="E84" s="24">
        <v>102</v>
      </c>
      <c r="F84" s="24">
        <v>69</v>
      </c>
      <c r="G84" s="24">
        <v>105</v>
      </c>
      <c r="H84" s="24">
        <v>84</v>
      </c>
      <c r="I84" s="24">
        <v>69</v>
      </c>
      <c r="J84" s="24">
        <v>65</v>
      </c>
      <c r="K84" s="24">
        <v>52</v>
      </c>
      <c r="L84" s="24">
        <v>44</v>
      </c>
      <c r="M84" s="24">
        <v>27</v>
      </c>
      <c r="N84" s="24">
        <v>41</v>
      </c>
      <c r="O84" s="24">
        <v>50</v>
      </c>
      <c r="P84" s="24">
        <v>49</v>
      </c>
      <c r="Q84" s="24">
        <v>35</v>
      </c>
      <c r="R84" s="24">
        <v>23</v>
      </c>
      <c r="S84" s="24">
        <v>8</v>
      </c>
      <c r="T84" s="24">
        <v>5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1019</v>
      </c>
      <c r="BF84" s="24">
        <v>1019</v>
      </c>
      <c r="BG84" s="21">
        <f t="shared" si="2"/>
        <v>1</v>
      </c>
      <c r="BH84" s="19"/>
    </row>
    <row r="85" spans="1:60" ht="12.75">
      <c r="A85" s="22" t="s">
        <v>57</v>
      </c>
      <c r="B85" s="23" t="s">
        <v>247</v>
      </c>
      <c r="C85" s="22" t="s">
        <v>248</v>
      </c>
      <c r="D85" s="24">
        <v>25</v>
      </c>
      <c r="E85" s="24">
        <v>17</v>
      </c>
      <c r="F85" s="24">
        <v>13</v>
      </c>
      <c r="G85" s="24">
        <v>10</v>
      </c>
      <c r="H85" s="24">
        <v>17</v>
      </c>
      <c r="I85" s="24">
        <v>5</v>
      </c>
      <c r="J85" s="24">
        <v>4</v>
      </c>
      <c r="K85" s="24">
        <v>7</v>
      </c>
      <c r="L85" s="24">
        <v>2</v>
      </c>
      <c r="M85" s="24">
        <v>1</v>
      </c>
      <c r="N85" s="24">
        <v>0</v>
      </c>
      <c r="O85" s="24">
        <v>0</v>
      </c>
      <c r="P85" s="24">
        <v>1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1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103</v>
      </c>
      <c r="BF85" s="24">
        <v>102</v>
      </c>
      <c r="BG85" s="21">
        <f t="shared" si="2"/>
        <v>0.9902912621359223</v>
      </c>
      <c r="BH85" s="19"/>
    </row>
    <row r="86" spans="1:60" ht="12.75">
      <c r="A86" s="22" t="s">
        <v>61</v>
      </c>
      <c r="B86" s="23" t="s">
        <v>249</v>
      </c>
      <c r="C86" s="22" t="s">
        <v>250</v>
      </c>
      <c r="D86" s="24">
        <v>25</v>
      </c>
      <c r="E86" s="24">
        <v>22</v>
      </c>
      <c r="F86" s="24">
        <v>14</v>
      </c>
      <c r="G86" s="24">
        <v>39</v>
      </c>
      <c r="H86" s="24">
        <v>11</v>
      </c>
      <c r="I86" s="24">
        <v>12</v>
      </c>
      <c r="J86" s="24">
        <v>5</v>
      </c>
      <c r="K86" s="24">
        <v>3</v>
      </c>
      <c r="L86" s="24">
        <v>6</v>
      </c>
      <c r="M86" s="24">
        <v>5</v>
      </c>
      <c r="N86" s="24">
        <v>2</v>
      </c>
      <c r="O86" s="24">
        <v>0</v>
      </c>
      <c r="P86" s="24">
        <v>1</v>
      </c>
      <c r="Q86" s="24">
        <v>0</v>
      </c>
      <c r="R86" s="24">
        <v>0</v>
      </c>
      <c r="S86" s="24">
        <v>0</v>
      </c>
      <c r="T86" s="24">
        <v>2</v>
      </c>
      <c r="U86" s="24">
        <v>1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148</v>
      </c>
      <c r="BF86" s="24">
        <v>148</v>
      </c>
      <c r="BG86" s="21">
        <f t="shared" si="2"/>
        <v>1</v>
      </c>
      <c r="BH86" s="19"/>
    </row>
    <row r="87" spans="1:60" ht="12.75">
      <c r="A87" s="22" t="s">
        <v>57</v>
      </c>
      <c r="B87" s="23" t="s">
        <v>251</v>
      </c>
      <c r="C87" s="22" t="s">
        <v>252</v>
      </c>
      <c r="D87" s="24">
        <v>95</v>
      </c>
      <c r="E87" s="24">
        <v>50</v>
      </c>
      <c r="F87" s="24">
        <v>32</v>
      </c>
      <c r="G87" s="24">
        <v>35</v>
      </c>
      <c r="H87" s="24">
        <v>55</v>
      </c>
      <c r="I87" s="24">
        <v>56</v>
      </c>
      <c r="J87" s="24">
        <v>22</v>
      </c>
      <c r="K87" s="24">
        <v>27</v>
      </c>
      <c r="L87" s="24">
        <v>12</v>
      </c>
      <c r="M87" s="24">
        <v>8</v>
      </c>
      <c r="N87" s="24">
        <v>3</v>
      </c>
      <c r="O87" s="24">
        <v>4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399</v>
      </c>
      <c r="BF87" s="24">
        <v>399</v>
      </c>
      <c r="BG87" s="21">
        <f t="shared" si="2"/>
        <v>1</v>
      </c>
      <c r="BH87" s="19"/>
    </row>
    <row r="88" spans="1:60" ht="12.75">
      <c r="A88" s="22" t="s">
        <v>63</v>
      </c>
      <c r="B88" s="23" t="s">
        <v>253</v>
      </c>
      <c r="C88" s="22" t="s">
        <v>254</v>
      </c>
      <c r="D88" s="24">
        <v>26</v>
      </c>
      <c r="E88" s="24">
        <v>27</v>
      </c>
      <c r="F88" s="24">
        <v>10</v>
      </c>
      <c r="G88" s="24">
        <v>3</v>
      </c>
      <c r="H88" s="24">
        <v>7</v>
      </c>
      <c r="I88" s="24">
        <v>4</v>
      </c>
      <c r="J88" s="24">
        <v>7</v>
      </c>
      <c r="K88" s="24">
        <v>3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87</v>
      </c>
      <c r="BF88" s="24">
        <v>87</v>
      </c>
      <c r="BG88" s="21">
        <f t="shared" si="2"/>
        <v>1</v>
      </c>
      <c r="BH88" s="19"/>
    </row>
    <row r="89" spans="1:60" ht="12.75">
      <c r="A89" s="22" t="s">
        <v>61</v>
      </c>
      <c r="B89" s="23" t="s">
        <v>255</v>
      </c>
      <c r="C89" s="22" t="s">
        <v>256</v>
      </c>
      <c r="D89" s="24">
        <v>77</v>
      </c>
      <c r="E89" s="24">
        <v>74</v>
      </c>
      <c r="F89" s="24">
        <v>43</v>
      </c>
      <c r="G89" s="24">
        <v>37</v>
      </c>
      <c r="H89" s="24">
        <v>39</v>
      </c>
      <c r="I89" s="24">
        <v>38</v>
      </c>
      <c r="J89" s="24">
        <v>28</v>
      </c>
      <c r="K89" s="24">
        <v>19</v>
      </c>
      <c r="L89" s="24">
        <v>30</v>
      </c>
      <c r="M89" s="24">
        <v>18</v>
      </c>
      <c r="N89" s="24">
        <v>29</v>
      </c>
      <c r="O89" s="24">
        <v>16</v>
      </c>
      <c r="P89" s="24">
        <v>6</v>
      </c>
      <c r="Q89" s="24">
        <v>2</v>
      </c>
      <c r="R89" s="24">
        <v>3</v>
      </c>
      <c r="S89" s="24">
        <v>2</v>
      </c>
      <c r="T89" s="24">
        <v>2</v>
      </c>
      <c r="U89" s="24">
        <v>0</v>
      </c>
      <c r="V89" s="24">
        <v>1</v>
      </c>
      <c r="W89" s="24">
        <v>1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465</v>
      </c>
      <c r="BF89" s="24">
        <v>463</v>
      </c>
      <c r="BG89" s="21">
        <f t="shared" si="2"/>
        <v>0.9956989247311828</v>
      </c>
      <c r="BH89" s="19"/>
    </row>
    <row r="90" spans="1:60" ht="12.75">
      <c r="A90" s="22" t="s">
        <v>55</v>
      </c>
      <c r="B90" s="23" t="s">
        <v>257</v>
      </c>
      <c r="C90" s="22" t="s">
        <v>258</v>
      </c>
      <c r="D90" s="24">
        <v>19</v>
      </c>
      <c r="E90" s="24">
        <v>39</v>
      </c>
      <c r="F90" s="24">
        <v>36</v>
      </c>
      <c r="G90" s="24">
        <v>24</v>
      </c>
      <c r="H90" s="24">
        <v>34</v>
      </c>
      <c r="I90" s="24">
        <v>36</v>
      </c>
      <c r="J90" s="24">
        <v>32</v>
      </c>
      <c r="K90" s="24">
        <v>28</v>
      </c>
      <c r="L90" s="24">
        <v>17</v>
      </c>
      <c r="M90" s="24">
        <v>6</v>
      </c>
      <c r="N90" s="24">
        <v>4</v>
      </c>
      <c r="O90" s="24">
        <v>3</v>
      </c>
      <c r="P90" s="24">
        <v>11</v>
      </c>
      <c r="Q90" s="24">
        <v>6</v>
      </c>
      <c r="R90" s="24">
        <v>6</v>
      </c>
      <c r="S90" s="24">
        <v>2</v>
      </c>
      <c r="T90" s="24">
        <v>6</v>
      </c>
      <c r="U90" s="24">
        <v>1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310</v>
      </c>
      <c r="BF90" s="24">
        <v>310</v>
      </c>
      <c r="BG90" s="21">
        <f t="shared" si="2"/>
        <v>1</v>
      </c>
      <c r="BH90" s="19"/>
    </row>
    <row r="91" spans="1:60" ht="12.75">
      <c r="A91" s="22" t="s">
        <v>64</v>
      </c>
      <c r="B91" s="23" t="s">
        <v>259</v>
      </c>
      <c r="C91" s="22" t="s">
        <v>260</v>
      </c>
      <c r="D91" s="24">
        <v>15</v>
      </c>
      <c r="E91" s="24">
        <v>29</v>
      </c>
      <c r="F91" s="24">
        <v>7</v>
      </c>
      <c r="G91" s="24">
        <v>44</v>
      </c>
      <c r="H91" s="24">
        <v>38</v>
      </c>
      <c r="I91" s="24">
        <v>54</v>
      </c>
      <c r="J91" s="24">
        <v>33</v>
      </c>
      <c r="K91" s="24">
        <v>16</v>
      </c>
      <c r="L91" s="24">
        <v>9</v>
      </c>
      <c r="M91" s="24">
        <v>13</v>
      </c>
      <c r="N91" s="24">
        <v>1</v>
      </c>
      <c r="O91" s="24">
        <v>4</v>
      </c>
      <c r="P91" s="24">
        <v>1</v>
      </c>
      <c r="Q91" s="24">
        <v>0</v>
      </c>
      <c r="R91" s="24">
        <v>0</v>
      </c>
      <c r="S91" s="24">
        <v>1</v>
      </c>
      <c r="T91" s="24">
        <v>0</v>
      </c>
      <c r="U91" s="24">
        <v>0</v>
      </c>
      <c r="V91" s="24">
        <v>1</v>
      </c>
      <c r="W91" s="24">
        <v>1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1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268</v>
      </c>
      <c r="BF91" s="24">
        <v>265</v>
      </c>
      <c r="BG91" s="21">
        <f t="shared" si="2"/>
        <v>0.9888059701492538</v>
      </c>
      <c r="BH91" s="19"/>
    </row>
    <row r="92" spans="1:60" ht="12.75">
      <c r="A92" s="22" t="s">
        <v>55</v>
      </c>
      <c r="B92" s="23" t="s">
        <v>261</v>
      </c>
      <c r="C92" s="22" t="s">
        <v>262</v>
      </c>
      <c r="D92" s="24">
        <v>14</v>
      </c>
      <c r="E92" s="24">
        <v>21</v>
      </c>
      <c r="F92" s="24">
        <v>3</v>
      </c>
      <c r="G92" s="24">
        <v>2</v>
      </c>
      <c r="H92" s="24">
        <v>1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41</v>
      </c>
      <c r="BF92" s="24">
        <v>41</v>
      </c>
      <c r="BG92" s="21">
        <f t="shared" si="2"/>
        <v>1</v>
      </c>
      <c r="BH92" s="19"/>
    </row>
    <row r="93" spans="1:60" ht="12.75">
      <c r="A93" s="22" t="s">
        <v>62</v>
      </c>
      <c r="B93" s="22" t="s">
        <v>263</v>
      </c>
      <c r="C93" s="22" t="s">
        <v>264</v>
      </c>
      <c r="D93" s="24">
        <v>5</v>
      </c>
      <c r="E93" s="24">
        <v>9</v>
      </c>
      <c r="F93" s="24">
        <v>13</v>
      </c>
      <c r="G93" s="24">
        <v>2</v>
      </c>
      <c r="H93" s="24">
        <v>5</v>
      </c>
      <c r="I93" s="24">
        <v>8</v>
      </c>
      <c r="J93" s="24">
        <v>7</v>
      </c>
      <c r="K93" s="24">
        <v>5</v>
      </c>
      <c r="L93" s="24">
        <v>1</v>
      </c>
      <c r="M93" s="24">
        <v>4</v>
      </c>
      <c r="N93" s="24">
        <v>3</v>
      </c>
      <c r="O93" s="24">
        <v>0</v>
      </c>
      <c r="P93" s="24">
        <v>1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63</v>
      </c>
      <c r="BF93" s="24">
        <v>63</v>
      </c>
      <c r="BG93" s="21">
        <f t="shared" si="2"/>
        <v>1</v>
      </c>
      <c r="BH93" s="19"/>
    </row>
    <row r="94" spans="1:60" ht="12.75">
      <c r="A94" s="22" t="s">
        <v>61</v>
      </c>
      <c r="B94" s="23" t="s">
        <v>265</v>
      </c>
      <c r="C94" s="22" t="s">
        <v>266</v>
      </c>
      <c r="D94" s="24">
        <v>279</v>
      </c>
      <c r="E94" s="24">
        <v>112</v>
      </c>
      <c r="F94" s="24">
        <v>56</v>
      </c>
      <c r="G94" s="24">
        <v>78</v>
      </c>
      <c r="H94" s="24">
        <v>60</v>
      </c>
      <c r="I94" s="24">
        <v>45</v>
      </c>
      <c r="J94" s="24">
        <v>25</v>
      </c>
      <c r="K94" s="24">
        <v>14</v>
      </c>
      <c r="L94" s="24">
        <v>3</v>
      </c>
      <c r="M94" s="24">
        <v>2</v>
      </c>
      <c r="N94" s="24">
        <v>6</v>
      </c>
      <c r="O94" s="24">
        <v>3</v>
      </c>
      <c r="P94" s="24">
        <v>0</v>
      </c>
      <c r="Q94" s="24">
        <v>1</v>
      </c>
      <c r="R94" s="24">
        <v>0</v>
      </c>
      <c r="S94" s="24">
        <v>0</v>
      </c>
      <c r="T94" s="24">
        <v>1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685</v>
      </c>
      <c r="BF94" s="24">
        <v>685</v>
      </c>
      <c r="BG94" s="21">
        <f t="shared" si="2"/>
        <v>1</v>
      </c>
      <c r="BH94" s="19"/>
    </row>
    <row r="95" spans="1:60" ht="12.75">
      <c r="A95" s="22" t="s">
        <v>61</v>
      </c>
      <c r="B95" s="23" t="s">
        <v>267</v>
      </c>
      <c r="C95" s="22" t="s">
        <v>268</v>
      </c>
      <c r="D95" s="24">
        <v>31</v>
      </c>
      <c r="E95" s="24">
        <v>52</v>
      </c>
      <c r="F95" s="24">
        <v>23</v>
      </c>
      <c r="G95" s="24">
        <v>83</v>
      </c>
      <c r="H95" s="24">
        <v>52</v>
      </c>
      <c r="I95" s="24">
        <v>26</v>
      </c>
      <c r="J95" s="24">
        <v>46</v>
      </c>
      <c r="K95" s="24">
        <v>21</v>
      </c>
      <c r="L95" s="24">
        <v>26</v>
      </c>
      <c r="M95" s="24">
        <v>34</v>
      </c>
      <c r="N95" s="24">
        <v>15</v>
      </c>
      <c r="O95" s="24">
        <v>12</v>
      </c>
      <c r="P95" s="24">
        <v>8</v>
      </c>
      <c r="Q95" s="24">
        <v>3</v>
      </c>
      <c r="R95" s="24">
        <v>1</v>
      </c>
      <c r="S95" s="24">
        <v>3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436</v>
      </c>
      <c r="BF95" s="24">
        <v>436</v>
      </c>
      <c r="BG95" s="21">
        <f t="shared" si="2"/>
        <v>1</v>
      </c>
      <c r="BH95" s="19"/>
    </row>
    <row r="96" spans="1:60" ht="12.75">
      <c r="A96" s="22" t="s">
        <v>58</v>
      </c>
      <c r="B96" s="23" t="s">
        <v>269</v>
      </c>
      <c r="C96" s="22" t="s">
        <v>270</v>
      </c>
      <c r="D96" s="24">
        <v>28</v>
      </c>
      <c r="E96" s="24">
        <v>18</v>
      </c>
      <c r="F96" s="24">
        <v>6</v>
      </c>
      <c r="G96" s="24">
        <v>4</v>
      </c>
      <c r="H96" s="24">
        <v>3</v>
      </c>
      <c r="I96" s="24">
        <v>1</v>
      </c>
      <c r="J96" s="24">
        <v>3</v>
      </c>
      <c r="K96" s="24">
        <v>1</v>
      </c>
      <c r="L96" s="24">
        <v>1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65</v>
      </c>
      <c r="BF96" s="24">
        <v>65</v>
      </c>
      <c r="BG96" s="21">
        <f t="shared" si="2"/>
        <v>1</v>
      </c>
      <c r="BH96" s="19"/>
    </row>
    <row r="97" spans="1:60" ht="12.75">
      <c r="A97" s="22" t="s">
        <v>57</v>
      </c>
      <c r="B97" s="23" t="s">
        <v>271</v>
      </c>
      <c r="C97" s="22" t="s">
        <v>272</v>
      </c>
      <c r="D97" s="24">
        <v>10</v>
      </c>
      <c r="E97" s="24">
        <v>13</v>
      </c>
      <c r="F97" s="24">
        <v>28</v>
      </c>
      <c r="G97" s="24">
        <v>9</v>
      </c>
      <c r="H97" s="24">
        <v>3</v>
      </c>
      <c r="I97" s="24">
        <v>13</v>
      </c>
      <c r="J97" s="24">
        <v>11</v>
      </c>
      <c r="K97" s="24">
        <v>4</v>
      </c>
      <c r="L97" s="24">
        <v>4</v>
      </c>
      <c r="M97" s="24">
        <v>12</v>
      </c>
      <c r="N97" s="24">
        <v>2</v>
      </c>
      <c r="O97" s="24">
        <v>4</v>
      </c>
      <c r="P97" s="24">
        <v>2</v>
      </c>
      <c r="Q97" s="24">
        <v>2</v>
      </c>
      <c r="R97" s="24">
        <v>0</v>
      </c>
      <c r="S97" s="24">
        <v>0</v>
      </c>
      <c r="T97" s="24">
        <v>0</v>
      </c>
      <c r="U97" s="24">
        <v>1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118</v>
      </c>
      <c r="BF97" s="24">
        <v>118</v>
      </c>
      <c r="BG97" s="21">
        <f t="shared" si="2"/>
        <v>1</v>
      </c>
      <c r="BH97" s="19"/>
    </row>
    <row r="98" spans="1:60" ht="12.75">
      <c r="A98" s="22" t="s">
        <v>58</v>
      </c>
      <c r="B98" s="23" t="s">
        <v>273</v>
      </c>
      <c r="C98" s="22" t="s">
        <v>274</v>
      </c>
      <c r="D98" s="24">
        <v>16</v>
      </c>
      <c r="E98" s="24">
        <v>20</v>
      </c>
      <c r="F98" s="24">
        <v>2</v>
      </c>
      <c r="G98" s="24">
        <v>6</v>
      </c>
      <c r="H98" s="24">
        <v>7</v>
      </c>
      <c r="I98" s="24">
        <v>5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56</v>
      </c>
      <c r="BF98" s="24">
        <v>56</v>
      </c>
      <c r="BG98" s="21">
        <f t="shared" si="2"/>
        <v>1</v>
      </c>
      <c r="BH98" s="19"/>
    </row>
    <row r="99" spans="1:60" ht="12.75">
      <c r="A99" s="22" t="s">
        <v>65</v>
      </c>
      <c r="B99" s="23" t="s">
        <v>275</v>
      </c>
      <c r="C99" s="22" t="s">
        <v>276</v>
      </c>
      <c r="D99" s="24">
        <v>77</v>
      </c>
      <c r="E99" s="24">
        <v>53</v>
      </c>
      <c r="F99" s="24">
        <v>30</v>
      </c>
      <c r="G99" s="24">
        <v>43</v>
      </c>
      <c r="H99" s="24">
        <v>39</v>
      </c>
      <c r="I99" s="24">
        <v>41</v>
      </c>
      <c r="J99" s="24">
        <v>23</v>
      </c>
      <c r="K99" s="24">
        <v>18</v>
      </c>
      <c r="L99" s="24">
        <v>12</v>
      </c>
      <c r="M99" s="24">
        <v>15</v>
      </c>
      <c r="N99" s="24">
        <v>5</v>
      </c>
      <c r="O99" s="24">
        <v>6</v>
      </c>
      <c r="P99" s="24">
        <v>12</v>
      </c>
      <c r="Q99" s="24">
        <v>12</v>
      </c>
      <c r="R99" s="24">
        <v>8</v>
      </c>
      <c r="S99" s="24">
        <v>0</v>
      </c>
      <c r="T99" s="24">
        <v>1</v>
      </c>
      <c r="U99" s="24">
        <v>0</v>
      </c>
      <c r="V99" s="24">
        <v>0</v>
      </c>
      <c r="W99" s="24">
        <v>1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396</v>
      </c>
      <c r="BF99" s="24">
        <v>395</v>
      </c>
      <c r="BG99" s="21">
        <f t="shared" si="2"/>
        <v>0.9974747474747475</v>
      </c>
      <c r="BH99" s="19"/>
    </row>
    <row r="100" spans="1:60" ht="12.75">
      <c r="A100" s="22" t="s">
        <v>60</v>
      </c>
      <c r="B100" s="23" t="s">
        <v>277</v>
      </c>
      <c r="C100" s="22" t="s">
        <v>278</v>
      </c>
      <c r="D100" s="24">
        <v>7</v>
      </c>
      <c r="E100" s="24">
        <v>8</v>
      </c>
      <c r="F100" s="24">
        <v>8</v>
      </c>
      <c r="G100" s="24">
        <v>5</v>
      </c>
      <c r="H100" s="24">
        <v>2</v>
      </c>
      <c r="I100" s="24">
        <v>2</v>
      </c>
      <c r="J100" s="24">
        <v>1</v>
      </c>
      <c r="K100" s="24">
        <v>2</v>
      </c>
      <c r="L100" s="24">
        <v>1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36</v>
      </c>
      <c r="BF100" s="24">
        <v>36</v>
      </c>
      <c r="BG100" s="21">
        <f t="shared" si="2"/>
        <v>1</v>
      </c>
      <c r="BH100" s="19"/>
    </row>
    <row r="101" spans="1:60" ht="12.75">
      <c r="A101" s="22" t="s">
        <v>55</v>
      </c>
      <c r="B101" s="23" t="s">
        <v>279</v>
      </c>
      <c r="C101" s="22" t="s">
        <v>280</v>
      </c>
      <c r="D101" s="24">
        <v>6</v>
      </c>
      <c r="E101" s="24">
        <v>19</v>
      </c>
      <c r="F101" s="24">
        <v>13</v>
      </c>
      <c r="G101" s="24">
        <v>2</v>
      </c>
      <c r="H101" s="24">
        <v>0</v>
      </c>
      <c r="I101" s="24">
        <v>0</v>
      </c>
      <c r="J101" s="24">
        <v>1</v>
      </c>
      <c r="K101" s="24">
        <v>0</v>
      </c>
      <c r="L101" s="24">
        <v>0</v>
      </c>
      <c r="M101" s="24">
        <v>1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42</v>
      </c>
      <c r="BF101" s="24">
        <v>42</v>
      </c>
      <c r="BG101" s="21">
        <f t="shared" si="2"/>
        <v>1</v>
      </c>
      <c r="BH101" s="19"/>
    </row>
    <row r="102" spans="1:60" ht="12.75">
      <c r="A102" s="22" t="s">
        <v>58</v>
      </c>
      <c r="B102" s="23" t="s">
        <v>281</v>
      </c>
      <c r="C102" s="22" t="s">
        <v>282</v>
      </c>
      <c r="D102" s="24">
        <v>115</v>
      </c>
      <c r="E102" s="24">
        <v>147</v>
      </c>
      <c r="F102" s="24">
        <v>106</v>
      </c>
      <c r="G102" s="24">
        <v>117</v>
      </c>
      <c r="H102" s="24">
        <v>107</v>
      </c>
      <c r="I102" s="24">
        <v>107</v>
      </c>
      <c r="J102" s="24">
        <v>44</v>
      </c>
      <c r="K102" s="24">
        <v>45</v>
      </c>
      <c r="L102" s="24">
        <v>24</v>
      </c>
      <c r="M102" s="24">
        <v>32</v>
      </c>
      <c r="N102" s="24">
        <v>25</v>
      </c>
      <c r="O102" s="24">
        <v>21</v>
      </c>
      <c r="P102" s="24">
        <v>12</v>
      </c>
      <c r="Q102" s="24">
        <v>12</v>
      </c>
      <c r="R102" s="24">
        <v>9</v>
      </c>
      <c r="S102" s="24">
        <v>8</v>
      </c>
      <c r="T102" s="24">
        <v>4</v>
      </c>
      <c r="U102" s="24">
        <v>4</v>
      </c>
      <c r="V102" s="24">
        <v>1</v>
      </c>
      <c r="W102" s="24">
        <v>0</v>
      </c>
      <c r="X102" s="24">
        <v>2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1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943</v>
      </c>
      <c r="BF102" s="24">
        <v>939</v>
      </c>
      <c r="BG102" s="21">
        <f t="shared" si="2"/>
        <v>0.9957582184517497</v>
      </c>
      <c r="BH102" s="19"/>
    </row>
    <row r="103" spans="1:60" ht="12.75">
      <c r="A103" s="22" t="s">
        <v>59</v>
      </c>
      <c r="B103" s="23" t="s">
        <v>283</v>
      </c>
      <c r="C103" s="22" t="s">
        <v>284</v>
      </c>
      <c r="D103" s="24">
        <v>24</v>
      </c>
      <c r="E103" s="24">
        <v>21</v>
      </c>
      <c r="F103" s="24">
        <v>27</v>
      </c>
      <c r="G103" s="24">
        <v>31</v>
      </c>
      <c r="H103" s="24">
        <v>43</v>
      </c>
      <c r="I103" s="24">
        <v>11</v>
      </c>
      <c r="J103" s="24">
        <v>24</v>
      </c>
      <c r="K103" s="24">
        <v>29</v>
      </c>
      <c r="L103" s="24">
        <v>24</v>
      </c>
      <c r="M103" s="24">
        <v>19</v>
      </c>
      <c r="N103" s="24">
        <v>6</v>
      </c>
      <c r="O103" s="24">
        <v>10</v>
      </c>
      <c r="P103" s="24">
        <v>10</v>
      </c>
      <c r="Q103" s="24">
        <v>0</v>
      </c>
      <c r="R103" s="24">
        <v>2</v>
      </c>
      <c r="S103" s="24">
        <v>1</v>
      </c>
      <c r="T103" s="24">
        <v>1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283</v>
      </c>
      <c r="BF103" s="24">
        <v>283</v>
      </c>
      <c r="BG103" s="21">
        <f t="shared" si="2"/>
        <v>1</v>
      </c>
      <c r="BH103" s="19"/>
    </row>
    <row r="104" spans="1:60" ht="12.75">
      <c r="A104" s="22" t="s">
        <v>55</v>
      </c>
      <c r="B104" s="23" t="s">
        <v>285</v>
      </c>
      <c r="C104" s="22" t="s">
        <v>286</v>
      </c>
      <c r="D104" s="24">
        <v>6</v>
      </c>
      <c r="E104" s="24">
        <v>20</v>
      </c>
      <c r="F104" s="24">
        <v>13</v>
      </c>
      <c r="G104" s="24">
        <v>1</v>
      </c>
      <c r="H104" s="24">
        <v>0</v>
      </c>
      <c r="I104" s="24">
        <v>0</v>
      </c>
      <c r="J104" s="24">
        <v>0</v>
      </c>
      <c r="K104" s="24">
        <v>1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41</v>
      </c>
      <c r="BF104" s="24">
        <v>41</v>
      </c>
      <c r="BG104" s="21">
        <f aca="true" t="shared" si="3" ref="BG104:BG135">IF(ISERROR(BF104/BE104),"No ADWT data",(BF104/BE104))</f>
        <v>1</v>
      </c>
      <c r="BH104" s="19"/>
    </row>
    <row r="105" spans="1:60" ht="12.75">
      <c r="A105" s="22" t="s">
        <v>59</v>
      </c>
      <c r="B105" s="23" t="s">
        <v>287</v>
      </c>
      <c r="C105" s="22" t="s">
        <v>288</v>
      </c>
      <c r="D105" s="24">
        <v>149</v>
      </c>
      <c r="E105" s="24">
        <v>96</v>
      </c>
      <c r="F105" s="24">
        <v>81</v>
      </c>
      <c r="G105" s="24">
        <v>50</v>
      </c>
      <c r="H105" s="24">
        <v>15</v>
      </c>
      <c r="I105" s="24">
        <v>9</v>
      </c>
      <c r="J105" s="24">
        <v>8</v>
      </c>
      <c r="K105" s="24">
        <v>8</v>
      </c>
      <c r="L105" s="24">
        <v>2</v>
      </c>
      <c r="M105" s="24">
        <v>2</v>
      </c>
      <c r="N105" s="24">
        <v>1</v>
      </c>
      <c r="O105" s="24">
        <v>0</v>
      </c>
      <c r="P105" s="24">
        <v>1</v>
      </c>
      <c r="Q105" s="24">
        <v>1</v>
      </c>
      <c r="R105" s="24">
        <v>0</v>
      </c>
      <c r="S105" s="24">
        <v>2</v>
      </c>
      <c r="T105" s="24">
        <v>1</v>
      </c>
      <c r="U105" s="24">
        <v>1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427</v>
      </c>
      <c r="BF105" s="24">
        <v>427</v>
      </c>
      <c r="BG105" s="21">
        <f t="shared" si="3"/>
        <v>1</v>
      </c>
      <c r="BH105" s="19"/>
    </row>
    <row r="106" spans="1:60" ht="12.75">
      <c r="A106" s="22" t="s">
        <v>59</v>
      </c>
      <c r="B106" s="22" t="s">
        <v>289</v>
      </c>
      <c r="C106" s="22" t="s">
        <v>290</v>
      </c>
      <c r="D106" s="24">
        <v>99</v>
      </c>
      <c r="E106" s="24">
        <v>110</v>
      </c>
      <c r="F106" s="24">
        <v>52</v>
      </c>
      <c r="G106" s="24">
        <v>57</v>
      </c>
      <c r="H106" s="24">
        <v>32</v>
      </c>
      <c r="I106" s="24">
        <v>17</v>
      </c>
      <c r="J106" s="24">
        <v>13</v>
      </c>
      <c r="K106" s="24">
        <v>15</v>
      </c>
      <c r="L106" s="24">
        <v>4</v>
      </c>
      <c r="M106" s="24">
        <v>5</v>
      </c>
      <c r="N106" s="24">
        <v>6</v>
      </c>
      <c r="O106" s="24">
        <v>9</v>
      </c>
      <c r="P106" s="24">
        <v>3</v>
      </c>
      <c r="Q106" s="24">
        <v>3</v>
      </c>
      <c r="R106" s="24">
        <v>2</v>
      </c>
      <c r="S106" s="24">
        <v>4</v>
      </c>
      <c r="T106" s="24">
        <v>0</v>
      </c>
      <c r="U106" s="24">
        <v>0</v>
      </c>
      <c r="V106" s="24">
        <v>0</v>
      </c>
      <c r="W106" s="24">
        <v>0</v>
      </c>
      <c r="X106" s="24">
        <v>2</v>
      </c>
      <c r="Y106" s="24">
        <v>1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1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435</v>
      </c>
      <c r="BF106" s="24">
        <v>431</v>
      </c>
      <c r="BG106" s="21">
        <f t="shared" si="3"/>
        <v>0.9908045977011494</v>
      </c>
      <c r="BH106" s="19"/>
    </row>
    <row r="107" spans="1:60" ht="12.75">
      <c r="A107" s="22" t="s">
        <v>57</v>
      </c>
      <c r="B107" s="23" t="s">
        <v>291</v>
      </c>
      <c r="C107" s="22" t="s">
        <v>292</v>
      </c>
      <c r="D107" s="24">
        <v>131</v>
      </c>
      <c r="E107" s="24">
        <v>17</v>
      </c>
      <c r="F107" s="24">
        <v>11</v>
      </c>
      <c r="G107" s="24">
        <v>17</v>
      </c>
      <c r="H107" s="24">
        <v>7</v>
      </c>
      <c r="I107" s="24">
        <v>5</v>
      </c>
      <c r="J107" s="24">
        <v>8</v>
      </c>
      <c r="K107" s="24">
        <v>5</v>
      </c>
      <c r="L107" s="24">
        <v>7</v>
      </c>
      <c r="M107" s="24">
        <v>7</v>
      </c>
      <c r="N107" s="24">
        <v>5</v>
      </c>
      <c r="O107" s="24">
        <v>6</v>
      </c>
      <c r="P107" s="24">
        <v>4</v>
      </c>
      <c r="Q107" s="24">
        <v>0</v>
      </c>
      <c r="R107" s="24">
        <v>0</v>
      </c>
      <c r="S107" s="24">
        <v>0</v>
      </c>
      <c r="T107" s="24">
        <v>2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4">
        <v>0</v>
      </c>
      <c r="BD107" s="24">
        <v>0</v>
      </c>
      <c r="BE107" s="24">
        <v>232</v>
      </c>
      <c r="BF107" s="24">
        <v>232</v>
      </c>
      <c r="BG107" s="21">
        <f t="shared" si="3"/>
        <v>1</v>
      </c>
      <c r="BH107" s="19"/>
    </row>
    <row r="108" spans="1:60" ht="12.75">
      <c r="A108" s="22" t="s">
        <v>64</v>
      </c>
      <c r="B108" s="23" t="s">
        <v>293</v>
      </c>
      <c r="C108" s="22" t="s">
        <v>294</v>
      </c>
      <c r="D108" s="24">
        <v>24</v>
      </c>
      <c r="E108" s="24">
        <v>38</v>
      </c>
      <c r="F108" s="24">
        <v>21</v>
      </c>
      <c r="G108" s="24">
        <v>18</v>
      </c>
      <c r="H108" s="24">
        <v>27</v>
      </c>
      <c r="I108" s="24">
        <v>34</v>
      </c>
      <c r="J108" s="24">
        <v>30</v>
      </c>
      <c r="K108" s="24">
        <v>19</v>
      </c>
      <c r="L108" s="24">
        <v>28</v>
      </c>
      <c r="M108" s="24">
        <v>31</v>
      </c>
      <c r="N108" s="24">
        <v>20</v>
      </c>
      <c r="O108" s="24">
        <v>31</v>
      </c>
      <c r="P108" s="24">
        <v>14</v>
      </c>
      <c r="Q108" s="24">
        <v>16</v>
      </c>
      <c r="R108" s="24">
        <v>5</v>
      </c>
      <c r="S108" s="24">
        <v>14</v>
      </c>
      <c r="T108" s="24">
        <v>6</v>
      </c>
      <c r="U108" s="24">
        <v>2</v>
      </c>
      <c r="V108" s="24">
        <v>2</v>
      </c>
      <c r="W108" s="24">
        <v>1</v>
      </c>
      <c r="X108" s="24">
        <v>1</v>
      </c>
      <c r="Y108" s="24">
        <v>0</v>
      </c>
      <c r="Z108" s="24">
        <v>0</v>
      </c>
      <c r="AA108" s="24">
        <v>0</v>
      </c>
      <c r="AB108" s="24">
        <v>1</v>
      </c>
      <c r="AC108" s="24">
        <v>1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384</v>
      </c>
      <c r="BF108" s="24">
        <v>378</v>
      </c>
      <c r="BG108" s="21">
        <f t="shared" si="3"/>
        <v>0.984375</v>
      </c>
      <c r="BH108" s="19"/>
    </row>
    <row r="109" spans="1:60" ht="12.75">
      <c r="A109" s="22" t="s">
        <v>61</v>
      </c>
      <c r="B109" s="23" t="s">
        <v>295</v>
      </c>
      <c r="C109" s="22" t="s">
        <v>296</v>
      </c>
      <c r="D109" s="24">
        <v>99</v>
      </c>
      <c r="E109" s="24">
        <v>51</v>
      </c>
      <c r="F109" s="24">
        <v>33</v>
      </c>
      <c r="G109" s="24">
        <v>48</v>
      </c>
      <c r="H109" s="24">
        <v>46</v>
      </c>
      <c r="I109" s="24">
        <v>21</v>
      </c>
      <c r="J109" s="24">
        <v>17</v>
      </c>
      <c r="K109" s="24">
        <v>17</v>
      </c>
      <c r="L109" s="24">
        <v>15</v>
      </c>
      <c r="M109" s="24">
        <v>12</v>
      </c>
      <c r="N109" s="24">
        <v>14</v>
      </c>
      <c r="O109" s="24">
        <v>15</v>
      </c>
      <c r="P109" s="24">
        <v>14</v>
      </c>
      <c r="Q109" s="24">
        <v>10</v>
      </c>
      <c r="R109" s="24">
        <v>13</v>
      </c>
      <c r="S109" s="24">
        <v>6</v>
      </c>
      <c r="T109" s="24">
        <v>1</v>
      </c>
      <c r="U109" s="24">
        <v>5</v>
      </c>
      <c r="V109" s="24">
        <v>6</v>
      </c>
      <c r="W109" s="24">
        <v>1</v>
      </c>
      <c r="X109" s="24">
        <v>1</v>
      </c>
      <c r="Y109" s="24">
        <v>0</v>
      </c>
      <c r="Z109" s="24">
        <v>2</v>
      </c>
      <c r="AA109" s="24">
        <v>0</v>
      </c>
      <c r="AB109" s="24">
        <v>0</v>
      </c>
      <c r="AC109" s="24">
        <v>1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1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1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450</v>
      </c>
      <c r="BF109" s="24">
        <v>437</v>
      </c>
      <c r="BG109" s="21">
        <f t="shared" si="3"/>
        <v>0.9711111111111111</v>
      </c>
      <c r="BH109" s="19"/>
    </row>
    <row r="110" spans="1:60" ht="12.75">
      <c r="A110" s="22" t="s">
        <v>65</v>
      </c>
      <c r="B110" s="23" t="s">
        <v>297</v>
      </c>
      <c r="C110" s="22" t="s">
        <v>298</v>
      </c>
      <c r="D110" s="24">
        <v>85</v>
      </c>
      <c r="E110" s="24">
        <v>80</v>
      </c>
      <c r="F110" s="24">
        <v>45</v>
      </c>
      <c r="G110" s="24">
        <v>31</v>
      </c>
      <c r="H110" s="24">
        <v>39</v>
      </c>
      <c r="I110" s="24">
        <v>28</v>
      </c>
      <c r="J110" s="24">
        <v>15</v>
      </c>
      <c r="K110" s="24">
        <v>11</v>
      </c>
      <c r="L110" s="24">
        <v>14</v>
      </c>
      <c r="M110" s="24">
        <v>9</v>
      </c>
      <c r="N110" s="24">
        <v>8</v>
      </c>
      <c r="O110" s="24">
        <v>5</v>
      </c>
      <c r="P110" s="24">
        <v>6</v>
      </c>
      <c r="Q110" s="24">
        <v>9</v>
      </c>
      <c r="R110" s="24">
        <v>4</v>
      </c>
      <c r="S110" s="24">
        <v>0</v>
      </c>
      <c r="T110" s="24">
        <v>1</v>
      </c>
      <c r="U110" s="24">
        <v>1</v>
      </c>
      <c r="V110" s="24">
        <v>1</v>
      </c>
      <c r="W110" s="24">
        <v>2</v>
      </c>
      <c r="X110" s="24">
        <v>1</v>
      </c>
      <c r="Y110" s="24">
        <v>0</v>
      </c>
      <c r="Z110" s="24">
        <v>1</v>
      </c>
      <c r="AA110" s="24">
        <v>1</v>
      </c>
      <c r="AB110" s="24">
        <v>2</v>
      </c>
      <c r="AC110" s="24">
        <v>0</v>
      </c>
      <c r="AD110" s="24">
        <v>0</v>
      </c>
      <c r="AE110" s="24">
        <v>1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1</v>
      </c>
      <c r="AV110" s="24">
        <v>0</v>
      </c>
      <c r="AW110" s="24">
        <v>0</v>
      </c>
      <c r="AX110" s="24">
        <v>0</v>
      </c>
      <c r="AY110" s="24">
        <v>1</v>
      </c>
      <c r="AZ110" s="24">
        <v>0</v>
      </c>
      <c r="BA110" s="24">
        <v>0</v>
      </c>
      <c r="BB110" s="24">
        <v>0</v>
      </c>
      <c r="BC110" s="24">
        <v>0</v>
      </c>
      <c r="BD110" s="24">
        <v>0</v>
      </c>
      <c r="BE110" s="24">
        <v>402</v>
      </c>
      <c r="BF110" s="24">
        <v>391</v>
      </c>
      <c r="BG110" s="21">
        <f t="shared" si="3"/>
        <v>0.972636815920398</v>
      </c>
      <c r="BH110" s="19"/>
    </row>
    <row r="111" spans="1:60" ht="12.75">
      <c r="A111" s="22" t="s">
        <v>64</v>
      </c>
      <c r="B111" s="23" t="s">
        <v>299</v>
      </c>
      <c r="C111" s="22" t="s">
        <v>300</v>
      </c>
      <c r="D111" s="24">
        <v>36</v>
      </c>
      <c r="E111" s="24">
        <v>95</v>
      </c>
      <c r="F111" s="24">
        <v>48</v>
      </c>
      <c r="G111" s="24">
        <v>61</v>
      </c>
      <c r="H111" s="24">
        <v>26</v>
      </c>
      <c r="I111" s="24">
        <v>10</v>
      </c>
      <c r="J111" s="24">
        <v>22</v>
      </c>
      <c r="K111" s="24">
        <v>25</v>
      </c>
      <c r="L111" s="24">
        <v>27</v>
      </c>
      <c r="M111" s="24">
        <v>16</v>
      </c>
      <c r="N111" s="24">
        <v>23</v>
      </c>
      <c r="O111" s="24">
        <v>20</v>
      </c>
      <c r="P111" s="24">
        <v>12</v>
      </c>
      <c r="Q111" s="24">
        <v>9</v>
      </c>
      <c r="R111" s="24">
        <v>3</v>
      </c>
      <c r="S111" s="24">
        <v>2</v>
      </c>
      <c r="T111" s="24">
        <v>2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437</v>
      </c>
      <c r="BF111" s="24">
        <v>437</v>
      </c>
      <c r="BG111" s="21">
        <f t="shared" si="3"/>
        <v>1</v>
      </c>
      <c r="BH111" s="19"/>
    </row>
    <row r="112" spans="1:60" ht="12.75">
      <c r="A112" s="22" t="s">
        <v>62</v>
      </c>
      <c r="B112" s="23" t="s">
        <v>301</v>
      </c>
      <c r="C112" s="22" t="s">
        <v>302</v>
      </c>
      <c r="D112" s="24">
        <v>19</v>
      </c>
      <c r="E112" s="24">
        <v>17</v>
      </c>
      <c r="F112" s="24">
        <v>6</v>
      </c>
      <c r="G112" s="24">
        <v>24</v>
      </c>
      <c r="H112" s="24">
        <v>16</v>
      </c>
      <c r="I112" s="24">
        <v>5</v>
      </c>
      <c r="J112" s="24">
        <v>5</v>
      </c>
      <c r="K112" s="24">
        <v>7</v>
      </c>
      <c r="L112" s="24">
        <v>4</v>
      </c>
      <c r="M112" s="24">
        <v>4</v>
      </c>
      <c r="N112" s="24">
        <v>1</v>
      </c>
      <c r="O112" s="24">
        <v>0</v>
      </c>
      <c r="P112" s="24">
        <v>1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0</v>
      </c>
      <c r="BA112" s="24">
        <v>0</v>
      </c>
      <c r="BB112" s="24">
        <v>0</v>
      </c>
      <c r="BC112" s="24">
        <v>0</v>
      </c>
      <c r="BD112" s="24">
        <v>0</v>
      </c>
      <c r="BE112" s="24">
        <v>109</v>
      </c>
      <c r="BF112" s="24">
        <v>109</v>
      </c>
      <c r="BG112" s="21">
        <f t="shared" si="3"/>
        <v>1</v>
      </c>
      <c r="BH112" s="19"/>
    </row>
    <row r="113" spans="1:60" ht="12.75">
      <c r="A113" s="22" t="s">
        <v>55</v>
      </c>
      <c r="B113" s="23" t="s">
        <v>303</v>
      </c>
      <c r="C113" s="22" t="s">
        <v>304</v>
      </c>
      <c r="D113" s="24">
        <v>17</v>
      </c>
      <c r="E113" s="24">
        <v>43</v>
      </c>
      <c r="F113" s="24">
        <v>30</v>
      </c>
      <c r="G113" s="24">
        <v>13</v>
      </c>
      <c r="H113" s="24">
        <v>27</v>
      </c>
      <c r="I113" s="24">
        <v>18</v>
      </c>
      <c r="J113" s="24">
        <v>21</v>
      </c>
      <c r="K113" s="24">
        <v>17</v>
      </c>
      <c r="L113" s="24">
        <v>9</v>
      </c>
      <c r="M113" s="24">
        <v>15</v>
      </c>
      <c r="N113" s="24">
        <v>7</v>
      </c>
      <c r="O113" s="24">
        <v>6</v>
      </c>
      <c r="P113" s="24">
        <v>4</v>
      </c>
      <c r="Q113" s="24">
        <v>5</v>
      </c>
      <c r="R113" s="24">
        <v>8</v>
      </c>
      <c r="S113" s="24">
        <v>0</v>
      </c>
      <c r="T113" s="24">
        <v>4</v>
      </c>
      <c r="U113" s="24">
        <v>3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4">
        <v>247</v>
      </c>
      <c r="BF113" s="24">
        <v>247</v>
      </c>
      <c r="BG113" s="21">
        <f t="shared" si="3"/>
        <v>1</v>
      </c>
      <c r="BH113" s="19"/>
    </row>
    <row r="114" spans="1:60" ht="12.75">
      <c r="A114" s="22" t="s">
        <v>62</v>
      </c>
      <c r="B114" s="23" t="s">
        <v>305</v>
      </c>
      <c r="C114" s="22" t="s">
        <v>306</v>
      </c>
      <c r="D114" s="24">
        <v>33</v>
      </c>
      <c r="E114" s="24">
        <v>19</v>
      </c>
      <c r="F114" s="24">
        <v>12</v>
      </c>
      <c r="G114" s="24">
        <v>14</v>
      </c>
      <c r="H114" s="24">
        <v>10</v>
      </c>
      <c r="I114" s="24">
        <v>10</v>
      </c>
      <c r="J114" s="24">
        <v>7</v>
      </c>
      <c r="K114" s="24">
        <v>3</v>
      </c>
      <c r="L114" s="24">
        <v>6</v>
      </c>
      <c r="M114" s="24">
        <v>4</v>
      </c>
      <c r="N114" s="24">
        <v>6</v>
      </c>
      <c r="O114" s="24">
        <v>1</v>
      </c>
      <c r="P114" s="24">
        <v>0</v>
      </c>
      <c r="Q114" s="24">
        <v>0</v>
      </c>
      <c r="R114" s="24">
        <v>1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126</v>
      </c>
      <c r="BF114" s="24">
        <v>126</v>
      </c>
      <c r="BG114" s="21">
        <f t="shared" si="3"/>
        <v>1</v>
      </c>
      <c r="BH114" s="19"/>
    </row>
    <row r="115" spans="1:60" ht="12.75">
      <c r="A115" s="22" t="s">
        <v>58</v>
      </c>
      <c r="B115" s="23" t="s">
        <v>307</v>
      </c>
      <c r="C115" s="22" t="s">
        <v>308</v>
      </c>
      <c r="D115" s="24">
        <v>35</v>
      </c>
      <c r="E115" s="24">
        <v>29</v>
      </c>
      <c r="F115" s="24">
        <v>33</v>
      </c>
      <c r="G115" s="24">
        <v>13</v>
      </c>
      <c r="H115" s="24">
        <v>13</v>
      </c>
      <c r="I115" s="24">
        <v>4</v>
      </c>
      <c r="J115" s="24">
        <v>2</v>
      </c>
      <c r="K115" s="24">
        <v>2</v>
      </c>
      <c r="L115" s="24">
        <v>1</v>
      </c>
      <c r="M115" s="24">
        <v>0</v>
      </c>
      <c r="N115" s="24">
        <v>1</v>
      </c>
      <c r="O115" s="24">
        <v>0</v>
      </c>
      <c r="P115" s="24">
        <v>0</v>
      </c>
      <c r="Q115" s="24">
        <v>0</v>
      </c>
      <c r="R115" s="24">
        <v>1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134</v>
      </c>
      <c r="BF115" s="24">
        <v>134</v>
      </c>
      <c r="BG115" s="21">
        <f t="shared" si="3"/>
        <v>1</v>
      </c>
      <c r="BH115" s="19"/>
    </row>
    <row r="116" spans="1:60" ht="12.75">
      <c r="A116" s="22" t="s">
        <v>57</v>
      </c>
      <c r="B116" s="23" t="s">
        <v>309</v>
      </c>
      <c r="C116" s="22" t="s">
        <v>310</v>
      </c>
      <c r="D116" s="24">
        <v>58</v>
      </c>
      <c r="E116" s="24">
        <v>76</v>
      </c>
      <c r="F116" s="24">
        <v>21</v>
      </c>
      <c r="G116" s="24">
        <v>44</v>
      </c>
      <c r="H116" s="24">
        <v>37</v>
      </c>
      <c r="I116" s="24">
        <v>36</v>
      </c>
      <c r="J116" s="24">
        <v>29</v>
      </c>
      <c r="K116" s="24">
        <v>24</v>
      </c>
      <c r="L116" s="24">
        <v>13</v>
      </c>
      <c r="M116" s="24">
        <v>5</v>
      </c>
      <c r="N116" s="24">
        <v>7</v>
      </c>
      <c r="O116" s="24">
        <v>3</v>
      </c>
      <c r="P116" s="24">
        <v>0</v>
      </c>
      <c r="Q116" s="24">
        <v>3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356</v>
      </c>
      <c r="BF116" s="24">
        <v>356</v>
      </c>
      <c r="BG116" s="21">
        <f t="shared" si="3"/>
        <v>1</v>
      </c>
      <c r="BH116" s="19"/>
    </row>
    <row r="117" spans="1:60" ht="12.75">
      <c r="A117" s="22" t="s">
        <v>60</v>
      </c>
      <c r="B117" s="23" t="s">
        <v>311</v>
      </c>
      <c r="C117" s="22" t="s">
        <v>312</v>
      </c>
      <c r="D117" s="24">
        <v>118</v>
      </c>
      <c r="E117" s="24">
        <v>71</v>
      </c>
      <c r="F117" s="24">
        <v>40</v>
      </c>
      <c r="G117" s="24">
        <v>49</v>
      </c>
      <c r="H117" s="24">
        <v>41</v>
      </c>
      <c r="I117" s="24">
        <v>28</v>
      </c>
      <c r="J117" s="24">
        <v>21</v>
      </c>
      <c r="K117" s="24">
        <v>16</v>
      </c>
      <c r="L117" s="24">
        <v>8</v>
      </c>
      <c r="M117" s="24">
        <v>13</v>
      </c>
      <c r="N117" s="24">
        <v>8</v>
      </c>
      <c r="O117" s="24">
        <v>6</v>
      </c>
      <c r="P117" s="24">
        <v>4</v>
      </c>
      <c r="Q117" s="24">
        <v>1</v>
      </c>
      <c r="R117" s="24">
        <v>4</v>
      </c>
      <c r="S117" s="24">
        <v>1</v>
      </c>
      <c r="T117" s="24">
        <v>2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431</v>
      </c>
      <c r="BF117" s="24">
        <v>431</v>
      </c>
      <c r="BG117" s="21">
        <f t="shared" si="3"/>
        <v>1</v>
      </c>
      <c r="BH117" s="19"/>
    </row>
    <row r="118" spans="1:60" ht="12.75">
      <c r="A118" s="22" t="s">
        <v>57</v>
      </c>
      <c r="B118" s="23" t="s">
        <v>313</v>
      </c>
      <c r="C118" s="22" t="s">
        <v>314</v>
      </c>
      <c r="D118" s="24">
        <v>56</v>
      </c>
      <c r="E118" s="24">
        <v>39</v>
      </c>
      <c r="F118" s="24">
        <v>22</v>
      </c>
      <c r="G118" s="24">
        <v>10</v>
      </c>
      <c r="H118" s="24">
        <v>9</v>
      </c>
      <c r="I118" s="24">
        <v>3</v>
      </c>
      <c r="J118" s="24">
        <v>2</v>
      </c>
      <c r="K118" s="24">
        <v>1</v>
      </c>
      <c r="L118" s="24">
        <v>3</v>
      </c>
      <c r="M118" s="24">
        <v>0</v>
      </c>
      <c r="N118" s="24">
        <v>0</v>
      </c>
      <c r="O118" s="24">
        <v>0</v>
      </c>
      <c r="P118" s="24">
        <v>1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146</v>
      </c>
      <c r="BF118" s="24">
        <v>146</v>
      </c>
      <c r="BG118" s="21">
        <f t="shared" si="3"/>
        <v>1</v>
      </c>
      <c r="BH118" s="19"/>
    </row>
    <row r="119" spans="1:60" ht="12.75">
      <c r="A119" s="22" t="s">
        <v>58</v>
      </c>
      <c r="B119" s="23" t="s">
        <v>315</v>
      </c>
      <c r="C119" s="22" t="s">
        <v>316</v>
      </c>
      <c r="D119" s="24">
        <v>114</v>
      </c>
      <c r="E119" s="24">
        <v>77</v>
      </c>
      <c r="F119" s="24">
        <v>66</v>
      </c>
      <c r="G119" s="24">
        <v>67</v>
      </c>
      <c r="H119" s="24">
        <v>45</v>
      </c>
      <c r="I119" s="24">
        <v>31</v>
      </c>
      <c r="J119" s="24">
        <v>9</v>
      </c>
      <c r="K119" s="24">
        <v>12</v>
      </c>
      <c r="L119" s="24">
        <v>8</v>
      </c>
      <c r="M119" s="24">
        <v>3</v>
      </c>
      <c r="N119" s="24">
        <v>6</v>
      </c>
      <c r="O119" s="24">
        <v>2</v>
      </c>
      <c r="P119" s="24">
        <v>1</v>
      </c>
      <c r="Q119" s="24">
        <v>1</v>
      </c>
      <c r="R119" s="24">
        <v>1</v>
      </c>
      <c r="S119" s="24">
        <v>0</v>
      </c>
      <c r="T119" s="24">
        <v>1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24">
        <v>0</v>
      </c>
      <c r="BA119" s="24">
        <v>0</v>
      </c>
      <c r="BB119" s="24">
        <v>0</v>
      </c>
      <c r="BC119" s="24">
        <v>0</v>
      </c>
      <c r="BD119" s="24">
        <v>0</v>
      </c>
      <c r="BE119" s="24">
        <v>444</v>
      </c>
      <c r="BF119" s="24">
        <v>444</v>
      </c>
      <c r="BG119" s="21">
        <f t="shared" si="3"/>
        <v>1</v>
      </c>
      <c r="BH119" s="19"/>
    </row>
    <row r="120" spans="1:60" ht="12.75">
      <c r="A120" s="22" t="s">
        <v>60</v>
      </c>
      <c r="B120" s="23" t="s">
        <v>317</v>
      </c>
      <c r="C120" s="22" t="s">
        <v>318</v>
      </c>
      <c r="D120" s="24">
        <v>54</v>
      </c>
      <c r="E120" s="24">
        <v>76</v>
      </c>
      <c r="F120" s="24">
        <v>53</v>
      </c>
      <c r="G120" s="24">
        <v>50</v>
      </c>
      <c r="H120" s="24">
        <v>51</v>
      </c>
      <c r="I120" s="24">
        <v>45</v>
      </c>
      <c r="J120" s="24">
        <v>36</v>
      </c>
      <c r="K120" s="24">
        <v>40</v>
      </c>
      <c r="L120" s="24">
        <v>34</v>
      </c>
      <c r="M120" s="24">
        <v>45</v>
      </c>
      <c r="N120" s="24">
        <v>34</v>
      </c>
      <c r="O120" s="24">
        <v>30</v>
      </c>
      <c r="P120" s="24">
        <v>36</v>
      </c>
      <c r="Q120" s="24">
        <v>27</v>
      </c>
      <c r="R120" s="24">
        <v>15</v>
      </c>
      <c r="S120" s="24">
        <v>14</v>
      </c>
      <c r="T120" s="24">
        <v>10</v>
      </c>
      <c r="U120" s="24">
        <v>3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1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0</v>
      </c>
      <c r="BC120" s="24">
        <v>0</v>
      </c>
      <c r="BD120" s="24">
        <v>0</v>
      </c>
      <c r="BE120" s="24">
        <v>654</v>
      </c>
      <c r="BF120" s="24">
        <v>653</v>
      </c>
      <c r="BG120" s="21">
        <f t="shared" si="3"/>
        <v>0.9984709480122325</v>
      </c>
      <c r="BH120" s="19"/>
    </row>
    <row r="121" spans="1:60" ht="12.75">
      <c r="A121" s="22" t="s">
        <v>60</v>
      </c>
      <c r="B121" s="23" t="s">
        <v>319</v>
      </c>
      <c r="C121" s="22" t="s">
        <v>320</v>
      </c>
      <c r="D121" s="24">
        <v>8</v>
      </c>
      <c r="E121" s="24">
        <v>16</v>
      </c>
      <c r="F121" s="24">
        <v>7</v>
      </c>
      <c r="G121" s="24">
        <v>14</v>
      </c>
      <c r="H121" s="24">
        <v>15</v>
      </c>
      <c r="I121" s="24">
        <v>15</v>
      </c>
      <c r="J121" s="24">
        <v>11</v>
      </c>
      <c r="K121" s="24">
        <v>19</v>
      </c>
      <c r="L121" s="24">
        <v>11</v>
      </c>
      <c r="M121" s="24">
        <v>4</v>
      </c>
      <c r="N121" s="24">
        <v>13</v>
      </c>
      <c r="O121" s="24">
        <v>14</v>
      </c>
      <c r="P121" s="24">
        <v>3</v>
      </c>
      <c r="Q121" s="24">
        <v>0</v>
      </c>
      <c r="R121" s="24">
        <v>1</v>
      </c>
      <c r="S121" s="24">
        <v>0</v>
      </c>
      <c r="T121" s="24">
        <v>1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1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153</v>
      </c>
      <c r="BF121" s="24">
        <v>152</v>
      </c>
      <c r="BG121" s="21">
        <f t="shared" si="3"/>
        <v>0.9934640522875817</v>
      </c>
      <c r="BH121" s="19"/>
    </row>
    <row r="122" spans="1:60" ht="12.75">
      <c r="A122" s="22" t="s">
        <v>65</v>
      </c>
      <c r="B122" s="23" t="s">
        <v>321</v>
      </c>
      <c r="C122" s="22" t="s">
        <v>322</v>
      </c>
      <c r="D122" s="24">
        <v>231</v>
      </c>
      <c r="E122" s="24">
        <v>116</v>
      </c>
      <c r="F122" s="24">
        <v>48</v>
      </c>
      <c r="G122" s="24">
        <v>84</v>
      </c>
      <c r="H122" s="24">
        <v>49</v>
      </c>
      <c r="I122" s="24">
        <v>15</v>
      </c>
      <c r="J122" s="24">
        <v>8</v>
      </c>
      <c r="K122" s="24">
        <v>6</v>
      </c>
      <c r="L122" s="24">
        <v>3</v>
      </c>
      <c r="M122" s="24">
        <v>3</v>
      </c>
      <c r="N122" s="24">
        <v>2</v>
      </c>
      <c r="O122" s="24">
        <v>3</v>
      </c>
      <c r="P122" s="24">
        <v>2</v>
      </c>
      <c r="Q122" s="24">
        <v>3</v>
      </c>
      <c r="R122" s="24">
        <v>0</v>
      </c>
      <c r="S122" s="24">
        <v>2</v>
      </c>
      <c r="T122" s="24">
        <v>1</v>
      </c>
      <c r="U122" s="24">
        <v>0</v>
      </c>
      <c r="V122" s="24">
        <v>0</v>
      </c>
      <c r="W122" s="24">
        <v>0</v>
      </c>
      <c r="X122" s="24">
        <v>1</v>
      </c>
      <c r="Y122" s="24">
        <v>0</v>
      </c>
      <c r="Z122" s="24">
        <v>0</v>
      </c>
      <c r="AA122" s="24">
        <v>0</v>
      </c>
      <c r="AB122" s="24">
        <v>1</v>
      </c>
      <c r="AC122" s="24">
        <v>2</v>
      </c>
      <c r="AD122" s="24">
        <v>0</v>
      </c>
      <c r="AE122" s="24">
        <v>0</v>
      </c>
      <c r="AF122" s="24">
        <v>1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581</v>
      </c>
      <c r="BF122" s="24">
        <v>576</v>
      </c>
      <c r="BG122" s="21">
        <f t="shared" si="3"/>
        <v>0.9913941480206541</v>
      </c>
      <c r="BH122" s="19"/>
    </row>
    <row r="123" spans="1:60" ht="12.75">
      <c r="A123" s="22" t="s">
        <v>60</v>
      </c>
      <c r="B123" s="22" t="s">
        <v>323</v>
      </c>
      <c r="C123" s="22" t="s">
        <v>324</v>
      </c>
      <c r="D123" s="24">
        <v>29</v>
      </c>
      <c r="E123" s="24">
        <v>37</v>
      </c>
      <c r="F123" s="24">
        <v>28</v>
      </c>
      <c r="G123" s="24">
        <v>24</v>
      </c>
      <c r="H123" s="24">
        <v>13</v>
      </c>
      <c r="I123" s="24">
        <v>19</v>
      </c>
      <c r="J123" s="24">
        <v>19</v>
      </c>
      <c r="K123" s="24">
        <v>21</v>
      </c>
      <c r="L123" s="24">
        <v>23</v>
      </c>
      <c r="M123" s="24">
        <v>15</v>
      </c>
      <c r="N123" s="24">
        <v>6</v>
      </c>
      <c r="O123" s="24">
        <v>2</v>
      </c>
      <c r="P123" s="24">
        <v>8</v>
      </c>
      <c r="Q123" s="24">
        <v>4</v>
      </c>
      <c r="R123" s="24">
        <v>1</v>
      </c>
      <c r="S123" s="24">
        <v>2</v>
      </c>
      <c r="T123" s="24">
        <v>1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1</v>
      </c>
      <c r="AB123" s="24">
        <v>0</v>
      </c>
      <c r="AC123" s="24">
        <v>1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1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0</v>
      </c>
      <c r="BE123" s="24">
        <v>255</v>
      </c>
      <c r="BF123" s="24">
        <v>252</v>
      </c>
      <c r="BG123" s="21">
        <f t="shared" si="3"/>
        <v>0.9882352941176471</v>
      </c>
      <c r="BH123" s="19"/>
    </row>
    <row r="124" spans="1:60" ht="12.75">
      <c r="A124" s="22" t="s">
        <v>61</v>
      </c>
      <c r="B124" s="23" t="s">
        <v>325</v>
      </c>
      <c r="C124" s="22" t="s">
        <v>326</v>
      </c>
      <c r="D124" s="24">
        <v>62</v>
      </c>
      <c r="E124" s="24">
        <v>52</v>
      </c>
      <c r="F124" s="24">
        <v>29</v>
      </c>
      <c r="G124" s="24">
        <v>39</v>
      </c>
      <c r="H124" s="24">
        <v>19</v>
      </c>
      <c r="I124" s="24">
        <v>12</v>
      </c>
      <c r="J124" s="24">
        <v>5</v>
      </c>
      <c r="K124" s="24">
        <v>6</v>
      </c>
      <c r="L124" s="24">
        <v>2</v>
      </c>
      <c r="M124" s="24">
        <v>2</v>
      </c>
      <c r="N124" s="24">
        <v>2</v>
      </c>
      <c r="O124" s="24">
        <v>1</v>
      </c>
      <c r="P124" s="24">
        <v>0</v>
      </c>
      <c r="Q124" s="24">
        <v>0</v>
      </c>
      <c r="R124" s="24">
        <v>0</v>
      </c>
      <c r="S124" s="24">
        <v>0</v>
      </c>
      <c r="T124" s="24">
        <v>1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232</v>
      </c>
      <c r="BF124" s="24">
        <v>232</v>
      </c>
      <c r="BG124" s="21">
        <f t="shared" si="3"/>
        <v>1</v>
      </c>
      <c r="BH124" s="19"/>
    </row>
    <row r="125" spans="1:60" ht="12.75">
      <c r="A125" s="22" t="s">
        <v>65</v>
      </c>
      <c r="B125" s="23" t="s">
        <v>327</v>
      </c>
      <c r="C125" s="22" t="s">
        <v>328</v>
      </c>
      <c r="D125" s="24">
        <v>31</v>
      </c>
      <c r="E125" s="24">
        <v>40</v>
      </c>
      <c r="F125" s="24">
        <v>32</v>
      </c>
      <c r="G125" s="24">
        <v>38</v>
      </c>
      <c r="H125" s="24">
        <v>30</v>
      </c>
      <c r="I125" s="24">
        <v>39</v>
      </c>
      <c r="J125" s="24">
        <v>33</v>
      </c>
      <c r="K125" s="24">
        <v>26</v>
      </c>
      <c r="L125" s="24">
        <v>25</v>
      </c>
      <c r="M125" s="24">
        <v>15</v>
      </c>
      <c r="N125" s="24">
        <v>15</v>
      </c>
      <c r="O125" s="24">
        <v>14</v>
      </c>
      <c r="P125" s="24">
        <v>13</v>
      </c>
      <c r="Q125" s="24">
        <v>17</v>
      </c>
      <c r="R125" s="24">
        <v>11</v>
      </c>
      <c r="S125" s="24">
        <v>8</v>
      </c>
      <c r="T125" s="24">
        <v>4</v>
      </c>
      <c r="U125" s="24">
        <v>2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393</v>
      </c>
      <c r="BF125" s="24">
        <v>393</v>
      </c>
      <c r="BG125" s="21">
        <f t="shared" si="3"/>
        <v>1</v>
      </c>
      <c r="BH125" s="19"/>
    </row>
    <row r="126" spans="1:60" ht="12.75">
      <c r="A126" s="22" t="s">
        <v>60</v>
      </c>
      <c r="B126" s="23" t="s">
        <v>329</v>
      </c>
      <c r="C126" s="22" t="s">
        <v>330</v>
      </c>
      <c r="D126" s="24">
        <v>20</v>
      </c>
      <c r="E126" s="24">
        <v>24</v>
      </c>
      <c r="F126" s="24">
        <v>16</v>
      </c>
      <c r="G126" s="24">
        <v>25</v>
      </c>
      <c r="H126" s="24">
        <v>16</v>
      </c>
      <c r="I126" s="24">
        <v>15</v>
      </c>
      <c r="J126" s="24">
        <v>7</v>
      </c>
      <c r="K126" s="24">
        <v>8</v>
      </c>
      <c r="L126" s="24">
        <v>4</v>
      </c>
      <c r="M126" s="24">
        <v>4</v>
      </c>
      <c r="N126" s="24">
        <v>3</v>
      </c>
      <c r="O126" s="24">
        <v>13</v>
      </c>
      <c r="P126" s="24">
        <v>3</v>
      </c>
      <c r="Q126" s="24">
        <v>3</v>
      </c>
      <c r="R126" s="24">
        <v>1</v>
      </c>
      <c r="S126" s="24">
        <v>0</v>
      </c>
      <c r="T126" s="24">
        <v>5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0</v>
      </c>
      <c r="BB126" s="24">
        <v>0</v>
      </c>
      <c r="BC126" s="24">
        <v>0</v>
      </c>
      <c r="BD126" s="24">
        <v>0</v>
      </c>
      <c r="BE126" s="24">
        <v>167</v>
      </c>
      <c r="BF126" s="24">
        <v>167</v>
      </c>
      <c r="BG126" s="21">
        <f t="shared" si="3"/>
        <v>1</v>
      </c>
      <c r="BH126" s="19"/>
    </row>
    <row r="127" spans="1:60" ht="12.75">
      <c r="A127" s="22" t="s">
        <v>55</v>
      </c>
      <c r="B127" s="23" t="s">
        <v>331</v>
      </c>
      <c r="C127" s="22" t="s">
        <v>332</v>
      </c>
      <c r="D127" s="24">
        <v>18</v>
      </c>
      <c r="E127" s="24">
        <v>1</v>
      </c>
      <c r="F127" s="24">
        <v>8</v>
      </c>
      <c r="G127" s="24">
        <v>3</v>
      </c>
      <c r="H127" s="24">
        <v>11</v>
      </c>
      <c r="I127" s="24">
        <v>5</v>
      </c>
      <c r="J127" s="24">
        <v>9</v>
      </c>
      <c r="K127" s="24">
        <v>3</v>
      </c>
      <c r="L127" s="24">
        <v>0</v>
      </c>
      <c r="M127" s="24">
        <v>1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4">
        <v>0</v>
      </c>
      <c r="AU127" s="24">
        <v>0</v>
      </c>
      <c r="AV127" s="24">
        <v>0</v>
      </c>
      <c r="AW127" s="24">
        <v>0</v>
      </c>
      <c r="AX127" s="24">
        <v>0</v>
      </c>
      <c r="AY127" s="24">
        <v>0</v>
      </c>
      <c r="AZ127" s="24">
        <v>0</v>
      </c>
      <c r="BA127" s="24">
        <v>0</v>
      </c>
      <c r="BB127" s="24">
        <v>0</v>
      </c>
      <c r="BC127" s="24">
        <v>0</v>
      </c>
      <c r="BD127" s="24">
        <v>0</v>
      </c>
      <c r="BE127" s="24">
        <v>59</v>
      </c>
      <c r="BF127" s="24">
        <v>59</v>
      </c>
      <c r="BG127" s="21">
        <f t="shared" si="3"/>
        <v>1</v>
      </c>
      <c r="BH127" s="19"/>
    </row>
    <row r="128" spans="1:60" ht="12.75">
      <c r="A128" s="22" t="s">
        <v>61</v>
      </c>
      <c r="B128" s="23" t="s">
        <v>333</v>
      </c>
      <c r="C128" s="22" t="s">
        <v>334</v>
      </c>
      <c r="D128" s="24">
        <v>87</v>
      </c>
      <c r="E128" s="24">
        <v>42</v>
      </c>
      <c r="F128" s="24">
        <v>34</v>
      </c>
      <c r="G128" s="24">
        <v>26</v>
      </c>
      <c r="H128" s="24">
        <v>41</v>
      </c>
      <c r="I128" s="24">
        <v>27</v>
      </c>
      <c r="J128" s="24">
        <v>29</v>
      </c>
      <c r="K128" s="24">
        <v>25</v>
      </c>
      <c r="L128" s="24">
        <v>18</v>
      </c>
      <c r="M128" s="24">
        <v>30</v>
      </c>
      <c r="N128" s="24">
        <v>19</v>
      </c>
      <c r="O128" s="24">
        <v>14</v>
      </c>
      <c r="P128" s="24">
        <v>9</v>
      </c>
      <c r="Q128" s="24">
        <v>17</v>
      </c>
      <c r="R128" s="24">
        <v>16</v>
      </c>
      <c r="S128" s="24">
        <v>2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436</v>
      </c>
      <c r="BF128" s="24">
        <v>436</v>
      </c>
      <c r="BG128" s="21">
        <f t="shared" si="3"/>
        <v>1</v>
      </c>
      <c r="BH128" s="19"/>
    </row>
    <row r="129" spans="1:60" ht="12.75">
      <c r="A129" s="22" t="s">
        <v>64</v>
      </c>
      <c r="B129" s="23" t="s">
        <v>335</v>
      </c>
      <c r="C129" s="22" t="s">
        <v>336</v>
      </c>
      <c r="D129" s="24">
        <v>60</v>
      </c>
      <c r="E129" s="24">
        <v>27</v>
      </c>
      <c r="F129" s="24">
        <v>9</v>
      </c>
      <c r="G129" s="24">
        <v>6</v>
      </c>
      <c r="H129" s="24">
        <v>7</v>
      </c>
      <c r="I129" s="24">
        <v>13</v>
      </c>
      <c r="J129" s="24">
        <v>11</v>
      </c>
      <c r="K129" s="24">
        <v>3</v>
      </c>
      <c r="L129" s="24">
        <v>5</v>
      </c>
      <c r="M129" s="24">
        <v>3</v>
      </c>
      <c r="N129" s="24">
        <v>2</v>
      </c>
      <c r="O129" s="24">
        <v>0</v>
      </c>
      <c r="P129" s="24">
        <v>1</v>
      </c>
      <c r="Q129" s="24">
        <v>1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>
        <v>0</v>
      </c>
      <c r="AZ129" s="24">
        <v>0</v>
      </c>
      <c r="BA129" s="24">
        <v>0</v>
      </c>
      <c r="BB129" s="24">
        <v>0</v>
      </c>
      <c r="BC129" s="24">
        <v>0</v>
      </c>
      <c r="BD129" s="24">
        <v>0</v>
      </c>
      <c r="BE129" s="24">
        <v>148</v>
      </c>
      <c r="BF129" s="24">
        <v>148</v>
      </c>
      <c r="BG129" s="21">
        <f t="shared" si="3"/>
        <v>1</v>
      </c>
      <c r="BH129" s="19"/>
    </row>
    <row r="130" spans="1:60" ht="12.75">
      <c r="A130" s="22" t="s">
        <v>62</v>
      </c>
      <c r="B130" s="23" t="s">
        <v>337</v>
      </c>
      <c r="C130" s="22" t="s">
        <v>338</v>
      </c>
      <c r="D130" s="24">
        <v>53</v>
      </c>
      <c r="E130" s="24">
        <v>22</v>
      </c>
      <c r="F130" s="24">
        <v>15</v>
      </c>
      <c r="G130" s="24">
        <v>41</v>
      </c>
      <c r="H130" s="24">
        <v>10</v>
      </c>
      <c r="I130" s="24">
        <v>22</v>
      </c>
      <c r="J130" s="24">
        <v>6</v>
      </c>
      <c r="K130" s="24">
        <v>18</v>
      </c>
      <c r="L130" s="24">
        <v>13</v>
      </c>
      <c r="M130" s="24">
        <v>2</v>
      </c>
      <c r="N130" s="24">
        <v>5</v>
      </c>
      <c r="O130" s="24">
        <v>7</v>
      </c>
      <c r="P130" s="24">
        <v>4</v>
      </c>
      <c r="Q130" s="24">
        <v>4</v>
      </c>
      <c r="R130" s="24">
        <v>1</v>
      </c>
      <c r="S130" s="24">
        <v>2</v>
      </c>
      <c r="T130" s="24">
        <v>0</v>
      </c>
      <c r="U130" s="24">
        <v>1</v>
      </c>
      <c r="V130" s="24">
        <v>0</v>
      </c>
      <c r="W130" s="24">
        <v>0</v>
      </c>
      <c r="X130" s="24">
        <v>0</v>
      </c>
      <c r="Y130" s="24">
        <v>1</v>
      </c>
      <c r="Z130" s="24">
        <v>0</v>
      </c>
      <c r="AA130" s="24">
        <v>0</v>
      </c>
      <c r="AB130" s="24">
        <v>0</v>
      </c>
      <c r="AC130" s="24">
        <v>1</v>
      </c>
      <c r="AD130" s="24">
        <v>1</v>
      </c>
      <c r="AE130" s="24">
        <v>0</v>
      </c>
      <c r="AF130" s="24">
        <v>0</v>
      </c>
      <c r="AG130" s="24">
        <v>0</v>
      </c>
      <c r="AH130" s="24">
        <v>1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  <c r="AX130" s="24">
        <v>0</v>
      </c>
      <c r="AY130" s="24">
        <v>0</v>
      </c>
      <c r="AZ130" s="24">
        <v>0</v>
      </c>
      <c r="BA130" s="24">
        <v>0</v>
      </c>
      <c r="BB130" s="24">
        <v>0</v>
      </c>
      <c r="BC130" s="24">
        <v>0</v>
      </c>
      <c r="BD130" s="24">
        <v>1</v>
      </c>
      <c r="BE130" s="24">
        <v>231</v>
      </c>
      <c r="BF130" s="24">
        <v>226</v>
      </c>
      <c r="BG130" s="21">
        <f t="shared" si="3"/>
        <v>0.9783549783549783</v>
      </c>
      <c r="BH130" s="19"/>
    </row>
    <row r="131" spans="1:60" ht="12.75">
      <c r="A131" s="22" t="s">
        <v>57</v>
      </c>
      <c r="B131" s="23" t="s">
        <v>339</v>
      </c>
      <c r="C131" s="22" t="s">
        <v>340</v>
      </c>
      <c r="D131" s="24">
        <v>34</v>
      </c>
      <c r="E131" s="24">
        <v>29</v>
      </c>
      <c r="F131" s="24">
        <v>18</v>
      </c>
      <c r="G131" s="24">
        <v>43</v>
      </c>
      <c r="H131" s="24">
        <v>18</v>
      </c>
      <c r="I131" s="24">
        <v>17</v>
      </c>
      <c r="J131" s="24">
        <v>8</v>
      </c>
      <c r="K131" s="24">
        <v>7</v>
      </c>
      <c r="L131" s="24">
        <v>7</v>
      </c>
      <c r="M131" s="24">
        <v>2</v>
      </c>
      <c r="N131" s="24">
        <v>1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  <c r="AX131" s="24">
        <v>0</v>
      </c>
      <c r="AY131" s="24">
        <v>0</v>
      </c>
      <c r="AZ131" s="24">
        <v>0</v>
      </c>
      <c r="BA131" s="24">
        <v>0</v>
      </c>
      <c r="BB131" s="24">
        <v>0</v>
      </c>
      <c r="BC131" s="24">
        <v>0</v>
      </c>
      <c r="BD131" s="24">
        <v>0</v>
      </c>
      <c r="BE131" s="24">
        <v>184</v>
      </c>
      <c r="BF131" s="24">
        <v>184</v>
      </c>
      <c r="BG131" s="21">
        <f t="shared" si="3"/>
        <v>1</v>
      </c>
      <c r="BH131" s="19"/>
    </row>
    <row r="132" spans="1:60" ht="12.75">
      <c r="A132" s="22" t="s">
        <v>55</v>
      </c>
      <c r="B132" s="23" t="s">
        <v>341</v>
      </c>
      <c r="C132" s="22" t="s">
        <v>342</v>
      </c>
      <c r="D132" s="24">
        <v>19</v>
      </c>
      <c r="E132" s="24">
        <v>27</v>
      </c>
      <c r="F132" s="24">
        <v>26</v>
      </c>
      <c r="G132" s="24">
        <v>18</v>
      </c>
      <c r="H132" s="24">
        <v>17</v>
      </c>
      <c r="I132" s="24">
        <v>15</v>
      </c>
      <c r="J132" s="24">
        <v>15</v>
      </c>
      <c r="K132" s="24">
        <v>21</v>
      </c>
      <c r="L132" s="24">
        <v>14</v>
      </c>
      <c r="M132" s="24">
        <v>13</v>
      </c>
      <c r="N132" s="24">
        <v>12</v>
      </c>
      <c r="O132" s="24">
        <v>8</v>
      </c>
      <c r="P132" s="24">
        <v>6</v>
      </c>
      <c r="Q132" s="24">
        <v>7</v>
      </c>
      <c r="R132" s="24">
        <v>3</v>
      </c>
      <c r="S132" s="24">
        <v>3</v>
      </c>
      <c r="T132" s="24">
        <v>5</v>
      </c>
      <c r="U132" s="24">
        <v>4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1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0</v>
      </c>
      <c r="BA132" s="24">
        <v>0</v>
      </c>
      <c r="BB132" s="24">
        <v>0</v>
      </c>
      <c r="BC132" s="24">
        <v>0</v>
      </c>
      <c r="BD132" s="24">
        <v>0</v>
      </c>
      <c r="BE132" s="24">
        <v>234</v>
      </c>
      <c r="BF132" s="24">
        <v>233</v>
      </c>
      <c r="BG132" s="21">
        <f t="shared" si="3"/>
        <v>0.9957264957264957</v>
      </c>
      <c r="BH132" s="19"/>
    </row>
    <row r="133" spans="1:60" ht="12.75">
      <c r="A133" s="22" t="s">
        <v>60</v>
      </c>
      <c r="B133" s="23" t="s">
        <v>343</v>
      </c>
      <c r="C133" s="22" t="s">
        <v>344</v>
      </c>
      <c r="D133" s="24">
        <v>72</v>
      </c>
      <c r="E133" s="24">
        <v>41</v>
      </c>
      <c r="F133" s="24">
        <v>32</v>
      </c>
      <c r="G133" s="24">
        <v>37</v>
      </c>
      <c r="H133" s="24">
        <v>15</v>
      </c>
      <c r="I133" s="24">
        <v>3</v>
      </c>
      <c r="J133" s="24">
        <v>2</v>
      </c>
      <c r="K133" s="24">
        <v>4</v>
      </c>
      <c r="L133" s="24">
        <v>1</v>
      </c>
      <c r="M133" s="24">
        <v>1</v>
      </c>
      <c r="N133" s="24">
        <v>1</v>
      </c>
      <c r="O133" s="24">
        <v>1</v>
      </c>
      <c r="P133" s="24">
        <v>1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0</v>
      </c>
      <c r="BA133" s="24">
        <v>0</v>
      </c>
      <c r="BB133" s="24">
        <v>0</v>
      </c>
      <c r="BC133" s="24">
        <v>0</v>
      </c>
      <c r="BD133" s="24">
        <v>0</v>
      </c>
      <c r="BE133" s="24">
        <v>211</v>
      </c>
      <c r="BF133" s="24">
        <v>211</v>
      </c>
      <c r="BG133" s="21">
        <f t="shared" si="3"/>
        <v>1</v>
      </c>
      <c r="BH133" s="19"/>
    </row>
    <row r="134" spans="1:60" ht="12.75">
      <c r="A134" s="22" t="s">
        <v>61</v>
      </c>
      <c r="B134" s="23" t="s">
        <v>345</v>
      </c>
      <c r="C134" s="22" t="s">
        <v>346</v>
      </c>
      <c r="D134" s="24">
        <v>122</v>
      </c>
      <c r="E134" s="24">
        <v>84</v>
      </c>
      <c r="F134" s="24">
        <v>62</v>
      </c>
      <c r="G134" s="24">
        <v>81</v>
      </c>
      <c r="H134" s="24">
        <v>72</v>
      </c>
      <c r="I134" s="24">
        <v>55</v>
      </c>
      <c r="J134" s="24">
        <v>51</v>
      </c>
      <c r="K134" s="24">
        <v>51</v>
      </c>
      <c r="L134" s="24">
        <v>27</v>
      </c>
      <c r="M134" s="24">
        <v>37</v>
      </c>
      <c r="N134" s="24">
        <v>8</v>
      </c>
      <c r="O134" s="24">
        <v>30</v>
      </c>
      <c r="P134" s="24">
        <v>18</v>
      </c>
      <c r="Q134" s="24">
        <v>13</v>
      </c>
      <c r="R134" s="24">
        <v>8</v>
      </c>
      <c r="S134" s="24">
        <v>2</v>
      </c>
      <c r="T134" s="24">
        <v>1</v>
      </c>
      <c r="U134" s="24">
        <v>0</v>
      </c>
      <c r="V134" s="24">
        <v>0</v>
      </c>
      <c r="W134" s="24">
        <v>1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  <c r="BA134" s="24">
        <v>0</v>
      </c>
      <c r="BB134" s="24">
        <v>0</v>
      </c>
      <c r="BC134" s="24">
        <v>0</v>
      </c>
      <c r="BD134" s="24">
        <v>0</v>
      </c>
      <c r="BE134" s="24">
        <v>723</v>
      </c>
      <c r="BF134" s="24">
        <v>722</v>
      </c>
      <c r="BG134" s="21">
        <f t="shared" si="3"/>
        <v>0.9986168741355463</v>
      </c>
      <c r="BH134" s="19"/>
    </row>
    <row r="135" spans="1:60" ht="12.75">
      <c r="A135" s="22" t="s">
        <v>55</v>
      </c>
      <c r="B135" s="23" t="s">
        <v>347</v>
      </c>
      <c r="C135" s="22" t="s">
        <v>348</v>
      </c>
      <c r="D135" s="24">
        <v>2</v>
      </c>
      <c r="E135" s="24">
        <v>4</v>
      </c>
      <c r="F135" s="24">
        <v>4</v>
      </c>
      <c r="G135" s="24">
        <v>8</v>
      </c>
      <c r="H135" s="24">
        <v>6</v>
      </c>
      <c r="I135" s="24">
        <v>5</v>
      </c>
      <c r="J135" s="24">
        <v>1</v>
      </c>
      <c r="K135" s="24">
        <v>10</v>
      </c>
      <c r="L135" s="24">
        <v>0</v>
      </c>
      <c r="M135" s="24">
        <v>2</v>
      </c>
      <c r="N135" s="24">
        <v>1</v>
      </c>
      <c r="O135" s="24">
        <v>0</v>
      </c>
      <c r="P135" s="24">
        <v>2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1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1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47</v>
      </c>
      <c r="BF135" s="24">
        <v>45</v>
      </c>
      <c r="BG135" s="21">
        <f t="shared" si="3"/>
        <v>0.9574468085106383</v>
      </c>
      <c r="BH135" s="19"/>
    </row>
    <row r="136" spans="1:60" ht="12.75">
      <c r="A136" s="22" t="s">
        <v>63</v>
      </c>
      <c r="B136" s="23" t="s">
        <v>349</v>
      </c>
      <c r="C136" s="22" t="s">
        <v>350</v>
      </c>
      <c r="D136" s="24">
        <v>120</v>
      </c>
      <c r="E136" s="24">
        <v>109</v>
      </c>
      <c r="F136" s="24">
        <v>75</v>
      </c>
      <c r="G136" s="24">
        <v>137</v>
      </c>
      <c r="H136" s="24">
        <v>97</v>
      </c>
      <c r="I136" s="24">
        <v>57</v>
      </c>
      <c r="J136" s="24">
        <v>79</v>
      </c>
      <c r="K136" s="24">
        <v>49</v>
      </c>
      <c r="L136" s="24">
        <v>39</v>
      </c>
      <c r="M136" s="24">
        <v>53</v>
      </c>
      <c r="N136" s="24">
        <v>15</v>
      </c>
      <c r="O136" s="24">
        <v>13</v>
      </c>
      <c r="P136" s="24">
        <v>19</v>
      </c>
      <c r="Q136" s="24">
        <v>3</v>
      </c>
      <c r="R136" s="24">
        <v>5</v>
      </c>
      <c r="S136" s="24">
        <v>5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  <c r="AY136" s="24">
        <v>0</v>
      </c>
      <c r="AZ136" s="24">
        <v>0</v>
      </c>
      <c r="BA136" s="24">
        <v>0</v>
      </c>
      <c r="BB136" s="24">
        <v>0</v>
      </c>
      <c r="BC136" s="24">
        <v>0</v>
      </c>
      <c r="BD136" s="24">
        <v>0</v>
      </c>
      <c r="BE136" s="24">
        <v>875</v>
      </c>
      <c r="BF136" s="24">
        <v>875</v>
      </c>
      <c r="BG136" s="21">
        <f aca="true" t="shared" si="4" ref="BG136:BG159">IF(ISERROR(BF136/BE136),"No ADWT data",(BF136/BE136))</f>
        <v>1</v>
      </c>
      <c r="BH136" s="19"/>
    </row>
    <row r="137" spans="1:60" ht="12.75">
      <c r="A137" s="22" t="s">
        <v>62</v>
      </c>
      <c r="B137" s="23" t="s">
        <v>351</v>
      </c>
      <c r="C137" s="22" t="s">
        <v>352</v>
      </c>
      <c r="D137" s="24">
        <v>4</v>
      </c>
      <c r="E137" s="24">
        <v>5</v>
      </c>
      <c r="F137" s="24">
        <v>5</v>
      </c>
      <c r="G137" s="24">
        <v>12</v>
      </c>
      <c r="H137" s="24">
        <v>8</v>
      </c>
      <c r="I137" s="24">
        <v>4</v>
      </c>
      <c r="J137" s="24">
        <v>8</v>
      </c>
      <c r="K137" s="24">
        <v>12</v>
      </c>
      <c r="L137" s="24">
        <v>2</v>
      </c>
      <c r="M137" s="24">
        <v>1</v>
      </c>
      <c r="N137" s="24">
        <v>1</v>
      </c>
      <c r="O137" s="24">
        <v>2</v>
      </c>
      <c r="P137" s="24">
        <v>1</v>
      </c>
      <c r="Q137" s="24">
        <v>1</v>
      </c>
      <c r="R137" s="24">
        <v>1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0</v>
      </c>
      <c r="BA137" s="24">
        <v>0</v>
      </c>
      <c r="BB137" s="24">
        <v>0</v>
      </c>
      <c r="BC137" s="24">
        <v>0</v>
      </c>
      <c r="BD137" s="24">
        <v>0</v>
      </c>
      <c r="BE137" s="24">
        <v>67</v>
      </c>
      <c r="BF137" s="24">
        <v>67</v>
      </c>
      <c r="BG137" s="21">
        <f t="shared" si="4"/>
        <v>1</v>
      </c>
      <c r="BH137" s="19"/>
    </row>
    <row r="138" spans="1:60" ht="12.75">
      <c r="A138" s="22" t="s">
        <v>65</v>
      </c>
      <c r="B138" s="23" t="s">
        <v>353</v>
      </c>
      <c r="C138" s="22" t="s">
        <v>354</v>
      </c>
      <c r="D138" s="24">
        <v>67</v>
      </c>
      <c r="E138" s="24">
        <v>46</v>
      </c>
      <c r="F138" s="24">
        <v>39</v>
      </c>
      <c r="G138" s="24">
        <v>28</v>
      </c>
      <c r="H138" s="24">
        <v>32</v>
      </c>
      <c r="I138" s="24">
        <v>28</v>
      </c>
      <c r="J138" s="24">
        <v>21</v>
      </c>
      <c r="K138" s="24">
        <v>18</v>
      </c>
      <c r="L138" s="24">
        <v>11</v>
      </c>
      <c r="M138" s="24">
        <v>7</v>
      </c>
      <c r="N138" s="24">
        <v>7</v>
      </c>
      <c r="O138" s="24">
        <v>2</v>
      </c>
      <c r="P138" s="24">
        <v>1</v>
      </c>
      <c r="Q138" s="24">
        <v>1</v>
      </c>
      <c r="R138" s="24">
        <v>1</v>
      </c>
      <c r="S138" s="24">
        <v>0</v>
      </c>
      <c r="T138" s="24">
        <v>1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  <c r="BA138" s="24">
        <v>0</v>
      </c>
      <c r="BB138" s="24">
        <v>0</v>
      </c>
      <c r="BC138" s="24">
        <v>0</v>
      </c>
      <c r="BD138" s="24">
        <v>0</v>
      </c>
      <c r="BE138" s="24">
        <v>310</v>
      </c>
      <c r="BF138" s="24">
        <v>310</v>
      </c>
      <c r="BG138" s="21">
        <f t="shared" si="4"/>
        <v>1</v>
      </c>
      <c r="BH138" s="19"/>
    </row>
    <row r="139" spans="1:60" ht="12.75">
      <c r="A139" s="22" t="s">
        <v>57</v>
      </c>
      <c r="B139" s="23" t="s">
        <v>355</v>
      </c>
      <c r="C139" s="22" t="s">
        <v>356</v>
      </c>
      <c r="D139" s="24">
        <v>31</v>
      </c>
      <c r="E139" s="24">
        <v>25</v>
      </c>
      <c r="F139" s="24">
        <v>16</v>
      </c>
      <c r="G139" s="24">
        <v>24</v>
      </c>
      <c r="H139" s="24">
        <v>23</v>
      </c>
      <c r="I139" s="24">
        <v>9</v>
      </c>
      <c r="J139" s="24">
        <v>13</v>
      </c>
      <c r="K139" s="24">
        <v>4</v>
      </c>
      <c r="L139" s="24">
        <v>5</v>
      </c>
      <c r="M139" s="24">
        <v>4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0</v>
      </c>
      <c r="AY139" s="24">
        <v>0</v>
      </c>
      <c r="AZ139" s="24">
        <v>0</v>
      </c>
      <c r="BA139" s="24">
        <v>0</v>
      </c>
      <c r="BB139" s="24">
        <v>0</v>
      </c>
      <c r="BC139" s="24">
        <v>0</v>
      </c>
      <c r="BD139" s="24">
        <v>0</v>
      </c>
      <c r="BE139" s="24">
        <v>154</v>
      </c>
      <c r="BF139" s="24">
        <v>154</v>
      </c>
      <c r="BG139" s="21">
        <f t="shared" si="4"/>
        <v>1</v>
      </c>
      <c r="BH139" s="19"/>
    </row>
    <row r="140" spans="1:60" ht="12.75">
      <c r="A140" s="22" t="s">
        <v>60</v>
      </c>
      <c r="B140" s="23" t="s">
        <v>357</v>
      </c>
      <c r="C140" s="22" t="s">
        <v>358</v>
      </c>
      <c r="D140" s="24">
        <v>21</v>
      </c>
      <c r="E140" s="24">
        <v>22</v>
      </c>
      <c r="F140" s="24">
        <v>18</v>
      </c>
      <c r="G140" s="24">
        <v>10</v>
      </c>
      <c r="H140" s="24">
        <v>29</v>
      </c>
      <c r="I140" s="24">
        <v>20</v>
      </c>
      <c r="J140" s="24">
        <v>17</v>
      </c>
      <c r="K140" s="24">
        <v>14</v>
      </c>
      <c r="L140" s="24">
        <v>15</v>
      </c>
      <c r="M140" s="24">
        <v>21</v>
      </c>
      <c r="N140" s="24">
        <v>9</v>
      </c>
      <c r="O140" s="24">
        <v>8</v>
      </c>
      <c r="P140" s="24">
        <v>20</v>
      </c>
      <c r="Q140" s="24">
        <v>11</v>
      </c>
      <c r="R140" s="24">
        <v>10</v>
      </c>
      <c r="S140" s="24">
        <v>5</v>
      </c>
      <c r="T140" s="24">
        <v>7</v>
      </c>
      <c r="U140" s="24">
        <v>1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v>0</v>
      </c>
      <c r="AY140" s="24">
        <v>0</v>
      </c>
      <c r="AZ140" s="24">
        <v>0</v>
      </c>
      <c r="BA140" s="24">
        <v>0</v>
      </c>
      <c r="BB140" s="24">
        <v>0</v>
      </c>
      <c r="BC140" s="24">
        <v>0</v>
      </c>
      <c r="BD140" s="24">
        <v>0</v>
      </c>
      <c r="BE140" s="24">
        <v>258</v>
      </c>
      <c r="BF140" s="24">
        <v>258</v>
      </c>
      <c r="BG140" s="21">
        <f t="shared" si="4"/>
        <v>1</v>
      </c>
      <c r="BH140" s="19"/>
    </row>
    <row r="141" spans="1:60" ht="12.75">
      <c r="A141" s="22" t="s">
        <v>65</v>
      </c>
      <c r="B141" s="23" t="s">
        <v>359</v>
      </c>
      <c r="C141" s="22" t="s">
        <v>360</v>
      </c>
      <c r="D141" s="24">
        <v>20</v>
      </c>
      <c r="E141" s="24">
        <v>5</v>
      </c>
      <c r="F141" s="24">
        <v>9</v>
      </c>
      <c r="G141" s="24">
        <v>15</v>
      </c>
      <c r="H141" s="24">
        <v>27</v>
      </c>
      <c r="I141" s="24">
        <v>33</v>
      </c>
      <c r="J141" s="24">
        <v>13</v>
      </c>
      <c r="K141" s="24">
        <v>12</v>
      </c>
      <c r="L141" s="24">
        <v>4</v>
      </c>
      <c r="M141" s="24">
        <v>3</v>
      </c>
      <c r="N141" s="24">
        <v>3</v>
      </c>
      <c r="O141" s="24">
        <v>3</v>
      </c>
      <c r="P141" s="24">
        <v>2</v>
      </c>
      <c r="Q141" s="24">
        <v>1</v>
      </c>
      <c r="R141" s="24">
        <v>1</v>
      </c>
      <c r="S141" s="24">
        <v>1</v>
      </c>
      <c r="T141" s="24">
        <v>2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>
        <v>0</v>
      </c>
      <c r="AZ141" s="24">
        <v>0</v>
      </c>
      <c r="BA141" s="24">
        <v>0</v>
      </c>
      <c r="BB141" s="24">
        <v>0</v>
      </c>
      <c r="BC141" s="24">
        <v>0</v>
      </c>
      <c r="BD141" s="24">
        <v>0</v>
      </c>
      <c r="BE141" s="24">
        <v>154</v>
      </c>
      <c r="BF141" s="24">
        <v>154</v>
      </c>
      <c r="BG141" s="21">
        <f t="shared" si="4"/>
        <v>1</v>
      </c>
      <c r="BH141" s="19"/>
    </row>
    <row r="142" spans="1:60" ht="12.75">
      <c r="A142" s="22" t="s">
        <v>62</v>
      </c>
      <c r="B142" s="23" t="s">
        <v>361</v>
      </c>
      <c r="C142" s="22" t="s">
        <v>362</v>
      </c>
      <c r="D142" s="24">
        <v>57</v>
      </c>
      <c r="E142" s="24">
        <v>53</v>
      </c>
      <c r="F142" s="24">
        <v>26</v>
      </c>
      <c r="G142" s="24">
        <v>23</v>
      </c>
      <c r="H142" s="24">
        <v>15</v>
      </c>
      <c r="I142" s="24">
        <v>15</v>
      </c>
      <c r="J142" s="24">
        <v>2</v>
      </c>
      <c r="K142" s="24">
        <v>3</v>
      </c>
      <c r="L142" s="24">
        <v>2</v>
      </c>
      <c r="M142" s="24">
        <v>2</v>
      </c>
      <c r="N142" s="24">
        <v>2</v>
      </c>
      <c r="O142" s="24">
        <v>2</v>
      </c>
      <c r="P142" s="24">
        <v>2</v>
      </c>
      <c r="Q142" s="24">
        <v>1</v>
      </c>
      <c r="R142" s="24">
        <v>2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>
        <v>0</v>
      </c>
      <c r="AZ142" s="24">
        <v>0</v>
      </c>
      <c r="BA142" s="24">
        <v>0</v>
      </c>
      <c r="BB142" s="24">
        <v>0</v>
      </c>
      <c r="BC142" s="24">
        <v>0</v>
      </c>
      <c r="BD142" s="24">
        <v>0</v>
      </c>
      <c r="BE142" s="24">
        <v>207</v>
      </c>
      <c r="BF142" s="24">
        <v>207</v>
      </c>
      <c r="BG142" s="21">
        <f t="shared" si="4"/>
        <v>1</v>
      </c>
      <c r="BH142" s="19"/>
    </row>
    <row r="143" spans="1:60" ht="12.75">
      <c r="A143" s="22" t="s">
        <v>57</v>
      </c>
      <c r="B143" s="23" t="s">
        <v>363</v>
      </c>
      <c r="C143" s="22" t="s">
        <v>364</v>
      </c>
      <c r="D143" s="24">
        <v>31</v>
      </c>
      <c r="E143" s="24">
        <v>27</v>
      </c>
      <c r="F143" s="24">
        <v>47</v>
      </c>
      <c r="G143" s="24">
        <v>49</v>
      </c>
      <c r="H143" s="24">
        <v>31</v>
      </c>
      <c r="I143" s="24">
        <v>14</v>
      </c>
      <c r="J143" s="24">
        <v>17</v>
      </c>
      <c r="K143" s="24">
        <v>15</v>
      </c>
      <c r="L143" s="24">
        <v>13</v>
      </c>
      <c r="M143" s="24">
        <v>11</v>
      </c>
      <c r="N143" s="24">
        <v>2</v>
      </c>
      <c r="O143" s="24">
        <v>1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>
        <v>0</v>
      </c>
      <c r="AZ143" s="24">
        <v>0</v>
      </c>
      <c r="BA143" s="24">
        <v>0</v>
      </c>
      <c r="BB143" s="24">
        <v>0</v>
      </c>
      <c r="BC143" s="24">
        <v>0</v>
      </c>
      <c r="BD143" s="24">
        <v>0</v>
      </c>
      <c r="BE143" s="24">
        <v>258</v>
      </c>
      <c r="BF143" s="24">
        <v>258</v>
      </c>
      <c r="BG143" s="21">
        <f t="shared" si="4"/>
        <v>1</v>
      </c>
      <c r="BH143" s="19"/>
    </row>
    <row r="144" spans="1:60" ht="12.75">
      <c r="A144" s="22" t="s">
        <v>58</v>
      </c>
      <c r="B144" s="23" t="s">
        <v>365</v>
      </c>
      <c r="C144" s="22" t="s">
        <v>366</v>
      </c>
      <c r="D144" s="24">
        <v>86</v>
      </c>
      <c r="E144" s="24">
        <v>60</v>
      </c>
      <c r="F144" s="24">
        <v>38</v>
      </c>
      <c r="G144" s="24">
        <v>41</v>
      </c>
      <c r="H144" s="24">
        <v>59</v>
      </c>
      <c r="I144" s="24">
        <v>39</v>
      </c>
      <c r="J144" s="24">
        <v>31</v>
      </c>
      <c r="K144" s="24">
        <v>53</v>
      </c>
      <c r="L144" s="24">
        <v>31</v>
      </c>
      <c r="M144" s="24">
        <v>33</v>
      </c>
      <c r="N144" s="24">
        <v>22</v>
      </c>
      <c r="O144" s="24">
        <v>15</v>
      </c>
      <c r="P144" s="24">
        <v>13</v>
      </c>
      <c r="Q144" s="24">
        <v>26</v>
      </c>
      <c r="R144" s="24">
        <v>15</v>
      </c>
      <c r="S144" s="24">
        <v>9</v>
      </c>
      <c r="T144" s="24">
        <v>6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>
        <v>0</v>
      </c>
      <c r="AZ144" s="24">
        <v>0</v>
      </c>
      <c r="BA144" s="24">
        <v>0</v>
      </c>
      <c r="BB144" s="24">
        <v>0</v>
      </c>
      <c r="BC144" s="24">
        <v>0</v>
      </c>
      <c r="BD144" s="24">
        <v>0</v>
      </c>
      <c r="BE144" s="24">
        <v>577</v>
      </c>
      <c r="BF144" s="24">
        <v>577</v>
      </c>
      <c r="BG144" s="21">
        <f t="shared" si="4"/>
        <v>1</v>
      </c>
      <c r="BH144" s="19"/>
    </row>
    <row r="145" spans="1:60" ht="12.75">
      <c r="A145" s="22" t="s">
        <v>60</v>
      </c>
      <c r="B145" s="23" t="s">
        <v>367</v>
      </c>
      <c r="C145" s="22" t="s">
        <v>368</v>
      </c>
      <c r="D145" s="24">
        <v>33</v>
      </c>
      <c r="E145" s="24">
        <v>38</v>
      </c>
      <c r="F145" s="24">
        <v>8</v>
      </c>
      <c r="G145" s="24">
        <v>21</v>
      </c>
      <c r="H145" s="24">
        <v>3</v>
      </c>
      <c r="I145" s="24">
        <v>14</v>
      </c>
      <c r="J145" s="24">
        <v>4</v>
      </c>
      <c r="K145" s="24">
        <v>16</v>
      </c>
      <c r="L145" s="24">
        <v>10</v>
      </c>
      <c r="M145" s="24">
        <v>3</v>
      </c>
      <c r="N145" s="24">
        <v>5</v>
      </c>
      <c r="O145" s="24">
        <v>3</v>
      </c>
      <c r="P145" s="24">
        <v>3</v>
      </c>
      <c r="Q145" s="24">
        <v>1</v>
      </c>
      <c r="R145" s="24">
        <v>1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  <c r="AY145" s="24">
        <v>0</v>
      </c>
      <c r="AZ145" s="24">
        <v>0</v>
      </c>
      <c r="BA145" s="24">
        <v>0</v>
      </c>
      <c r="BB145" s="24">
        <v>0</v>
      </c>
      <c r="BC145" s="24">
        <v>0</v>
      </c>
      <c r="BD145" s="24">
        <v>0</v>
      </c>
      <c r="BE145" s="24">
        <v>163</v>
      </c>
      <c r="BF145" s="24">
        <v>163</v>
      </c>
      <c r="BG145" s="21">
        <f t="shared" si="4"/>
        <v>1</v>
      </c>
      <c r="BH145" s="19"/>
    </row>
    <row r="146" spans="1:60" ht="12.75">
      <c r="A146" s="22" t="s">
        <v>62</v>
      </c>
      <c r="B146" s="23" t="s">
        <v>369</v>
      </c>
      <c r="C146" s="22" t="s">
        <v>370</v>
      </c>
      <c r="D146" s="24">
        <v>17</v>
      </c>
      <c r="E146" s="24">
        <v>14</v>
      </c>
      <c r="F146" s="24">
        <v>3</v>
      </c>
      <c r="G146" s="24">
        <v>20</v>
      </c>
      <c r="H146" s="24">
        <v>8</v>
      </c>
      <c r="I146" s="24">
        <v>6</v>
      </c>
      <c r="J146" s="24">
        <v>7</v>
      </c>
      <c r="K146" s="24">
        <v>9</v>
      </c>
      <c r="L146" s="24">
        <v>6</v>
      </c>
      <c r="M146" s="24">
        <v>2</v>
      </c>
      <c r="N146" s="24">
        <v>3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0</v>
      </c>
      <c r="AY146" s="24">
        <v>0</v>
      </c>
      <c r="AZ146" s="24">
        <v>0</v>
      </c>
      <c r="BA146" s="24">
        <v>0</v>
      </c>
      <c r="BB146" s="24">
        <v>0</v>
      </c>
      <c r="BC146" s="24">
        <v>0</v>
      </c>
      <c r="BD146" s="24">
        <v>0</v>
      </c>
      <c r="BE146" s="24">
        <v>95</v>
      </c>
      <c r="BF146" s="24">
        <v>95</v>
      </c>
      <c r="BG146" s="21">
        <f t="shared" si="4"/>
        <v>1</v>
      </c>
      <c r="BH146" s="19"/>
    </row>
    <row r="147" spans="1:60" ht="12.75">
      <c r="A147" s="22" t="s">
        <v>62</v>
      </c>
      <c r="B147" s="23" t="s">
        <v>371</v>
      </c>
      <c r="C147" s="22" t="s">
        <v>372</v>
      </c>
      <c r="D147" s="24">
        <v>13</v>
      </c>
      <c r="E147" s="24">
        <v>20</v>
      </c>
      <c r="F147" s="24">
        <v>9</v>
      </c>
      <c r="G147" s="24">
        <v>11</v>
      </c>
      <c r="H147" s="24">
        <v>9</v>
      </c>
      <c r="I147" s="24">
        <v>5</v>
      </c>
      <c r="J147" s="24">
        <v>8</v>
      </c>
      <c r="K147" s="24">
        <v>0</v>
      </c>
      <c r="L147" s="24">
        <v>0</v>
      </c>
      <c r="M147" s="24">
        <v>1</v>
      </c>
      <c r="N147" s="24">
        <v>0</v>
      </c>
      <c r="O147" s="24">
        <v>1</v>
      </c>
      <c r="P147" s="24">
        <v>2</v>
      </c>
      <c r="Q147" s="24">
        <v>1</v>
      </c>
      <c r="R147" s="24">
        <v>1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1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  <c r="AY147" s="24">
        <v>0</v>
      </c>
      <c r="AZ147" s="24">
        <v>0</v>
      </c>
      <c r="BA147" s="24">
        <v>0</v>
      </c>
      <c r="BB147" s="24">
        <v>0</v>
      </c>
      <c r="BC147" s="24">
        <v>0</v>
      </c>
      <c r="BD147" s="24">
        <v>0</v>
      </c>
      <c r="BE147" s="24">
        <v>82</v>
      </c>
      <c r="BF147" s="24">
        <v>81</v>
      </c>
      <c r="BG147" s="21">
        <f t="shared" si="4"/>
        <v>0.9878048780487805</v>
      </c>
      <c r="BH147" s="19"/>
    </row>
    <row r="148" spans="1:60" ht="12.75">
      <c r="A148" s="22" t="s">
        <v>57</v>
      </c>
      <c r="B148" s="23" t="s">
        <v>373</v>
      </c>
      <c r="C148" s="22" t="s">
        <v>374</v>
      </c>
      <c r="D148" s="24">
        <v>39</v>
      </c>
      <c r="E148" s="24">
        <v>27</v>
      </c>
      <c r="F148" s="24">
        <v>19</v>
      </c>
      <c r="G148" s="24">
        <v>14</v>
      </c>
      <c r="H148" s="24">
        <v>8</v>
      </c>
      <c r="I148" s="24">
        <v>1</v>
      </c>
      <c r="J148" s="24">
        <v>1</v>
      </c>
      <c r="K148" s="24">
        <v>0</v>
      </c>
      <c r="L148" s="24">
        <v>1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  <c r="AY148" s="24">
        <v>0</v>
      </c>
      <c r="AZ148" s="24">
        <v>0</v>
      </c>
      <c r="BA148" s="24">
        <v>0</v>
      </c>
      <c r="BB148" s="24">
        <v>0</v>
      </c>
      <c r="BC148" s="24">
        <v>0</v>
      </c>
      <c r="BD148" s="24">
        <v>0</v>
      </c>
      <c r="BE148" s="24">
        <v>110</v>
      </c>
      <c r="BF148" s="24">
        <v>110</v>
      </c>
      <c r="BG148" s="21">
        <f t="shared" si="4"/>
        <v>1</v>
      </c>
      <c r="BH148" s="19"/>
    </row>
    <row r="149" spans="1:60" ht="12.75">
      <c r="A149" s="22" t="s">
        <v>60</v>
      </c>
      <c r="B149" s="23" t="s">
        <v>375</v>
      </c>
      <c r="C149" s="22" t="s">
        <v>376</v>
      </c>
      <c r="D149" s="24">
        <v>61</v>
      </c>
      <c r="E149" s="24">
        <v>61</v>
      </c>
      <c r="F149" s="24">
        <v>47</v>
      </c>
      <c r="G149" s="24">
        <v>39</v>
      </c>
      <c r="H149" s="24">
        <v>61</v>
      </c>
      <c r="I149" s="24">
        <v>21</v>
      </c>
      <c r="J149" s="24">
        <v>1</v>
      </c>
      <c r="K149" s="24">
        <v>2</v>
      </c>
      <c r="L149" s="24">
        <v>2</v>
      </c>
      <c r="M149" s="24">
        <v>1</v>
      </c>
      <c r="N149" s="24">
        <v>0</v>
      </c>
      <c r="O149" s="24">
        <v>0</v>
      </c>
      <c r="P149" s="24">
        <v>1</v>
      </c>
      <c r="Q149" s="24">
        <v>0</v>
      </c>
      <c r="R149" s="24">
        <v>1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0</v>
      </c>
      <c r="AR149" s="24">
        <v>0</v>
      </c>
      <c r="AS149" s="24">
        <v>0</v>
      </c>
      <c r="AT149" s="24">
        <v>0</v>
      </c>
      <c r="AU149" s="24">
        <v>0</v>
      </c>
      <c r="AV149" s="24">
        <v>0</v>
      </c>
      <c r="AW149" s="24">
        <v>0</v>
      </c>
      <c r="AX149" s="24">
        <v>0</v>
      </c>
      <c r="AY149" s="24">
        <v>0</v>
      </c>
      <c r="AZ149" s="24">
        <v>0</v>
      </c>
      <c r="BA149" s="24">
        <v>0</v>
      </c>
      <c r="BB149" s="24">
        <v>0</v>
      </c>
      <c r="BC149" s="24">
        <v>0</v>
      </c>
      <c r="BD149" s="24">
        <v>0</v>
      </c>
      <c r="BE149" s="24">
        <v>298</v>
      </c>
      <c r="BF149" s="24">
        <v>298</v>
      </c>
      <c r="BG149" s="21">
        <f t="shared" si="4"/>
        <v>1</v>
      </c>
      <c r="BH149" s="19"/>
    </row>
    <row r="150" spans="1:60" ht="12.75">
      <c r="A150" s="22" t="s">
        <v>61</v>
      </c>
      <c r="B150" s="23" t="s">
        <v>377</v>
      </c>
      <c r="C150" s="22" t="s">
        <v>378</v>
      </c>
      <c r="D150" s="24">
        <v>48</v>
      </c>
      <c r="E150" s="24">
        <v>39</v>
      </c>
      <c r="F150" s="24">
        <v>15</v>
      </c>
      <c r="G150" s="24">
        <v>44</v>
      </c>
      <c r="H150" s="24">
        <v>27</v>
      </c>
      <c r="I150" s="24">
        <v>14</v>
      </c>
      <c r="J150" s="24">
        <v>15</v>
      </c>
      <c r="K150" s="24">
        <v>23</v>
      </c>
      <c r="L150" s="24">
        <v>15</v>
      </c>
      <c r="M150" s="24">
        <v>11</v>
      </c>
      <c r="N150" s="24">
        <v>15</v>
      </c>
      <c r="O150" s="24">
        <v>2</v>
      </c>
      <c r="P150" s="24">
        <v>1</v>
      </c>
      <c r="Q150" s="24">
        <v>0</v>
      </c>
      <c r="R150" s="24">
        <v>1</v>
      </c>
      <c r="S150" s="24">
        <v>3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  <c r="AY150" s="24">
        <v>0</v>
      </c>
      <c r="AZ150" s="24">
        <v>0</v>
      </c>
      <c r="BA150" s="24">
        <v>0</v>
      </c>
      <c r="BB150" s="24">
        <v>0</v>
      </c>
      <c r="BC150" s="24">
        <v>0</v>
      </c>
      <c r="BD150" s="24">
        <v>0</v>
      </c>
      <c r="BE150" s="24">
        <v>273</v>
      </c>
      <c r="BF150" s="24">
        <v>273</v>
      </c>
      <c r="BG150" s="21">
        <f t="shared" si="4"/>
        <v>1</v>
      </c>
      <c r="BH150" s="19"/>
    </row>
    <row r="151" spans="1:60" ht="12.75">
      <c r="A151" s="22" t="s">
        <v>61</v>
      </c>
      <c r="B151" s="23" t="s">
        <v>379</v>
      </c>
      <c r="C151" s="22" t="s">
        <v>380</v>
      </c>
      <c r="D151" s="24">
        <v>60</v>
      </c>
      <c r="E151" s="24">
        <v>60</v>
      </c>
      <c r="F151" s="24">
        <v>33</v>
      </c>
      <c r="G151" s="24">
        <v>46</v>
      </c>
      <c r="H151" s="24">
        <v>69</v>
      </c>
      <c r="I151" s="24">
        <v>31</v>
      </c>
      <c r="J151" s="24">
        <v>21</v>
      </c>
      <c r="K151" s="24">
        <v>9</v>
      </c>
      <c r="L151" s="24">
        <v>18</v>
      </c>
      <c r="M151" s="24">
        <v>14</v>
      </c>
      <c r="N151" s="24">
        <v>17</v>
      </c>
      <c r="O151" s="24">
        <v>10</v>
      </c>
      <c r="P151" s="24">
        <v>12</v>
      </c>
      <c r="Q151" s="24">
        <v>7</v>
      </c>
      <c r="R151" s="24">
        <v>8</v>
      </c>
      <c r="S151" s="24">
        <v>7</v>
      </c>
      <c r="T151" s="24">
        <v>2</v>
      </c>
      <c r="U151" s="24">
        <v>2</v>
      </c>
      <c r="V151" s="24">
        <v>1</v>
      </c>
      <c r="W151" s="24">
        <v>1</v>
      </c>
      <c r="X151" s="24">
        <v>2</v>
      </c>
      <c r="Y151" s="24">
        <v>0</v>
      </c>
      <c r="Z151" s="24">
        <v>0</v>
      </c>
      <c r="AA151" s="24">
        <v>1</v>
      </c>
      <c r="AB151" s="24">
        <v>1</v>
      </c>
      <c r="AC151" s="24">
        <v>1</v>
      </c>
      <c r="AD151" s="24">
        <v>1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4">
        <v>0</v>
      </c>
      <c r="AT151" s="24">
        <v>0</v>
      </c>
      <c r="AU151" s="24">
        <v>0</v>
      </c>
      <c r="AV151" s="24">
        <v>0</v>
      </c>
      <c r="AW151" s="24">
        <v>0</v>
      </c>
      <c r="AX151" s="24">
        <v>0</v>
      </c>
      <c r="AY151" s="24">
        <v>0</v>
      </c>
      <c r="AZ151" s="24">
        <v>0</v>
      </c>
      <c r="BA151" s="24">
        <v>0</v>
      </c>
      <c r="BB151" s="24">
        <v>0</v>
      </c>
      <c r="BC151" s="24">
        <v>0</v>
      </c>
      <c r="BD151" s="24">
        <v>0</v>
      </c>
      <c r="BE151" s="24">
        <v>434</v>
      </c>
      <c r="BF151" s="24">
        <v>426</v>
      </c>
      <c r="BG151" s="21">
        <f t="shared" si="4"/>
        <v>0.9815668202764977</v>
      </c>
      <c r="BH151" s="19"/>
    </row>
    <row r="152" spans="1:60" ht="12.75">
      <c r="A152" s="22" t="s">
        <v>63</v>
      </c>
      <c r="B152" s="23" t="s">
        <v>381</v>
      </c>
      <c r="C152" s="22" t="s">
        <v>382</v>
      </c>
      <c r="D152" s="24">
        <v>130</v>
      </c>
      <c r="E152" s="24">
        <v>141</v>
      </c>
      <c r="F152" s="24">
        <v>45</v>
      </c>
      <c r="G152" s="24">
        <v>63</v>
      </c>
      <c r="H152" s="24">
        <v>32</v>
      </c>
      <c r="I152" s="24">
        <v>21</v>
      </c>
      <c r="J152" s="24">
        <v>20</v>
      </c>
      <c r="K152" s="24">
        <v>8</v>
      </c>
      <c r="L152" s="24">
        <v>10</v>
      </c>
      <c r="M152" s="24">
        <v>6</v>
      </c>
      <c r="N152" s="24">
        <v>8</v>
      </c>
      <c r="O152" s="24">
        <v>7</v>
      </c>
      <c r="P152" s="24">
        <v>2</v>
      </c>
      <c r="Q152" s="24">
        <v>4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  <c r="AT152" s="24">
        <v>0</v>
      </c>
      <c r="AU152" s="24">
        <v>0</v>
      </c>
      <c r="AV152" s="24">
        <v>0</v>
      </c>
      <c r="AW152" s="24">
        <v>0</v>
      </c>
      <c r="AX152" s="24">
        <v>0</v>
      </c>
      <c r="AY152" s="24">
        <v>0</v>
      </c>
      <c r="AZ152" s="24">
        <v>0</v>
      </c>
      <c r="BA152" s="24">
        <v>0</v>
      </c>
      <c r="BB152" s="24">
        <v>0</v>
      </c>
      <c r="BC152" s="24">
        <v>0</v>
      </c>
      <c r="BD152" s="24">
        <v>0</v>
      </c>
      <c r="BE152" s="24">
        <v>497</v>
      </c>
      <c r="BF152" s="24">
        <v>497</v>
      </c>
      <c r="BG152" s="21">
        <f t="shared" si="4"/>
        <v>1</v>
      </c>
      <c r="BH152" s="19"/>
    </row>
    <row r="153" spans="1:60" ht="12.75">
      <c r="A153" s="22" t="s">
        <v>63</v>
      </c>
      <c r="B153" s="23" t="s">
        <v>383</v>
      </c>
      <c r="C153" s="22" t="s">
        <v>384</v>
      </c>
      <c r="D153" s="24">
        <v>135</v>
      </c>
      <c r="E153" s="24">
        <v>160</v>
      </c>
      <c r="F153" s="24">
        <v>167</v>
      </c>
      <c r="G153" s="24">
        <v>194</v>
      </c>
      <c r="H153" s="24">
        <v>107</v>
      </c>
      <c r="I153" s="24">
        <v>87</v>
      </c>
      <c r="J153" s="24">
        <v>72</v>
      </c>
      <c r="K153" s="24">
        <v>76</v>
      </c>
      <c r="L153" s="24">
        <v>29</v>
      </c>
      <c r="M153" s="24">
        <v>39</v>
      </c>
      <c r="N153" s="24">
        <v>22</v>
      </c>
      <c r="O153" s="24">
        <v>15</v>
      </c>
      <c r="P153" s="24">
        <v>25</v>
      </c>
      <c r="Q153" s="24">
        <v>9</v>
      </c>
      <c r="R153" s="24">
        <v>2</v>
      </c>
      <c r="S153" s="24">
        <v>0</v>
      </c>
      <c r="T153" s="24">
        <v>2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4">
        <v>0</v>
      </c>
      <c r="AV153" s="24">
        <v>0</v>
      </c>
      <c r="AW153" s="24">
        <v>0</v>
      </c>
      <c r="AX153" s="24">
        <v>0</v>
      </c>
      <c r="AY153" s="24">
        <v>0</v>
      </c>
      <c r="AZ153" s="24">
        <v>0</v>
      </c>
      <c r="BA153" s="24">
        <v>0</v>
      </c>
      <c r="BB153" s="24">
        <v>0</v>
      </c>
      <c r="BC153" s="24">
        <v>0</v>
      </c>
      <c r="BD153" s="24">
        <v>0</v>
      </c>
      <c r="BE153" s="24">
        <v>1141</v>
      </c>
      <c r="BF153" s="24">
        <v>1141</v>
      </c>
      <c r="BG153" s="21">
        <f t="shared" si="4"/>
        <v>1</v>
      </c>
      <c r="BH153" s="19"/>
    </row>
    <row r="154" spans="1:60" ht="12.75">
      <c r="A154" s="22" t="s">
        <v>57</v>
      </c>
      <c r="B154" s="23" t="s">
        <v>385</v>
      </c>
      <c r="C154" s="22" t="s">
        <v>386</v>
      </c>
      <c r="D154" s="24">
        <v>32</v>
      </c>
      <c r="E154" s="24">
        <v>29</v>
      </c>
      <c r="F154" s="24">
        <v>9</v>
      </c>
      <c r="G154" s="24">
        <v>23</v>
      </c>
      <c r="H154" s="24">
        <v>18</v>
      </c>
      <c r="I154" s="24">
        <v>5</v>
      </c>
      <c r="J154" s="24">
        <v>1</v>
      </c>
      <c r="K154" s="24">
        <v>5</v>
      </c>
      <c r="L154" s="24">
        <v>2</v>
      </c>
      <c r="M154" s="24">
        <v>2</v>
      </c>
      <c r="N154" s="24">
        <v>2</v>
      </c>
      <c r="O154" s="24">
        <v>3</v>
      </c>
      <c r="P154" s="24">
        <v>2</v>
      </c>
      <c r="Q154" s="24">
        <v>2</v>
      </c>
      <c r="R154" s="24">
        <v>0</v>
      </c>
      <c r="S154" s="24">
        <v>0</v>
      </c>
      <c r="T154" s="24">
        <v>1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4">
        <v>0</v>
      </c>
      <c r="AU154" s="24">
        <v>0</v>
      </c>
      <c r="AV154" s="24">
        <v>0</v>
      </c>
      <c r="AW154" s="24">
        <v>0</v>
      </c>
      <c r="AX154" s="24">
        <v>0</v>
      </c>
      <c r="AY154" s="24">
        <v>0</v>
      </c>
      <c r="AZ154" s="24">
        <v>0</v>
      </c>
      <c r="BA154" s="24">
        <v>0</v>
      </c>
      <c r="BB154" s="24">
        <v>0</v>
      </c>
      <c r="BC154" s="24">
        <v>0</v>
      </c>
      <c r="BD154" s="24">
        <v>0</v>
      </c>
      <c r="BE154" s="24">
        <v>136</v>
      </c>
      <c r="BF154" s="24">
        <v>136</v>
      </c>
      <c r="BG154" s="21">
        <f t="shared" si="4"/>
        <v>1</v>
      </c>
      <c r="BH154" s="19"/>
    </row>
    <row r="155" spans="1:60" ht="12.75">
      <c r="A155" s="22" t="s">
        <v>62</v>
      </c>
      <c r="B155" s="23" t="s">
        <v>387</v>
      </c>
      <c r="C155" s="22" t="s">
        <v>388</v>
      </c>
      <c r="D155" s="24">
        <v>1</v>
      </c>
      <c r="E155" s="24">
        <v>1</v>
      </c>
      <c r="F155" s="24">
        <v>1</v>
      </c>
      <c r="G155" s="24">
        <v>2</v>
      </c>
      <c r="H155" s="24">
        <v>3</v>
      </c>
      <c r="I155" s="24">
        <v>0</v>
      </c>
      <c r="J155" s="24">
        <v>6</v>
      </c>
      <c r="K155" s="24">
        <v>5</v>
      </c>
      <c r="L155" s="24">
        <v>4</v>
      </c>
      <c r="M155" s="24">
        <v>3</v>
      </c>
      <c r="N155" s="24">
        <v>5</v>
      </c>
      <c r="O155" s="24">
        <v>1</v>
      </c>
      <c r="P155" s="24">
        <v>4</v>
      </c>
      <c r="Q155" s="24">
        <v>3</v>
      </c>
      <c r="R155" s="24">
        <v>2</v>
      </c>
      <c r="S155" s="24">
        <v>0</v>
      </c>
      <c r="T155" s="24">
        <v>2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0</v>
      </c>
      <c r="AS155" s="24">
        <v>0</v>
      </c>
      <c r="AT155" s="24">
        <v>0</v>
      </c>
      <c r="AU155" s="24">
        <v>0</v>
      </c>
      <c r="AV155" s="24">
        <v>0</v>
      </c>
      <c r="AW155" s="24">
        <v>0</v>
      </c>
      <c r="AX155" s="24">
        <v>0</v>
      </c>
      <c r="AY155" s="24">
        <v>0</v>
      </c>
      <c r="AZ155" s="24">
        <v>0</v>
      </c>
      <c r="BA155" s="24">
        <v>0</v>
      </c>
      <c r="BB155" s="24">
        <v>0</v>
      </c>
      <c r="BC155" s="24">
        <v>0</v>
      </c>
      <c r="BD155" s="24">
        <v>0</v>
      </c>
      <c r="BE155" s="24">
        <v>43</v>
      </c>
      <c r="BF155" s="24">
        <v>43</v>
      </c>
      <c r="BG155" s="21">
        <f t="shared" si="4"/>
        <v>1</v>
      </c>
      <c r="BH155" s="19"/>
    </row>
    <row r="156" spans="1:60" ht="12.75">
      <c r="A156" s="22" t="s">
        <v>65</v>
      </c>
      <c r="B156" s="23" t="s">
        <v>389</v>
      </c>
      <c r="C156" s="22" t="s">
        <v>390</v>
      </c>
      <c r="D156" s="24">
        <v>168</v>
      </c>
      <c r="E156" s="24">
        <v>91</v>
      </c>
      <c r="F156" s="24">
        <v>68</v>
      </c>
      <c r="G156" s="24">
        <v>62</v>
      </c>
      <c r="H156" s="24">
        <v>57</v>
      </c>
      <c r="I156" s="24">
        <v>60</v>
      </c>
      <c r="J156" s="24">
        <v>45</v>
      </c>
      <c r="K156" s="24">
        <v>30</v>
      </c>
      <c r="L156" s="24">
        <v>21</v>
      </c>
      <c r="M156" s="24">
        <v>33</v>
      </c>
      <c r="N156" s="24">
        <v>15</v>
      </c>
      <c r="O156" s="24">
        <v>14</v>
      </c>
      <c r="P156" s="24">
        <v>10</v>
      </c>
      <c r="Q156" s="24">
        <v>0</v>
      </c>
      <c r="R156" s="24">
        <v>0</v>
      </c>
      <c r="S156" s="24">
        <v>0</v>
      </c>
      <c r="T156" s="24">
        <v>0</v>
      </c>
      <c r="U156" s="24">
        <v>1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  <c r="AT156" s="24">
        <v>0</v>
      </c>
      <c r="AU156" s="24">
        <v>0</v>
      </c>
      <c r="AV156" s="24">
        <v>0</v>
      </c>
      <c r="AW156" s="24">
        <v>0</v>
      </c>
      <c r="AX156" s="24">
        <v>0</v>
      </c>
      <c r="AY156" s="24">
        <v>0</v>
      </c>
      <c r="AZ156" s="24">
        <v>0</v>
      </c>
      <c r="BA156" s="24">
        <v>0</v>
      </c>
      <c r="BB156" s="24">
        <v>0</v>
      </c>
      <c r="BC156" s="24">
        <v>0</v>
      </c>
      <c r="BD156" s="24">
        <v>0</v>
      </c>
      <c r="BE156" s="24">
        <v>675</v>
      </c>
      <c r="BF156" s="24">
        <v>675</v>
      </c>
      <c r="BG156" s="21">
        <f t="shared" si="4"/>
        <v>1</v>
      </c>
      <c r="BH156" s="19"/>
    </row>
    <row r="157" spans="1:60" ht="12.75">
      <c r="A157" s="22" t="s">
        <v>57</v>
      </c>
      <c r="B157" s="23" t="s">
        <v>391</v>
      </c>
      <c r="C157" s="22" t="s">
        <v>392</v>
      </c>
      <c r="D157" s="24">
        <v>74</v>
      </c>
      <c r="E157" s="24">
        <v>43</v>
      </c>
      <c r="F157" s="24">
        <v>37</v>
      </c>
      <c r="G157" s="24">
        <v>44</v>
      </c>
      <c r="H157" s="24">
        <v>143</v>
      </c>
      <c r="I157" s="24">
        <v>52</v>
      </c>
      <c r="J157" s="24">
        <v>19</v>
      </c>
      <c r="K157" s="24">
        <v>19</v>
      </c>
      <c r="L157" s="24">
        <v>20</v>
      </c>
      <c r="M157" s="24">
        <v>9</v>
      </c>
      <c r="N157" s="24">
        <v>22</v>
      </c>
      <c r="O157" s="24">
        <v>24</v>
      </c>
      <c r="P157" s="24">
        <v>26</v>
      </c>
      <c r="Q157" s="24">
        <v>15</v>
      </c>
      <c r="R157" s="24">
        <v>12</v>
      </c>
      <c r="S157" s="24">
        <v>9</v>
      </c>
      <c r="T157" s="24">
        <v>2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4">
        <v>0</v>
      </c>
      <c r="AT157" s="24">
        <v>0</v>
      </c>
      <c r="AU157" s="24">
        <v>0</v>
      </c>
      <c r="AV157" s="24">
        <v>0</v>
      </c>
      <c r="AW157" s="24">
        <v>0</v>
      </c>
      <c r="AX157" s="24">
        <v>0</v>
      </c>
      <c r="AY157" s="24">
        <v>0</v>
      </c>
      <c r="AZ157" s="24">
        <v>0</v>
      </c>
      <c r="BA157" s="24">
        <v>0</v>
      </c>
      <c r="BB157" s="24">
        <v>0</v>
      </c>
      <c r="BC157" s="24">
        <v>0</v>
      </c>
      <c r="BD157" s="24">
        <v>0</v>
      </c>
      <c r="BE157" s="24">
        <v>570</v>
      </c>
      <c r="BF157" s="24">
        <v>570</v>
      </c>
      <c r="BG157" s="21">
        <f t="shared" si="4"/>
        <v>1</v>
      </c>
      <c r="BH157" s="19"/>
    </row>
    <row r="158" spans="1:60" ht="12.75">
      <c r="A158" s="22" t="s">
        <v>60</v>
      </c>
      <c r="B158" s="23" t="s">
        <v>393</v>
      </c>
      <c r="C158" s="22" t="s">
        <v>394</v>
      </c>
      <c r="D158" s="24">
        <v>14</v>
      </c>
      <c r="E158" s="24">
        <v>29</v>
      </c>
      <c r="F158" s="24">
        <v>21</v>
      </c>
      <c r="G158" s="24">
        <v>23</v>
      </c>
      <c r="H158" s="24">
        <v>20</v>
      </c>
      <c r="I158" s="24">
        <v>20</v>
      </c>
      <c r="J158" s="24">
        <v>15</v>
      </c>
      <c r="K158" s="24">
        <v>13</v>
      </c>
      <c r="L158" s="24">
        <v>22</v>
      </c>
      <c r="M158" s="24">
        <v>5</v>
      </c>
      <c r="N158" s="24">
        <v>9</v>
      </c>
      <c r="O158" s="24">
        <v>11</v>
      </c>
      <c r="P158" s="24">
        <v>10</v>
      </c>
      <c r="Q158" s="24">
        <v>10</v>
      </c>
      <c r="R158" s="24">
        <v>1</v>
      </c>
      <c r="S158" s="24">
        <v>6</v>
      </c>
      <c r="T158" s="24">
        <v>4</v>
      </c>
      <c r="U158" s="24">
        <v>0</v>
      </c>
      <c r="V158" s="24">
        <v>1</v>
      </c>
      <c r="W158" s="24">
        <v>1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0</v>
      </c>
      <c r="AT158" s="24">
        <v>0</v>
      </c>
      <c r="AU158" s="24">
        <v>0</v>
      </c>
      <c r="AV158" s="24">
        <v>0</v>
      </c>
      <c r="AW158" s="24">
        <v>0</v>
      </c>
      <c r="AX158" s="24">
        <v>0</v>
      </c>
      <c r="AY158" s="24">
        <v>0</v>
      </c>
      <c r="AZ158" s="24">
        <v>0</v>
      </c>
      <c r="BA158" s="24">
        <v>0</v>
      </c>
      <c r="BB158" s="24">
        <v>0</v>
      </c>
      <c r="BC158" s="24">
        <v>0</v>
      </c>
      <c r="BD158" s="24">
        <v>0</v>
      </c>
      <c r="BE158" s="24">
        <v>235</v>
      </c>
      <c r="BF158" s="24">
        <v>233</v>
      </c>
      <c r="BG158" s="21">
        <f t="shared" si="4"/>
        <v>0.9914893617021276</v>
      </c>
      <c r="BH158" s="19"/>
    </row>
    <row r="159" spans="1:60" ht="12.75">
      <c r="A159" s="22" t="s">
        <v>60</v>
      </c>
      <c r="B159" s="23" t="s">
        <v>395</v>
      </c>
      <c r="C159" s="22" t="s">
        <v>396</v>
      </c>
      <c r="D159" s="24">
        <v>159</v>
      </c>
      <c r="E159" s="24">
        <v>74</v>
      </c>
      <c r="F159" s="24">
        <v>45</v>
      </c>
      <c r="G159" s="24">
        <v>35</v>
      </c>
      <c r="H159" s="24">
        <v>33</v>
      </c>
      <c r="I159" s="24">
        <v>21</v>
      </c>
      <c r="J159" s="24">
        <v>33</v>
      </c>
      <c r="K159" s="24">
        <v>10</v>
      </c>
      <c r="L159" s="24">
        <v>9</v>
      </c>
      <c r="M159" s="24">
        <v>6</v>
      </c>
      <c r="N159" s="24">
        <v>5</v>
      </c>
      <c r="O159" s="24">
        <v>6</v>
      </c>
      <c r="P159" s="24">
        <v>2</v>
      </c>
      <c r="Q159" s="24">
        <v>1</v>
      </c>
      <c r="R159" s="24">
        <v>1</v>
      </c>
      <c r="S159" s="24">
        <v>3</v>
      </c>
      <c r="T159" s="24">
        <v>1</v>
      </c>
      <c r="U159" s="24">
        <v>1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24">
        <v>0</v>
      </c>
      <c r="AT159" s="24">
        <v>0</v>
      </c>
      <c r="AU159" s="24">
        <v>0</v>
      </c>
      <c r="AV159" s="24">
        <v>0</v>
      </c>
      <c r="AW159" s="24">
        <v>0</v>
      </c>
      <c r="AX159" s="24">
        <v>0</v>
      </c>
      <c r="AY159" s="24">
        <v>0</v>
      </c>
      <c r="AZ159" s="24">
        <v>0</v>
      </c>
      <c r="BA159" s="24">
        <v>0</v>
      </c>
      <c r="BB159" s="24">
        <v>0</v>
      </c>
      <c r="BC159" s="24">
        <v>0</v>
      </c>
      <c r="BD159" s="24">
        <v>0</v>
      </c>
      <c r="BE159" s="24">
        <v>445</v>
      </c>
      <c r="BF159" s="24">
        <v>445</v>
      </c>
      <c r="BG159" s="21">
        <f t="shared" si="4"/>
        <v>1</v>
      </c>
      <c r="BH159" s="19"/>
    </row>
    <row r="160" spans="1:58" ht="12.75">
      <c r="A160" s="25"/>
      <c r="B160" s="25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</row>
    <row r="161" spans="1:58" ht="12.75">
      <c r="A161" s="25"/>
      <c r="B161" s="25"/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7"/>
      <c r="BF161" s="27"/>
    </row>
    <row r="162" spans="1:58" ht="12.75">
      <c r="A162" s="25"/>
      <c r="B162" s="25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</row>
    <row r="163" spans="1:58" ht="12.75">
      <c r="A163" s="25"/>
      <c r="B163" s="25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</row>
    <row r="164" spans="1:58" ht="12.75">
      <c r="A164" s="25"/>
      <c r="B164" s="25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</row>
    <row r="165" spans="1:58" ht="12.75">
      <c r="A165" s="25"/>
      <c r="B165" s="25"/>
      <c r="C165" s="25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</row>
    <row r="166" spans="1:58" ht="12.75">
      <c r="A166" s="25"/>
      <c r="B166" s="25"/>
      <c r="C166" s="25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</row>
    <row r="167" spans="1:58" ht="12.75">
      <c r="A167" s="25"/>
      <c r="B167" s="25"/>
      <c r="C167" s="25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</row>
    <row r="168" spans="1:58" ht="12.75">
      <c r="A168" s="25"/>
      <c r="B168" s="25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</row>
    <row r="169" spans="1:58" ht="12.75">
      <c r="A169" s="25"/>
      <c r="B169" s="25"/>
      <c r="C169" s="25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</row>
    <row r="170" spans="1:58" ht="12.75">
      <c r="A170" s="25"/>
      <c r="B170" s="25"/>
      <c r="C170" s="25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</row>
    <row r="171" spans="1:58" ht="12.75">
      <c r="A171" s="25"/>
      <c r="B171" s="25"/>
      <c r="C171" s="25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</row>
    <row r="172" spans="1:58" ht="12.75">
      <c r="A172" s="25"/>
      <c r="B172" s="25"/>
      <c r="C172" s="25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</row>
    <row r="173" spans="1:58" ht="12.75">
      <c r="A173" s="25"/>
      <c r="B173" s="25"/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</row>
    <row r="174" spans="1:58" ht="12.75">
      <c r="A174" s="25"/>
      <c r="B174" s="25"/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</row>
    <row r="175" spans="1:58" ht="12.75">
      <c r="A175" s="25"/>
      <c r="B175" s="25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</row>
    <row r="176" spans="1:58" ht="12.75">
      <c r="A176" s="25"/>
      <c r="B176" s="25"/>
      <c r="C176" s="25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</row>
    <row r="177" spans="1:58" ht="12.75">
      <c r="A177" s="25"/>
      <c r="B177" s="25"/>
      <c r="C177" s="25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</row>
    <row r="178" spans="1:58" ht="12.75">
      <c r="A178" s="25"/>
      <c r="B178" s="25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</row>
    <row r="179" spans="1:58" ht="12.75">
      <c r="A179" s="25"/>
      <c r="B179" s="25"/>
      <c r="C179" s="25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</row>
    <row r="180" spans="1:58" ht="12.75">
      <c r="A180" s="25"/>
      <c r="B180" s="25"/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</row>
    <row r="181" spans="1:58" ht="12.75">
      <c r="A181" s="25"/>
      <c r="B181" s="25"/>
      <c r="C181" s="25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</row>
    <row r="182" spans="1:58" ht="12.75">
      <c r="A182" s="25"/>
      <c r="B182" s="25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</row>
    <row r="183" spans="1:58" ht="12.75">
      <c r="A183" s="25"/>
      <c r="B183" s="25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</row>
    <row r="184" spans="1:58" ht="12.75">
      <c r="A184" s="25"/>
      <c r="B184" s="25"/>
      <c r="C184" s="25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</row>
    <row r="185" spans="1:58" ht="12.75">
      <c r="A185" s="25"/>
      <c r="B185" s="25"/>
      <c r="C185" s="2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</row>
    <row r="186" spans="1:58" ht="12.75">
      <c r="A186" s="25"/>
      <c r="B186" s="25"/>
      <c r="C186" s="2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</row>
    <row r="187" spans="1:58" ht="12.75">
      <c r="A187" s="25"/>
      <c r="B187" s="25"/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</row>
    <row r="188" spans="1:58" ht="12.75">
      <c r="A188" s="25"/>
      <c r="B188" s="25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</row>
    <row r="189" spans="1:58" ht="12.75">
      <c r="A189" s="25"/>
      <c r="B189" s="25"/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</row>
    <row r="190" spans="1:58" ht="12.75">
      <c r="A190" s="25"/>
      <c r="B190" s="25"/>
      <c r="C190" s="25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</row>
  </sheetData>
  <sheetProtection/>
  <mergeCells count="1">
    <mergeCell ref="D6:BD6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2013-04-16T16:35:44Z</dcterms:modified>
  <cp:category/>
  <cp:version/>
  <cp:contentType/>
  <cp:contentStatus/>
</cp:coreProperties>
</file>