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725" windowWidth="19200" windowHeight="12390" tabRatio="773"/>
  </bookViews>
  <sheets>
    <sheet name="FRONTPAGE" sheetId="16" r:id="rId1"/>
    <sheet name="TWO WEEK WAIT-ALL CANCER" sheetId="2" r:id="rId2"/>
    <sheet name="TWO WEEK WAIT-BREAST SYMPTOMS" sheetId="12" r:id="rId3"/>
    <sheet name="62-DAY (ALL CANCER)" sheetId="5" r:id="rId4"/>
    <sheet name="62-DAY (SCREENING)" sheetId="22" r:id="rId5"/>
    <sheet name="62-DAY (CONSULTANT UPGRADE) " sheetId="23" r:id="rId6"/>
    <sheet name="31-DAY FIRST TREAT (ALL CANCER)" sheetId="3" r:id="rId7"/>
    <sheet name="31-DAY SUB TREAT (SURGERY) " sheetId="25" r:id="rId8"/>
    <sheet name="31-DAY SUB TREAT (DRUGS) " sheetId="26" r:id="rId9"/>
    <sheet name="31-DAY SUB TREAT (RADIOTHERAPY " sheetId="27" r:id="rId10"/>
  </sheets>
  <externalReferences>
    <externalReference r:id="rId11"/>
  </externalReferences>
  <definedNames>
    <definedName name="_xlnm._FilterDatabase" localSheetId="6" hidden="1">'31-DAY FIRST TREAT (ALL CANCER)'!$A$8:$L$243</definedName>
    <definedName name="_xlnm._FilterDatabase" localSheetId="8" hidden="1">'31-DAY SUB TREAT (DRUGS) '!$A$11:$L$226</definedName>
    <definedName name="_xlnm._FilterDatabase" localSheetId="9" hidden="1">'31-DAY SUB TREAT (RADIOTHERAPY '!$A$11:$L$226</definedName>
    <definedName name="_xlnm._FilterDatabase" localSheetId="7" hidden="1">'31-DAY SUB TREAT (SURGERY) '!$A$11:$L$226</definedName>
    <definedName name="_xlnm._FilterDatabase" localSheetId="3" hidden="1">'62-DAY (ALL CANCER)'!$A$9:$L$231</definedName>
    <definedName name="_xlnm._FilterDatabase" localSheetId="5" hidden="1">'62-DAY (CONSULTANT UPGRADE) '!$A$11:$L$210</definedName>
    <definedName name="_xlnm._FilterDatabase" localSheetId="4" hidden="1">'62-DAY (SCREENING)'!$A$11:$L$222</definedName>
    <definedName name="_xlnm._FilterDatabase" localSheetId="1" hidden="1">'TWO WEEK WAIT-ALL CANCER'!$A$6:$K$225</definedName>
    <definedName name="_xlnm._FilterDatabase" localSheetId="2" hidden="1">'TWO WEEK WAIT-BREAST SYMPTOMS'!$A$9:$K$222</definedName>
  </definedNames>
  <calcPr calcId="145621"/>
</workbook>
</file>

<file path=xl/calcChain.xml><?xml version="1.0" encoding="utf-8"?>
<calcChain xmlns="http://schemas.openxmlformats.org/spreadsheetml/2006/main">
  <c r="J226" i="27" l="1"/>
  <c r="I226" i="27"/>
  <c r="L225" i="27"/>
  <c r="K225" i="27"/>
  <c r="F225" i="27"/>
  <c r="D225" i="27"/>
  <c r="C225" i="27"/>
  <c r="L224" i="27"/>
  <c r="K224" i="27"/>
  <c r="F224" i="27"/>
  <c r="D224" i="27"/>
  <c r="C224" i="27"/>
  <c r="L223" i="27"/>
  <c r="K223" i="27"/>
  <c r="F223" i="27"/>
  <c r="D223" i="27"/>
  <c r="C223" i="27"/>
  <c r="L222" i="27"/>
  <c r="K222" i="27"/>
  <c r="F222" i="27"/>
  <c r="D222" i="27"/>
  <c r="C222" i="27"/>
  <c r="L221" i="27"/>
  <c r="K221" i="27"/>
  <c r="F221" i="27"/>
  <c r="D221" i="27"/>
  <c r="C221" i="27"/>
  <c r="L220" i="27"/>
  <c r="K220" i="27"/>
  <c r="F220" i="27"/>
  <c r="D220" i="27"/>
  <c r="C220" i="27"/>
  <c r="L219" i="27"/>
  <c r="K219" i="27"/>
  <c r="F219" i="27"/>
  <c r="D219" i="27"/>
  <c r="C219" i="27"/>
  <c r="L218" i="27"/>
  <c r="K218" i="27"/>
  <c r="F218" i="27"/>
  <c r="D218" i="27"/>
  <c r="C218" i="27"/>
  <c r="L217" i="27"/>
  <c r="K217" i="27"/>
  <c r="F217" i="27"/>
  <c r="D217" i="27"/>
  <c r="C217" i="27"/>
  <c r="L216" i="27"/>
  <c r="K216" i="27"/>
  <c r="F216" i="27"/>
  <c r="D216" i="27"/>
  <c r="C216" i="27"/>
  <c r="L215" i="27"/>
  <c r="K215" i="27"/>
  <c r="F215" i="27"/>
  <c r="D215" i="27"/>
  <c r="C215" i="27"/>
  <c r="L214" i="27"/>
  <c r="K214" i="27"/>
  <c r="F214" i="27"/>
  <c r="D214" i="27"/>
  <c r="C214" i="27"/>
  <c r="L213" i="27"/>
  <c r="K213" i="27"/>
  <c r="F213" i="27"/>
  <c r="D213" i="27"/>
  <c r="C213" i="27"/>
  <c r="L212" i="27"/>
  <c r="K212" i="27"/>
  <c r="F212" i="27"/>
  <c r="D212" i="27"/>
  <c r="C212" i="27"/>
  <c r="L211" i="27"/>
  <c r="K211" i="27"/>
  <c r="F211" i="27"/>
  <c r="D211" i="27"/>
  <c r="C211" i="27"/>
  <c r="L210" i="27"/>
  <c r="K210" i="27"/>
  <c r="F210" i="27"/>
  <c r="D210" i="27"/>
  <c r="C210" i="27"/>
  <c r="L209" i="27"/>
  <c r="K209" i="27"/>
  <c r="F209" i="27"/>
  <c r="D209" i="27"/>
  <c r="C209" i="27"/>
  <c r="L208" i="27"/>
  <c r="K208" i="27"/>
  <c r="F208" i="27"/>
  <c r="D208" i="27"/>
  <c r="C208" i="27"/>
  <c r="L207" i="27"/>
  <c r="K207" i="27"/>
  <c r="F207" i="27"/>
  <c r="D207" i="27"/>
  <c r="C207" i="27"/>
  <c r="L206" i="27"/>
  <c r="K206" i="27"/>
  <c r="F206" i="27"/>
  <c r="D206" i="27"/>
  <c r="C206" i="27"/>
  <c r="L205" i="27"/>
  <c r="K205" i="27"/>
  <c r="F205" i="27"/>
  <c r="D205" i="27"/>
  <c r="C205" i="27"/>
  <c r="L204" i="27"/>
  <c r="K204" i="27"/>
  <c r="F204" i="27"/>
  <c r="D204" i="27"/>
  <c r="C204" i="27"/>
  <c r="L203" i="27"/>
  <c r="K203" i="27"/>
  <c r="F203" i="27"/>
  <c r="D203" i="27"/>
  <c r="C203" i="27"/>
  <c r="L202" i="27"/>
  <c r="K202" i="27"/>
  <c r="F202" i="27"/>
  <c r="D202" i="27"/>
  <c r="C202" i="27"/>
  <c r="L201" i="27"/>
  <c r="K201" i="27"/>
  <c r="F201" i="27"/>
  <c r="D201" i="27"/>
  <c r="C201" i="27"/>
  <c r="L200" i="27"/>
  <c r="K200" i="27"/>
  <c r="F200" i="27"/>
  <c r="D200" i="27"/>
  <c r="C200" i="27"/>
  <c r="L199" i="27"/>
  <c r="K199" i="27"/>
  <c r="F199" i="27"/>
  <c r="D199" i="27"/>
  <c r="C199" i="27"/>
  <c r="L198" i="27"/>
  <c r="K198" i="27"/>
  <c r="F198" i="27"/>
  <c r="D198" i="27"/>
  <c r="C198" i="27"/>
  <c r="L197" i="27"/>
  <c r="K197" i="27"/>
  <c r="F197" i="27"/>
  <c r="D197" i="27"/>
  <c r="C197" i="27"/>
  <c r="L196" i="27"/>
  <c r="K196" i="27"/>
  <c r="F196" i="27"/>
  <c r="D196" i="27"/>
  <c r="C196" i="27"/>
  <c r="L195" i="27"/>
  <c r="K195" i="27"/>
  <c r="F195" i="27"/>
  <c r="D195" i="27"/>
  <c r="C195" i="27"/>
  <c r="L194" i="27"/>
  <c r="K194" i="27"/>
  <c r="F194" i="27"/>
  <c r="D194" i="27"/>
  <c r="C194" i="27"/>
  <c r="L193" i="27"/>
  <c r="K193" i="27"/>
  <c r="F193" i="27"/>
  <c r="D193" i="27"/>
  <c r="C193" i="27"/>
  <c r="L192" i="27"/>
  <c r="K192" i="27"/>
  <c r="F192" i="27"/>
  <c r="D192" i="27"/>
  <c r="C192" i="27"/>
  <c r="L191" i="27"/>
  <c r="K191" i="27"/>
  <c r="F191" i="27"/>
  <c r="D191" i="27"/>
  <c r="C191" i="27"/>
  <c r="L190" i="27"/>
  <c r="K190" i="27"/>
  <c r="F190" i="27"/>
  <c r="D190" i="27"/>
  <c r="C190" i="27"/>
  <c r="L189" i="27"/>
  <c r="K189" i="27"/>
  <c r="F189" i="27"/>
  <c r="D189" i="27"/>
  <c r="C189" i="27"/>
  <c r="L188" i="27"/>
  <c r="K188" i="27"/>
  <c r="F188" i="27"/>
  <c r="D188" i="27"/>
  <c r="C188" i="27"/>
  <c r="L187" i="27"/>
  <c r="K187" i="27"/>
  <c r="F187" i="27"/>
  <c r="D187" i="27"/>
  <c r="C187" i="27"/>
  <c r="L186" i="27"/>
  <c r="K186" i="27"/>
  <c r="F186" i="27"/>
  <c r="D186" i="27"/>
  <c r="C186" i="27"/>
  <c r="L185" i="27"/>
  <c r="K185" i="27"/>
  <c r="F185" i="27"/>
  <c r="D185" i="27"/>
  <c r="C185" i="27"/>
  <c r="L184" i="27"/>
  <c r="K184" i="27"/>
  <c r="F184" i="27"/>
  <c r="D184" i="27"/>
  <c r="C184" i="27"/>
  <c r="L183" i="27"/>
  <c r="K183" i="27"/>
  <c r="F183" i="27"/>
  <c r="D183" i="27"/>
  <c r="C183" i="27"/>
  <c r="L182" i="27"/>
  <c r="K182" i="27"/>
  <c r="F182" i="27"/>
  <c r="D182" i="27"/>
  <c r="C182" i="27"/>
  <c r="L181" i="27"/>
  <c r="K181" i="27"/>
  <c r="F181" i="27"/>
  <c r="D181" i="27"/>
  <c r="C181" i="27"/>
  <c r="L180" i="27"/>
  <c r="K180" i="27"/>
  <c r="F180" i="27"/>
  <c r="D180" i="27"/>
  <c r="C180" i="27"/>
  <c r="L179" i="27"/>
  <c r="K179" i="27"/>
  <c r="F179" i="27"/>
  <c r="D179" i="27"/>
  <c r="C179" i="27"/>
  <c r="L178" i="27"/>
  <c r="K178" i="27"/>
  <c r="F178" i="27"/>
  <c r="D178" i="27"/>
  <c r="C178" i="27"/>
  <c r="L177" i="27"/>
  <c r="K177" i="27"/>
  <c r="F177" i="27"/>
  <c r="D177" i="27"/>
  <c r="C177" i="27"/>
  <c r="L176" i="27"/>
  <c r="K176" i="27"/>
  <c r="F176" i="27"/>
  <c r="D176" i="27"/>
  <c r="C176" i="27"/>
  <c r="L175" i="27"/>
  <c r="K175" i="27"/>
  <c r="F175" i="27"/>
  <c r="D175" i="27"/>
  <c r="C175" i="27"/>
  <c r="L174" i="27"/>
  <c r="K174" i="27"/>
  <c r="F174" i="27"/>
  <c r="D174" i="27"/>
  <c r="C174" i="27"/>
  <c r="L173" i="27"/>
  <c r="K173" i="27"/>
  <c r="F173" i="27"/>
  <c r="D173" i="27"/>
  <c r="C173" i="27"/>
  <c r="L172" i="27"/>
  <c r="K172" i="27"/>
  <c r="F172" i="27"/>
  <c r="D172" i="27"/>
  <c r="C172" i="27"/>
  <c r="L171" i="27"/>
  <c r="K171" i="27"/>
  <c r="F171" i="27"/>
  <c r="D171" i="27"/>
  <c r="C171" i="27"/>
  <c r="L170" i="27"/>
  <c r="K170" i="27"/>
  <c r="F170" i="27"/>
  <c r="D170" i="27"/>
  <c r="C170" i="27"/>
  <c r="L169" i="27"/>
  <c r="K169" i="27"/>
  <c r="F169" i="27"/>
  <c r="D169" i="27"/>
  <c r="C169" i="27"/>
  <c r="L168" i="27"/>
  <c r="K168" i="27"/>
  <c r="F168" i="27"/>
  <c r="D168" i="27"/>
  <c r="C168" i="27"/>
  <c r="L167" i="27"/>
  <c r="K167" i="27"/>
  <c r="F167" i="27"/>
  <c r="D167" i="27"/>
  <c r="C167" i="27"/>
  <c r="L166" i="27"/>
  <c r="K166" i="27"/>
  <c r="F166" i="27"/>
  <c r="D166" i="27"/>
  <c r="C166" i="27"/>
  <c r="L165" i="27"/>
  <c r="K165" i="27"/>
  <c r="F165" i="27"/>
  <c r="D165" i="27"/>
  <c r="C165" i="27"/>
  <c r="L164" i="27"/>
  <c r="K164" i="27"/>
  <c r="F164" i="27"/>
  <c r="D164" i="27"/>
  <c r="C164" i="27"/>
  <c r="L163" i="27"/>
  <c r="K163" i="27"/>
  <c r="F163" i="27"/>
  <c r="D163" i="27"/>
  <c r="C163" i="27"/>
  <c r="L162" i="27"/>
  <c r="K162" i="27"/>
  <c r="F162" i="27"/>
  <c r="D162" i="27"/>
  <c r="C162" i="27"/>
  <c r="L161" i="27"/>
  <c r="K161" i="27"/>
  <c r="F161" i="27"/>
  <c r="D161" i="27"/>
  <c r="C161" i="27"/>
  <c r="L160" i="27"/>
  <c r="K160" i="27"/>
  <c r="F160" i="27"/>
  <c r="D160" i="27"/>
  <c r="C160" i="27"/>
  <c r="L159" i="27"/>
  <c r="K159" i="27"/>
  <c r="F159" i="27"/>
  <c r="D159" i="27"/>
  <c r="C159" i="27"/>
  <c r="L158" i="27"/>
  <c r="K158" i="27"/>
  <c r="F158" i="27"/>
  <c r="D158" i="27"/>
  <c r="C158" i="27"/>
  <c r="L157" i="27"/>
  <c r="K157" i="27"/>
  <c r="F157" i="27"/>
  <c r="D157" i="27"/>
  <c r="C157" i="27"/>
  <c r="L156" i="27"/>
  <c r="K156" i="27"/>
  <c r="F156" i="27"/>
  <c r="D156" i="27"/>
  <c r="C156" i="27"/>
  <c r="L155" i="27"/>
  <c r="K155" i="27"/>
  <c r="F155" i="27"/>
  <c r="D155" i="27"/>
  <c r="C155" i="27"/>
  <c r="L154" i="27"/>
  <c r="K154" i="27"/>
  <c r="F154" i="27"/>
  <c r="D154" i="27"/>
  <c r="C154" i="27"/>
  <c r="L153" i="27"/>
  <c r="K153" i="27"/>
  <c r="F153" i="27"/>
  <c r="D153" i="27"/>
  <c r="C153" i="27"/>
  <c r="L152" i="27"/>
  <c r="K152" i="27"/>
  <c r="F152" i="27"/>
  <c r="D152" i="27"/>
  <c r="C152" i="27"/>
  <c r="L151" i="27"/>
  <c r="K151" i="27"/>
  <c r="F151" i="27"/>
  <c r="D151" i="27"/>
  <c r="C151" i="27"/>
  <c r="L150" i="27"/>
  <c r="K150" i="27"/>
  <c r="F150" i="27"/>
  <c r="D150" i="27"/>
  <c r="C150" i="27"/>
  <c r="L149" i="27"/>
  <c r="K149" i="27"/>
  <c r="F149" i="27"/>
  <c r="D149" i="27"/>
  <c r="C149" i="27"/>
  <c r="L148" i="27"/>
  <c r="K148" i="27"/>
  <c r="F148" i="27"/>
  <c r="D148" i="27"/>
  <c r="C148" i="27"/>
  <c r="L147" i="27"/>
  <c r="K147" i="27"/>
  <c r="F147" i="27"/>
  <c r="D147" i="27"/>
  <c r="C147" i="27"/>
  <c r="L146" i="27"/>
  <c r="K146" i="27"/>
  <c r="F146" i="27"/>
  <c r="D146" i="27"/>
  <c r="C146" i="27"/>
  <c r="L145" i="27"/>
  <c r="K145" i="27"/>
  <c r="F145" i="27"/>
  <c r="D145" i="27"/>
  <c r="C145" i="27"/>
  <c r="L144" i="27"/>
  <c r="K144" i="27"/>
  <c r="F144" i="27"/>
  <c r="D144" i="27"/>
  <c r="C144" i="27"/>
  <c r="L143" i="27"/>
  <c r="K143" i="27"/>
  <c r="F143" i="27"/>
  <c r="D143" i="27"/>
  <c r="C143" i="27"/>
  <c r="L142" i="27"/>
  <c r="K142" i="27"/>
  <c r="F142" i="27"/>
  <c r="D142" i="27"/>
  <c r="C142" i="27"/>
  <c r="L141" i="27"/>
  <c r="K141" i="27"/>
  <c r="F141" i="27"/>
  <c r="D141" i="27"/>
  <c r="C141" i="27"/>
  <c r="L140" i="27"/>
  <c r="K140" i="27"/>
  <c r="F140" i="27"/>
  <c r="D140" i="27"/>
  <c r="C140" i="27"/>
  <c r="L139" i="27"/>
  <c r="K139" i="27"/>
  <c r="F139" i="27"/>
  <c r="D139" i="27"/>
  <c r="C139" i="27"/>
  <c r="L138" i="27"/>
  <c r="K138" i="27"/>
  <c r="F138" i="27"/>
  <c r="D138" i="27"/>
  <c r="C138" i="27"/>
  <c r="L137" i="27"/>
  <c r="K137" i="27"/>
  <c r="F137" i="27"/>
  <c r="D137" i="27"/>
  <c r="C137" i="27"/>
  <c r="L136" i="27"/>
  <c r="K136" i="27"/>
  <c r="F136" i="27"/>
  <c r="D136" i="27"/>
  <c r="C136" i="27"/>
  <c r="L135" i="27"/>
  <c r="K135" i="27"/>
  <c r="F135" i="27"/>
  <c r="D135" i="27"/>
  <c r="C135" i="27"/>
  <c r="L134" i="27"/>
  <c r="K134" i="27"/>
  <c r="F134" i="27"/>
  <c r="D134" i="27"/>
  <c r="C134" i="27"/>
  <c r="L133" i="27"/>
  <c r="K133" i="27"/>
  <c r="F133" i="27"/>
  <c r="D133" i="27"/>
  <c r="C133" i="27"/>
  <c r="L132" i="27"/>
  <c r="K132" i="27"/>
  <c r="F132" i="27"/>
  <c r="D132" i="27"/>
  <c r="C132" i="27"/>
  <c r="L131" i="27"/>
  <c r="K131" i="27"/>
  <c r="F131" i="27"/>
  <c r="D131" i="27"/>
  <c r="C131" i="27"/>
  <c r="L130" i="27"/>
  <c r="K130" i="27"/>
  <c r="F130" i="27"/>
  <c r="D130" i="27"/>
  <c r="C130" i="27"/>
  <c r="L129" i="27"/>
  <c r="K129" i="27"/>
  <c r="F129" i="27"/>
  <c r="D129" i="27"/>
  <c r="C129" i="27"/>
  <c r="L128" i="27"/>
  <c r="K128" i="27"/>
  <c r="F128" i="27"/>
  <c r="D128" i="27"/>
  <c r="C128" i="27"/>
  <c r="L127" i="27"/>
  <c r="K127" i="27"/>
  <c r="F127" i="27"/>
  <c r="D127" i="27"/>
  <c r="C127" i="27"/>
  <c r="L126" i="27"/>
  <c r="K126" i="27"/>
  <c r="F126" i="27"/>
  <c r="D126" i="27"/>
  <c r="C126" i="27"/>
  <c r="L125" i="27"/>
  <c r="K125" i="27"/>
  <c r="F125" i="27"/>
  <c r="D125" i="27"/>
  <c r="C125" i="27"/>
  <c r="L124" i="27"/>
  <c r="K124" i="27"/>
  <c r="F124" i="27"/>
  <c r="D124" i="27"/>
  <c r="C124" i="27"/>
  <c r="L123" i="27"/>
  <c r="K123" i="27"/>
  <c r="F123" i="27"/>
  <c r="D123" i="27"/>
  <c r="C123" i="27"/>
  <c r="L122" i="27"/>
  <c r="K122" i="27"/>
  <c r="F122" i="27"/>
  <c r="D122" i="27"/>
  <c r="C122" i="27"/>
  <c r="L121" i="27"/>
  <c r="K121" i="27"/>
  <c r="F121" i="27"/>
  <c r="D121" i="27"/>
  <c r="C121" i="27"/>
  <c r="L120" i="27"/>
  <c r="K120" i="27"/>
  <c r="F120" i="27"/>
  <c r="D120" i="27"/>
  <c r="C120" i="27"/>
  <c r="L119" i="27"/>
  <c r="K119" i="27"/>
  <c r="F119" i="27"/>
  <c r="D119" i="27"/>
  <c r="C119" i="27"/>
  <c r="L118" i="27"/>
  <c r="K118" i="27"/>
  <c r="F118" i="27"/>
  <c r="D118" i="27"/>
  <c r="C118" i="27"/>
  <c r="L117" i="27"/>
  <c r="K117" i="27"/>
  <c r="F117" i="27"/>
  <c r="D117" i="27"/>
  <c r="C117" i="27"/>
  <c r="L116" i="27"/>
  <c r="K116" i="27"/>
  <c r="F116" i="27"/>
  <c r="D116" i="27"/>
  <c r="C116" i="27"/>
  <c r="L115" i="27"/>
  <c r="K115" i="27"/>
  <c r="F115" i="27"/>
  <c r="D115" i="27"/>
  <c r="C115" i="27"/>
  <c r="L114" i="27"/>
  <c r="K114" i="27"/>
  <c r="F114" i="27"/>
  <c r="D114" i="27"/>
  <c r="C114" i="27"/>
  <c r="L113" i="27"/>
  <c r="K113" i="27"/>
  <c r="F113" i="27"/>
  <c r="D113" i="27"/>
  <c r="C113" i="27"/>
  <c r="L112" i="27"/>
  <c r="K112" i="27"/>
  <c r="F112" i="27"/>
  <c r="D112" i="27"/>
  <c r="C112" i="27"/>
  <c r="L111" i="27"/>
  <c r="K111" i="27"/>
  <c r="F111" i="27"/>
  <c r="D111" i="27"/>
  <c r="C111" i="27"/>
  <c r="L110" i="27"/>
  <c r="K110" i="27"/>
  <c r="F110" i="27"/>
  <c r="D110" i="27"/>
  <c r="C110" i="27"/>
  <c r="L109" i="27"/>
  <c r="K109" i="27"/>
  <c r="F109" i="27"/>
  <c r="D109" i="27"/>
  <c r="C109" i="27"/>
  <c r="L108" i="27"/>
  <c r="K108" i="27"/>
  <c r="F108" i="27"/>
  <c r="D108" i="27"/>
  <c r="C108" i="27"/>
  <c r="L107" i="27"/>
  <c r="K107" i="27"/>
  <c r="F107" i="27"/>
  <c r="D107" i="27"/>
  <c r="C107" i="27"/>
  <c r="L106" i="27"/>
  <c r="K106" i="27"/>
  <c r="F106" i="27"/>
  <c r="D106" i="27"/>
  <c r="C106" i="27"/>
  <c r="L105" i="27"/>
  <c r="K105" i="27"/>
  <c r="F105" i="27"/>
  <c r="D105" i="27"/>
  <c r="C105" i="27"/>
  <c r="L104" i="27"/>
  <c r="K104" i="27"/>
  <c r="F104" i="27"/>
  <c r="D104" i="27"/>
  <c r="C104" i="27"/>
  <c r="L103" i="27"/>
  <c r="K103" i="27"/>
  <c r="F103" i="27"/>
  <c r="D103" i="27"/>
  <c r="C103" i="27"/>
  <c r="L102" i="27"/>
  <c r="K102" i="27"/>
  <c r="F102" i="27"/>
  <c r="D102" i="27"/>
  <c r="C102" i="27"/>
  <c r="L101" i="27"/>
  <c r="K101" i="27"/>
  <c r="F101" i="27"/>
  <c r="D101" i="27"/>
  <c r="C101" i="27"/>
  <c r="L100" i="27"/>
  <c r="K100" i="27"/>
  <c r="F100" i="27"/>
  <c r="D100" i="27"/>
  <c r="C100" i="27"/>
  <c r="L99" i="27"/>
  <c r="K99" i="27"/>
  <c r="F99" i="27"/>
  <c r="D99" i="27"/>
  <c r="C99" i="27"/>
  <c r="L98" i="27"/>
  <c r="K98" i="27"/>
  <c r="F98" i="27"/>
  <c r="D98" i="27"/>
  <c r="C98" i="27"/>
  <c r="L97" i="27"/>
  <c r="K97" i="27"/>
  <c r="F97" i="27"/>
  <c r="D97" i="27"/>
  <c r="C97" i="27"/>
  <c r="L96" i="27"/>
  <c r="K96" i="27"/>
  <c r="F96" i="27"/>
  <c r="D96" i="27"/>
  <c r="C96" i="27"/>
  <c r="L95" i="27"/>
  <c r="K95" i="27"/>
  <c r="F95" i="27"/>
  <c r="D95" i="27"/>
  <c r="C95" i="27"/>
  <c r="L94" i="27"/>
  <c r="K94" i="27"/>
  <c r="F94" i="27"/>
  <c r="D94" i="27"/>
  <c r="C94" i="27"/>
  <c r="L93" i="27"/>
  <c r="K93" i="27"/>
  <c r="F93" i="27"/>
  <c r="D93" i="27"/>
  <c r="C93" i="27"/>
  <c r="L92" i="27"/>
  <c r="K92" i="27"/>
  <c r="F92" i="27"/>
  <c r="D92" i="27"/>
  <c r="C92" i="27"/>
  <c r="L91" i="27"/>
  <c r="K91" i="27"/>
  <c r="F91" i="27"/>
  <c r="D91" i="27"/>
  <c r="C91" i="27"/>
  <c r="L90" i="27"/>
  <c r="K90" i="27"/>
  <c r="F90" i="27"/>
  <c r="D90" i="27"/>
  <c r="C90" i="27"/>
  <c r="L89" i="27"/>
  <c r="K89" i="27"/>
  <c r="F89" i="27"/>
  <c r="D89" i="27"/>
  <c r="C89" i="27"/>
  <c r="L88" i="27"/>
  <c r="K88" i="27"/>
  <c r="F88" i="27"/>
  <c r="D88" i="27"/>
  <c r="C88" i="27"/>
  <c r="L87" i="27"/>
  <c r="K87" i="27"/>
  <c r="F87" i="27"/>
  <c r="D87" i="27"/>
  <c r="C87" i="27"/>
  <c r="L86" i="27"/>
  <c r="K86" i="27"/>
  <c r="F86" i="27"/>
  <c r="D86" i="27"/>
  <c r="C86" i="27"/>
  <c r="L85" i="27"/>
  <c r="K85" i="27"/>
  <c r="F85" i="27"/>
  <c r="D85" i="27"/>
  <c r="C85" i="27"/>
  <c r="L84" i="27"/>
  <c r="K84" i="27"/>
  <c r="F84" i="27"/>
  <c r="D84" i="27"/>
  <c r="C84" i="27"/>
  <c r="L83" i="27"/>
  <c r="K83" i="27"/>
  <c r="F83" i="27"/>
  <c r="D83" i="27"/>
  <c r="C83" i="27"/>
  <c r="L82" i="27"/>
  <c r="K82" i="27"/>
  <c r="F82" i="27"/>
  <c r="D82" i="27"/>
  <c r="C82" i="27"/>
  <c r="L81" i="27"/>
  <c r="K81" i="27"/>
  <c r="F81" i="27"/>
  <c r="D81" i="27"/>
  <c r="C81" i="27"/>
  <c r="L80" i="27"/>
  <c r="K80" i="27"/>
  <c r="F80" i="27"/>
  <c r="D80" i="27"/>
  <c r="C80" i="27"/>
  <c r="L79" i="27"/>
  <c r="K79" i="27"/>
  <c r="F79" i="27"/>
  <c r="D79" i="27"/>
  <c r="C79" i="27"/>
  <c r="L78" i="27"/>
  <c r="K78" i="27"/>
  <c r="F78" i="27"/>
  <c r="D78" i="27"/>
  <c r="C78" i="27"/>
  <c r="L77" i="27"/>
  <c r="K77" i="27"/>
  <c r="F77" i="27"/>
  <c r="D77" i="27"/>
  <c r="C77" i="27"/>
  <c r="L76" i="27"/>
  <c r="K76" i="27"/>
  <c r="F76" i="27"/>
  <c r="D76" i="27"/>
  <c r="C76" i="27"/>
  <c r="L75" i="27"/>
  <c r="K75" i="27"/>
  <c r="F75" i="27"/>
  <c r="D75" i="27"/>
  <c r="C75" i="27"/>
  <c r="L74" i="27"/>
  <c r="K74" i="27"/>
  <c r="F74" i="27"/>
  <c r="D74" i="27"/>
  <c r="C74" i="27"/>
  <c r="L73" i="27"/>
  <c r="K73" i="27"/>
  <c r="F73" i="27"/>
  <c r="D73" i="27"/>
  <c r="C73" i="27"/>
  <c r="L72" i="27"/>
  <c r="K72" i="27"/>
  <c r="F72" i="27"/>
  <c r="D72" i="27"/>
  <c r="C72" i="27"/>
  <c r="L71" i="27"/>
  <c r="K71" i="27"/>
  <c r="F71" i="27"/>
  <c r="D71" i="27"/>
  <c r="C71" i="27"/>
  <c r="L70" i="27"/>
  <c r="K70" i="27"/>
  <c r="F70" i="27"/>
  <c r="D70" i="27"/>
  <c r="C70" i="27"/>
  <c r="L69" i="27"/>
  <c r="K69" i="27"/>
  <c r="F69" i="27"/>
  <c r="D69" i="27"/>
  <c r="C69" i="27"/>
  <c r="L68" i="27"/>
  <c r="K68" i="27"/>
  <c r="F68" i="27"/>
  <c r="D68" i="27"/>
  <c r="C68" i="27"/>
  <c r="L67" i="27"/>
  <c r="K67" i="27"/>
  <c r="F67" i="27"/>
  <c r="D67" i="27"/>
  <c r="C67" i="27"/>
  <c r="L66" i="27"/>
  <c r="K66" i="27"/>
  <c r="F66" i="27"/>
  <c r="D66" i="27"/>
  <c r="C66" i="27"/>
  <c r="L65" i="27"/>
  <c r="K65" i="27"/>
  <c r="F65" i="27"/>
  <c r="D65" i="27"/>
  <c r="C65" i="27"/>
  <c r="L64" i="27"/>
  <c r="K64" i="27"/>
  <c r="F64" i="27"/>
  <c r="D64" i="27"/>
  <c r="C64" i="27"/>
  <c r="L63" i="27"/>
  <c r="K63" i="27"/>
  <c r="F63" i="27"/>
  <c r="D63" i="27"/>
  <c r="C63" i="27"/>
  <c r="L62" i="27"/>
  <c r="K62" i="27"/>
  <c r="F62" i="27"/>
  <c r="D62" i="27"/>
  <c r="C62" i="27"/>
  <c r="L61" i="27"/>
  <c r="K61" i="27"/>
  <c r="F61" i="27"/>
  <c r="D61" i="27"/>
  <c r="C61" i="27"/>
  <c r="L60" i="27"/>
  <c r="K60" i="27"/>
  <c r="F60" i="27"/>
  <c r="D60" i="27"/>
  <c r="C60" i="27"/>
  <c r="L59" i="27"/>
  <c r="K59" i="27"/>
  <c r="F59" i="27"/>
  <c r="D59" i="27"/>
  <c r="C59" i="27"/>
  <c r="L58" i="27"/>
  <c r="K58" i="27"/>
  <c r="F58" i="27"/>
  <c r="D58" i="27"/>
  <c r="C58" i="27"/>
  <c r="L57" i="27"/>
  <c r="K57" i="27"/>
  <c r="F57" i="27"/>
  <c r="D57" i="27"/>
  <c r="C57" i="27"/>
  <c r="L56" i="27"/>
  <c r="K56" i="27"/>
  <c r="F56" i="27"/>
  <c r="D56" i="27"/>
  <c r="C56" i="27"/>
  <c r="L55" i="27"/>
  <c r="K55" i="27"/>
  <c r="F55" i="27"/>
  <c r="D55" i="27"/>
  <c r="C55" i="27"/>
  <c r="L54" i="27"/>
  <c r="K54" i="27"/>
  <c r="F54" i="27"/>
  <c r="D54" i="27"/>
  <c r="C54" i="27"/>
  <c r="L53" i="27"/>
  <c r="K53" i="27"/>
  <c r="F53" i="27"/>
  <c r="D53" i="27"/>
  <c r="C53" i="27"/>
  <c r="L52" i="27"/>
  <c r="K52" i="27"/>
  <c r="F52" i="27"/>
  <c r="D52" i="27"/>
  <c r="C52" i="27"/>
  <c r="L51" i="27"/>
  <c r="K51" i="27"/>
  <c r="F51" i="27"/>
  <c r="D51" i="27"/>
  <c r="C51" i="27"/>
  <c r="L50" i="27"/>
  <c r="K50" i="27"/>
  <c r="F50" i="27"/>
  <c r="D50" i="27"/>
  <c r="C50" i="27"/>
  <c r="L49" i="27"/>
  <c r="K49" i="27"/>
  <c r="F49" i="27"/>
  <c r="D49" i="27"/>
  <c r="C49" i="27"/>
  <c r="L48" i="27"/>
  <c r="K48" i="27"/>
  <c r="F48" i="27"/>
  <c r="D48" i="27"/>
  <c r="C48" i="27"/>
  <c r="L47" i="27"/>
  <c r="K47" i="27"/>
  <c r="F47" i="27"/>
  <c r="D47" i="27"/>
  <c r="C47" i="27"/>
  <c r="L46" i="27"/>
  <c r="K46" i="27"/>
  <c r="F46" i="27"/>
  <c r="D46" i="27"/>
  <c r="C46" i="27"/>
  <c r="L45" i="27"/>
  <c r="K45" i="27"/>
  <c r="F45" i="27"/>
  <c r="D45" i="27"/>
  <c r="C45" i="27"/>
  <c r="L44" i="27"/>
  <c r="K44" i="27"/>
  <c r="F44" i="27"/>
  <c r="D44" i="27"/>
  <c r="C44" i="27"/>
  <c r="L43" i="27"/>
  <c r="K43" i="27"/>
  <c r="F43" i="27"/>
  <c r="D43" i="27"/>
  <c r="C43" i="27"/>
  <c r="L42" i="27"/>
  <c r="K42" i="27"/>
  <c r="F42" i="27"/>
  <c r="D42" i="27"/>
  <c r="C42" i="27"/>
  <c r="L41" i="27"/>
  <c r="K41" i="27"/>
  <c r="F41" i="27"/>
  <c r="D41" i="27"/>
  <c r="C41" i="27"/>
  <c r="L40" i="27"/>
  <c r="K40" i="27"/>
  <c r="F40" i="27"/>
  <c r="D40" i="27"/>
  <c r="C40" i="27"/>
  <c r="L39" i="27"/>
  <c r="K39" i="27"/>
  <c r="F39" i="27"/>
  <c r="D39" i="27"/>
  <c r="C39" i="27"/>
  <c r="L38" i="27"/>
  <c r="K38" i="27"/>
  <c r="F38" i="27"/>
  <c r="D38" i="27"/>
  <c r="C38" i="27"/>
  <c r="L37" i="27"/>
  <c r="K37" i="27"/>
  <c r="F37" i="27"/>
  <c r="D37" i="27"/>
  <c r="C37" i="27"/>
  <c r="L36" i="27"/>
  <c r="K36" i="27"/>
  <c r="F36" i="27"/>
  <c r="D36" i="27"/>
  <c r="C36" i="27"/>
  <c r="L35" i="27"/>
  <c r="K35" i="27"/>
  <c r="F35" i="27"/>
  <c r="D35" i="27"/>
  <c r="C35" i="27"/>
  <c r="L34" i="27"/>
  <c r="K34" i="27"/>
  <c r="F34" i="27"/>
  <c r="D34" i="27"/>
  <c r="C34" i="27"/>
  <c r="L33" i="27"/>
  <c r="K33" i="27"/>
  <c r="F33" i="27"/>
  <c r="D33" i="27"/>
  <c r="C33" i="27"/>
  <c r="L32" i="27"/>
  <c r="K32" i="27"/>
  <c r="F32" i="27"/>
  <c r="D32" i="27"/>
  <c r="C32" i="27"/>
  <c r="L31" i="27"/>
  <c r="K31" i="27"/>
  <c r="F31" i="27"/>
  <c r="D31" i="27"/>
  <c r="C31" i="27"/>
  <c r="L30" i="27"/>
  <c r="K30" i="27"/>
  <c r="F30" i="27"/>
  <c r="D30" i="27"/>
  <c r="C30" i="27"/>
  <c r="L29" i="27"/>
  <c r="K29" i="27"/>
  <c r="F29" i="27"/>
  <c r="D29" i="27"/>
  <c r="C29" i="27"/>
  <c r="L28" i="27"/>
  <c r="K28" i="27"/>
  <c r="F28" i="27"/>
  <c r="D28" i="27"/>
  <c r="C28" i="27"/>
  <c r="L27" i="27"/>
  <c r="K27" i="27"/>
  <c r="F27" i="27"/>
  <c r="D27" i="27"/>
  <c r="C27" i="27"/>
  <c r="L26" i="27"/>
  <c r="K26" i="27"/>
  <c r="F26" i="27"/>
  <c r="D26" i="27"/>
  <c r="C26" i="27"/>
  <c r="L25" i="27"/>
  <c r="K25" i="27"/>
  <c r="F25" i="27"/>
  <c r="D25" i="27"/>
  <c r="C25" i="27"/>
  <c r="L24" i="27"/>
  <c r="K24" i="27"/>
  <c r="F24" i="27"/>
  <c r="D24" i="27"/>
  <c r="C24" i="27"/>
  <c r="L23" i="27"/>
  <c r="K23" i="27"/>
  <c r="F23" i="27"/>
  <c r="D23" i="27"/>
  <c r="C23" i="27"/>
  <c r="L22" i="27"/>
  <c r="K22" i="27"/>
  <c r="F22" i="27"/>
  <c r="D22" i="27"/>
  <c r="C22" i="27"/>
  <c r="L21" i="27"/>
  <c r="K21" i="27"/>
  <c r="F21" i="27"/>
  <c r="D21" i="27"/>
  <c r="C21" i="27"/>
  <c r="L20" i="27"/>
  <c r="K20" i="27"/>
  <c r="F20" i="27"/>
  <c r="D20" i="27"/>
  <c r="C20" i="27"/>
  <c r="L19" i="27"/>
  <c r="K19" i="27"/>
  <c r="F19" i="27"/>
  <c r="D19" i="27"/>
  <c r="C19" i="27"/>
  <c r="L18" i="27"/>
  <c r="K18" i="27"/>
  <c r="F18" i="27"/>
  <c r="D18" i="27"/>
  <c r="C18" i="27"/>
  <c r="L17" i="27"/>
  <c r="K17" i="27"/>
  <c r="F17" i="27"/>
  <c r="D17" i="27"/>
  <c r="C17" i="27"/>
  <c r="L16" i="27"/>
  <c r="K16" i="27"/>
  <c r="F16" i="27"/>
  <c r="D16" i="27"/>
  <c r="C16" i="27"/>
  <c r="L15" i="27"/>
  <c r="K15" i="27"/>
  <c r="F15" i="27"/>
  <c r="D15" i="27"/>
  <c r="C15" i="27"/>
  <c r="L14" i="27"/>
  <c r="K14" i="27"/>
  <c r="F14" i="27"/>
  <c r="D14" i="27"/>
  <c r="C14" i="27"/>
  <c r="J226" i="26"/>
  <c r="I226" i="26"/>
  <c r="L225" i="26"/>
  <c r="K225" i="26"/>
  <c r="F225" i="26"/>
  <c r="D225" i="26"/>
  <c r="C225" i="26"/>
  <c r="L224" i="26"/>
  <c r="K224" i="26"/>
  <c r="F224" i="26"/>
  <c r="D224" i="26"/>
  <c r="C224" i="26"/>
  <c r="L223" i="26"/>
  <c r="K223" i="26"/>
  <c r="F223" i="26"/>
  <c r="D223" i="26"/>
  <c r="C223" i="26"/>
  <c r="L222" i="26"/>
  <c r="K222" i="26"/>
  <c r="F222" i="26"/>
  <c r="D222" i="26"/>
  <c r="C222" i="26"/>
  <c r="L221" i="26"/>
  <c r="K221" i="26"/>
  <c r="F221" i="26"/>
  <c r="D221" i="26"/>
  <c r="C221" i="26"/>
  <c r="L220" i="26"/>
  <c r="K220" i="26"/>
  <c r="F220" i="26"/>
  <c r="D220" i="26"/>
  <c r="C220" i="26"/>
  <c r="L219" i="26"/>
  <c r="K219" i="26"/>
  <c r="F219" i="26"/>
  <c r="D219" i="26"/>
  <c r="C219" i="26"/>
  <c r="L218" i="26"/>
  <c r="K218" i="26"/>
  <c r="F218" i="26"/>
  <c r="D218" i="26"/>
  <c r="C218" i="26"/>
  <c r="L217" i="26"/>
  <c r="K217" i="26"/>
  <c r="F217" i="26"/>
  <c r="D217" i="26"/>
  <c r="C217" i="26"/>
  <c r="L216" i="26"/>
  <c r="K216" i="26"/>
  <c r="F216" i="26"/>
  <c r="D216" i="26"/>
  <c r="C216" i="26"/>
  <c r="L215" i="26"/>
  <c r="K215" i="26"/>
  <c r="F215" i="26"/>
  <c r="D215" i="26"/>
  <c r="C215" i="26"/>
  <c r="L214" i="26"/>
  <c r="K214" i="26"/>
  <c r="F214" i="26"/>
  <c r="D214" i="26"/>
  <c r="C214" i="26"/>
  <c r="L213" i="26"/>
  <c r="K213" i="26"/>
  <c r="F213" i="26"/>
  <c r="D213" i="26"/>
  <c r="C213" i="26"/>
  <c r="L212" i="26"/>
  <c r="K212" i="26"/>
  <c r="F212" i="26"/>
  <c r="D212" i="26"/>
  <c r="C212" i="26"/>
  <c r="L211" i="26"/>
  <c r="K211" i="26"/>
  <c r="F211" i="26"/>
  <c r="D211" i="26"/>
  <c r="C211" i="26"/>
  <c r="L210" i="26"/>
  <c r="K210" i="26"/>
  <c r="F210" i="26"/>
  <c r="D210" i="26"/>
  <c r="C210" i="26"/>
  <c r="L209" i="26"/>
  <c r="K209" i="26"/>
  <c r="F209" i="26"/>
  <c r="D209" i="26"/>
  <c r="C209" i="26"/>
  <c r="L208" i="26"/>
  <c r="K208" i="26"/>
  <c r="F208" i="26"/>
  <c r="D208" i="26"/>
  <c r="C208" i="26"/>
  <c r="L207" i="26"/>
  <c r="K207" i="26"/>
  <c r="F207" i="26"/>
  <c r="D207" i="26"/>
  <c r="C207" i="26"/>
  <c r="L206" i="26"/>
  <c r="K206" i="26"/>
  <c r="F206" i="26"/>
  <c r="D206" i="26"/>
  <c r="C206" i="26"/>
  <c r="L205" i="26"/>
  <c r="K205" i="26"/>
  <c r="F205" i="26"/>
  <c r="D205" i="26"/>
  <c r="C205" i="26"/>
  <c r="L204" i="26"/>
  <c r="K204" i="26"/>
  <c r="F204" i="26"/>
  <c r="D204" i="26"/>
  <c r="C204" i="26"/>
  <c r="L203" i="26"/>
  <c r="K203" i="26"/>
  <c r="F203" i="26"/>
  <c r="D203" i="26"/>
  <c r="C203" i="26"/>
  <c r="L202" i="26"/>
  <c r="K202" i="26"/>
  <c r="F202" i="26"/>
  <c r="D202" i="26"/>
  <c r="C202" i="26"/>
  <c r="L201" i="26"/>
  <c r="K201" i="26"/>
  <c r="F201" i="26"/>
  <c r="D201" i="26"/>
  <c r="C201" i="26"/>
  <c r="L200" i="26"/>
  <c r="K200" i="26"/>
  <c r="F200" i="26"/>
  <c r="D200" i="26"/>
  <c r="C200" i="26"/>
  <c r="L199" i="26"/>
  <c r="K199" i="26"/>
  <c r="F199" i="26"/>
  <c r="D199" i="26"/>
  <c r="C199" i="26"/>
  <c r="L198" i="26"/>
  <c r="K198" i="26"/>
  <c r="F198" i="26"/>
  <c r="D198" i="26"/>
  <c r="C198" i="26"/>
  <c r="L197" i="26"/>
  <c r="K197" i="26"/>
  <c r="F197" i="26"/>
  <c r="D197" i="26"/>
  <c r="C197" i="26"/>
  <c r="L196" i="26"/>
  <c r="K196" i="26"/>
  <c r="F196" i="26"/>
  <c r="D196" i="26"/>
  <c r="C196" i="26"/>
  <c r="L195" i="26"/>
  <c r="K195" i="26"/>
  <c r="F195" i="26"/>
  <c r="D195" i="26"/>
  <c r="C195" i="26"/>
  <c r="L194" i="26"/>
  <c r="K194" i="26"/>
  <c r="F194" i="26"/>
  <c r="D194" i="26"/>
  <c r="C194" i="26"/>
  <c r="L193" i="26"/>
  <c r="K193" i="26"/>
  <c r="F193" i="26"/>
  <c r="D193" i="26"/>
  <c r="C193" i="26"/>
  <c r="L192" i="26"/>
  <c r="K192" i="26"/>
  <c r="F192" i="26"/>
  <c r="D192" i="26"/>
  <c r="C192" i="26"/>
  <c r="L191" i="26"/>
  <c r="K191" i="26"/>
  <c r="F191" i="26"/>
  <c r="D191" i="26"/>
  <c r="C191" i="26"/>
  <c r="L190" i="26"/>
  <c r="K190" i="26"/>
  <c r="F190" i="26"/>
  <c r="D190" i="26"/>
  <c r="C190" i="26"/>
  <c r="L189" i="26"/>
  <c r="K189" i="26"/>
  <c r="F189" i="26"/>
  <c r="D189" i="26"/>
  <c r="C189" i="26"/>
  <c r="L188" i="26"/>
  <c r="K188" i="26"/>
  <c r="F188" i="26"/>
  <c r="D188" i="26"/>
  <c r="C188" i="26"/>
  <c r="L187" i="26"/>
  <c r="K187" i="26"/>
  <c r="F187" i="26"/>
  <c r="D187" i="26"/>
  <c r="C187" i="26"/>
  <c r="L186" i="26"/>
  <c r="K186" i="26"/>
  <c r="F186" i="26"/>
  <c r="D186" i="26"/>
  <c r="C186" i="26"/>
  <c r="L185" i="26"/>
  <c r="K185" i="26"/>
  <c r="F185" i="26"/>
  <c r="D185" i="26"/>
  <c r="C185" i="26"/>
  <c r="L184" i="26"/>
  <c r="K184" i="26"/>
  <c r="F184" i="26"/>
  <c r="D184" i="26"/>
  <c r="C184" i="26"/>
  <c r="L183" i="26"/>
  <c r="K183" i="26"/>
  <c r="F183" i="26"/>
  <c r="D183" i="26"/>
  <c r="C183" i="26"/>
  <c r="L182" i="26"/>
  <c r="K182" i="26"/>
  <c r="F182" i="26"/>
  <c r="D182" i="26"/>
  <c r="C182" i="26"/>
  <c r="L181" i="26"/>
  <c r="K181" i="26"/>
  <c r="F181" i="26"/>
  <c r="D181" i="26"/>
  <c r="C181" i="26"/>
  <c r="L180" i="26"/>
  <c r="K180" i="26"/>
  <c r="F180" i="26"/>
  <c r="D180" i="26"/>
  <c r="C180" i="26"/>
  <c r="L179" i="26"/>
  <c r="K179" i="26"/>
  <c r="F179" i="26"/>
  <c r="D179" i="26"/>
  <c r="C179" i="26"/>
  <c r="L178" i="26"/>
  <c r="K178" i="26"/>
  <c r="F178" i="26"/>
  <c r="D178" i="26"/>
  <c r="C178" i="26"/>
  <c r="L177" i="26"/>
  <c r="K177" i="26"/>
  <c r="F177" i="26"/>
  <c r="D177" i="26"/>
  <c r="C177" i="26"/>
  <c r="L176" i="26"/>
  <c r="K176" i="26"/>
  <c r="F176" i="26"/>
  <c r="D176" i="26"/>
  <c r="C176" i="26"/>
  <c r="L175" i="26"/>
  <c r="K175" i="26"/>
  <c r="F175" i="26"/>
  <c r="D175" i="26"/>
  <c r="C175" i="26"/>
  <c r="L174" i="26"/>
  <c r="K174" i="26"/>
  <c r="F174" i="26"/>
  <c r="D174" i="26"/>
  <c r="C174" i="26"/>
  <c r="L173" i="26"/>
  <c r="K173" i="26"/>
  <c r="F173" i="26"/>
  <c r="D173" i="26"/>
  <c r="C173" i="26"/>
  <c r="L172" i="26"/>
  <c r="K172" i="26"/>
  <c r="F172" i="26"/>
  <c r="D172" i="26"/>
  <c r="C172" i="26"/>
  <c r="L171" i="26"/>
  <c r="K171" i="26"/>
  <c r="F171" i="26"/>
  <c r="D171" i="26"/>
  <c r="C171" i="26"/>
  <c r="L170" i="26"/>
  <c r="K170" i="26"/>
  <c r="F170" i="26"/>
  <c r="D170" i="26"/>
  <c r="C170" i="26"/>
  <c r="L169" i="26"/>
  <c r="K169" i="26"/>
  <c r="F169" i="26"/>
  <c r="D169" i="26"/>
  <c r="C169" i="26"/>
  <c r="L168" i="26"/>
  <c r="K168" i="26"/>
  <c r="F168" i="26"/>
  <c r="D168" i="26"/>
  <c r="C168" i="26"/>
  <c r="L167" i="26"/>
  <c r="K167" i="26"/>
  <c r="F167" i="26"/>
  <c r="D167" i="26"/>
  <c r="C167" i="26"/>
  <c r="L166" i="26"/>
  <c r="K166" i="26"/>
  <c r="F166" i="26"/>
  <c r="D166" i="26"/>
  <c r="C166" i="26"/>
  <c r="L165" i="26"/>
  <c r="K165" i="26"/>
  <c r="F165" i="26"/>
  <c r="D165" i="26"/>
  <c r="C165" i="26"/>
  <c r="L164" i="26"/>
  <c r="K164" i="26"/>
  <c r="F164" i="26"/>
  <c r="D164" i="26"/>
  <c r="C164" i="26"/>
  <c r="L163" i="26"/>
  <c r="K163" i="26"/>
  <c r="F163" i="26"/>
  <c r="D163" i="26"/>
  <c r="C163" i="26"/>
  <c r="L162" i="26"/>
  <c r="K162" i="26"/>
  <c r="F162" i="26"/>
  <c r="D162" i="26"/>
  <c r="C162" i="26"/>
  <c r="L161" i="26"/>
  <c r="K161" i="26"/>
  <c r="F161" i="26"/>
  <c r="D161" i="26"/>
  <c r="C161" i="26"/>
  <c r="L160" i="26"/>
  <c r="K160" i="26"/>
  <c r="F160" i="26"/>
  <c r="D160" i="26"/>
  <c r="C160" i="26"/>
  <c r="L159" i="26"/>
  <c r="K159" i="26"/>
  <c r="F159" i="26"/>
  <c r="D159" i="26"/>
  <c r="C159" i="26"/>
  <c r="L158" i="26"/>
  <c r="K158" i="26"/>
  <c r="F158" i="26"/>
  <c r="D158" i="26"/>
  <c r="C158" i="26"/>
  <c r="L157" i="26"/>
  <c r="K157" i="26"/>
  <c r="F157" i="26"/>
  <c r="D157" i="26"/>
  <c r="C157" i="26"/>
  <c r="L156" i="26"/>
  <c r="K156" i="26"/>
  <c r="F156" i="26"/>
  <c r="D156" i="26"/>
  <c r="C156" i="26"/>
  <c r="L155" i="26"/>
  <c r="K155" i="26"/>
  <c r="F155" i="26"/>
  <c r="D155" i="26"/>
  <c r="C155" i="26"/>
  <c r="L154" i="26"/>
  <c r="K154" i="26"/>
  <c r="F154" i="26"/>
  <c r="D154" i="26"/>
  <c r="C154" i="26"/>
  <c r="L153" i="26"/>
  <c r="K153" i="26"/>
  <c r="F153" i="26"/>
  <c r="D153" i="26"/>
  <c r="C153" i="26"/>
  <c r="L152" i="26"/>
  <c r="K152" i="26"/>
  <c r="F152" i="26"/>
  <c r="D152" i="26"/>
  <c r="C152" i="26"/>
  <c r="L151" i="26"/>
  <c r="K151" i="26"/>
  <c r="F151" i="26"/>
  <c r="D151" i="26"/>
  <c r="C151" i="26"/>
  <c r="L150" i="26"/>
  <c r="K150" i="26"/>
  <c r="F150" i="26"/>
  <c r="D150" i="26"/>
  <c r="C150" i="26"/>
  <c r="L149" i="26"/>
  <c r="K149" i="26"/>
  <c r="F149" i="26"/>
  <c r="D149" i="26"/>
  <c r="C149" i="26"/>
  <c r="L148" i="26"/>
  <c r="K148" i="26"/>
  <c r="F148" i="26"/>
  <c r="D148" i="26"/>
  <c r="C148" i="26"/>
  <c r="L147" i="26"/>
  <c r="K147" i="26"/>
  <c r="F147" i="26"/>
  <c r="D147" i="26"/>
  <c r="C147" i="26"/>
  <c r="L146" i="26"/>
  <c r="K146" i="26"/>
  <c r="F146" i="26"/>
  <c r="D146" i="26"/>
  <c r="C146" i="26"/>
  <c r="L145" i="26"/>
  <c r="K145" i="26"/>
  <c r="F145" i="26"/>
  <c r="D145" i="26"/>
  <c r="C145" i="26"/>
  <c r="L144" i="26"/>
  <c r="K144" i="26"/>
  <c r="F144" i="26"/>
  <c r="D144" i="26"/>
  <c r="C144" i="26"/>
  <c r="L143" i="26"/>
  <c r="K143" i="26"/>
  <c r="F143" i="26"/>
  <c r="D143" i="26"/>
  <c r="C143" i="26"/>
  <c r="L142" i="26"/>
  <c r="K142" i="26"/>
  <c r="F142" i="26"/>
  <c r="D142" i="26"/>
  <c r="C142" i="26"/>
  <c r="L141" i="26"/>
  <c r="K141" i="26"/>
  <c r="F141" i="26"/>
  <c r="D141" i="26"/>
  <c r="C141" i="26"/>
  <c r="L140" i="26"/>
  <c r="K140" i="26"/>
  <c r="F140" i="26"/>
  <c r="D140" i="26"/>
  <c r="C140" i="26"/>
  <c r="L139" i="26"/>
  <c r="K139" i="26"/>
  <c r="F139" i="26"/>
  <c r="D139" i="26"/>
  <c r="C139" i="26"/>
  <c r="L138" i="26"/>
  <c r="K138" i="26"/>
  <c r="F138" i="26"/>
  <c r="D138" i="26"/>
  <c r="C138" i="26"/>
  <c r="L137" i="26"/>
  <c r="K137" i="26"/>
  <c r="F137" i="26"/>
  <c r="D137" i="26"/>
  <c r="C137" i="26"/>
  <c r="L136" i="26"/>
  <c r="K136" i="26"/>
  <c r="F136" i="26"/>
  <c r="D136" i="26"/>
  <c r="C136" i="26"/>
  <c r="L135" i="26"/>
  <c r="K135" i="26"/>
  <c r="F135" i="26"/>
  <c r="D135" i="26"/>
  <c r="C135" i="26"/>
  <c r="L134" i="26"/>
  <c r="K134" i="26"/>
  <c r="F134" i="26"/>
  <c r="D134" i="26"/>
  <c r="C134" i="26"/>
  <c r="L133" i="26"/>
  <c r="K133" i="26"/>
  <c r="F133" i="26"/>
  <c r="D133" i="26"/>
  <c r="C133" i="26"/>
  <c r="L132" i="26"/>
  <c r="K132" i="26"/>
  <c r="F132" i="26"/>
  <c r="D132" i="26"/>
  <c r="C132" i="26"/>
  <c r="L131" i="26"/>
  <c r="K131" i="26"/>
  <c r="F131" i="26"/>
  <c r="D131" i="26"/>
  <c r="C131" i="26"/>
  <c r="L130" i="26"/>
  <c r="K130" i="26"/>
  <c r="F130" i="26"/>
  <c r="D130" i="26"/>
  <c r="C130" i="26"/>
  <c r="L129" i="26"/>
  <c r="K129" i="26"/>
  <c r="F129" i="26"/>
  <c r="D129" i="26"/>
  <c r="C129" i="26"/>
  <c r="L128" i="26"/>
  <c r="K128" i="26"/>
  <c r="F128" i="26"/>
  <c r="D128" i="26"/>
  <c r="C128" i="26"/>
  <c r="L127" i="26"/>
  <c r="K127" i="26"/>
  <c r="F127" i="26"/>
  <c r="D127" i="26"/>
  <c r="C127" i="26"/>
  <c r="L126" i="26"/>
  <c r="K126" i="26"/>
  <c r="F126" i="26"/>
  <c r="D126" i="26"/>
  <c r="C126" i="26"/>
  <c r="L125" i="26"/>
  <c r="K125" i="26"/>
  <c r="F125" i="26"/>
  <c r="D125" i="26"/>
  <c r="C125" i="26"/>
  <c r="L124" i="26"/>
  <c r="K124" i="26"/>
  <c r="F124" i="26"/>
  <c r="D124" i="26"/>
  <c r="C124" i="26"/>
  <c r="L123" i="26"/>
  <c r="K123" i="26"/>
  <c r="F123" i="26"/>
  <c r="D123" i="26"/>
  <c r="C123" i="26"/>
  <c r="L122" i="26"/>
  <c r="K122" i="26"/>
  <c r="F122" i="26"/>
  <c r="D122" i="26"/>
  <c r="C122" i="26"/>
  <c r="L121" i="26"/>
  <c r="K121" i="26"/>
  <c r="F121" i="26"/>
  <c r="D121" i="26"/>
  <c r="C121" i="26"/>
  <c r="L120" i="26"/>
  <c r="K120" i="26"/>
  <c r="F120" i="26"/>
  <c r="D120" i="26"/>
  <c r="C120" i="26"/>
  <c r="L119" i="26"/>
  <c r="K119" i="26"/>
  <c r="F119" i="26"/>
  <c r="D119" i="26"/>
  <c r="C119" i="26"/>
  <c r="L118" i="26"/>
  <c r="K118" i="26"/>
  <c r="F118" i="26"/>
  <c r="D118" i="26"/>
  <c r="C118" i="26"/>
  <c r="L117" i="26"/>
  <c r="K117" i="26"/>
  <c r="F117" i="26"/>
  <c r="D117" i="26"/>
  <c r="C117" i="26"/>
  <c r="L116" i="26"/>
  <c r="K116" i="26"/>
  <c r="F116" i="26"/>
  <c r="D116" i="26"/>
  <c r="C116" i="26"/>
  <c r="L115" i="26"/>
  <c r="K115" i="26"/>
  <c r="F115" i="26"/>
  <c r="D115" i="26"/>
  <c r="C115" i="26"/>
  <c r="L114" i="26"/>
  <c r="K114" i="26"/>
  <c r="F114" i="26"/>
  <c r="D114" i="26"/>
  <c r="C114" i="26"/>
  <c r="L113" i="26"/>
  <c r="K113" i="26"/>
  <c r="F113" i="26"/>
  <c r="D113" i="26"/>
  <c r="C113" i="26"/>
  <c r="L112" i="26"/>
  <c r="K112" i="26"/>
  <c r="F112" i="26"/>
  <c r="D112" i="26"/>
  <c r="C112" i="26"/>
  <c r="L111" i="26"/>
  <c r="K111" i="26"/>
  <c r="F111" i="26"/>
  <c r="D111" i="26"/>
  <c r="C111" i="26"/>
  <c r="L110" i="26"/>
  <c r="K110" i="26"/>
  <c r="F110" i="26"/>
  <c r="D110" i="26"/>
  <c r="C110" i="26"/>
  <c r="L109" i="26"/>
  <c r="K109" i="26"/>
  <c r="F109" i="26"/>
  <c r="D109" i="26"/>
  <c r="C109" i="26"/>
  <c r="L108" i="26"/>
  <c r="K108" i="26"/>
  <c r="F108" i="26"/>
  <c r="D108" i="26"/>
  <c r="C108" i="26"/>
  <c r="L107" i="26"/>
  <c r="K107" i="26"/>
  <c r="F107" i="26"/>
  <c r="D107" i="26"/>
  <c r="C107" i="26"/>
  <c r="L106" i="26"/>
  <c r="K106" i="26"/>
  <c r="F106" i="26"/>
  <c r="D106" i="26"/>
  <c r="C106" i="26"/>
  <c r="L105" i="26"/>
  <c r="K105" i="26"/>
  <c r="F105" i="26"/>
  <c r="D105" i="26"/>
  <c r="C105" i="26"/>
  <c r="L104" i="26"/>
  <c r="K104" i="26"/>
  <c r="F104" i="26"/>
  <c r="D104" i="26"/>
  <c r="C104" i="26"/>
  <c r="L103" i="26"/>
  <c r="K103" i="26"/>
  <c r="F103" i="26"/>
  <c r="D103" i="26"/>
  <c r="C103" i="26"/>
  <c r="L102" i="26"/>
  <c r="K102" i="26"/>
  <c r="F102" i="26"/>
  <c r="D102" i="26"/>
  <c r="C102" i="26"/>
  <c r="L101" i="26"/>
  <c r="K101" i="26"/>
  <c r="F101" i="26"/>
  <c r="D101" i="26"/>
  <c r="C101" i="26"/>
  <c r="L100" i="26"/>
  <c r="K100" i="26"/>
  <c r="F100" i="26"/>
  <c r="D100" i="26"/>
  <c r="C100" i="26"/>
  <c r="L99" i="26"/>
  <c r="K99" i="26"/>
  <c r="F99" i="26"/>
  <c r="D99" i="26"/>
  <c r="C99" i="26"/>
  <c r="L98" i="26"/>
  <c r="K98" i="26"/>
  <c r="F98" i="26"/>
  <c r="D98" i="26"/>
  <c r="C98" i="26"/>
  <c r="L97" i="26"/>
  <c r="K97" i="26"/>
  <c r="F97" i="26"/>
  <c r="D97" i="26"/>
  <c r="C97" i="26"/>
  <c r="L96" i="26"/>
  <c r="K96" i="26"/>
  <c r="F96" i="26"/>
  <c r="D96" i="26"/>
  <c r="C96" i="26"/>
  <c r="L95" i="26"/>
  <c r="K95" i="26"/>
  <c r="F95" i="26"/>
  <c r="D95" i="26"/>
  <c r="C95" i="26"/>
  <c r="L94" i="26"/>
  <c r="K94" i="26"/>
  <c r="F94" i="26"/>
  <c r="D94" i="26"/>
  <c r="C94" i="26"/>
  <c r="L93" i="26"/>
  <c r="K93" i="26"/>
  <c r="F93" i="26"/>
  <c r="D93" i="26"/>
  <c r="C93" i="26"/>
  <c r="L92" i="26"/>
  <c r="K92" i="26"/>
  <c r="F92" i="26"/>
  <c r="D92" i="26"/>
  <c r="C92" i="26"/>
  <c r="L91" i="26"/>
  <c r="K91" i="26"/>
  <c r="F91" i="26"/>
  <c r="D91" i="26"/>
  <c r="C91" i="26"/>
  <c r="L90" i="26"/>
  <c r="K90" i="26"/>
  <c r="F90" i="26"/>
  <c r="D90" i="26"/>
  <c r="C90" i="26"/>
  <c r="L89" i="26"/>
  <c r="K89" i="26"/>
  <c r="F89" i="26"/>
  <c r="D89" i="26"/>
  <c r="C89" i="26"/>
  <c r="L88" i="26"/>
  <c r="K88" i="26"/>
  <c r="F88" i="26"/>
  <c r="D88" i="26"/>
  <c r="C88" i="26"/>
  <c r="L87" i="26"/>
  <c r="K87" i="26"/>
  <c r="F87" i="26"/>
  <c r="D87" i="26"/>
  <c r="C87" i="26"/>
  <c r="L86" i="26"/>
  <c r="K86" i="26"/>
  <c r="F86" i="26"/>
  <c r="D86" i="26"/>
  <c r="C86" i="26"/>
  <c r="L85" i="26"/>
  <c r="K85" i="26"/>
  <c r="F85" i="26"/>
  <c r="D85" i="26"/>
  <c r="C85" i="26"/>
  <c r="L84" i="26"/>
  <c r="K84" i="26"/>
  <c r="F84" i="26"/>
  <c r="D84" i="26"/>
  <c r="C84" i="26"/>
  <c r="L83" i="26"/>
  <c r="K83" i="26"/>
  <c r="F83" i="26"/>
  <c r="D83" i="26"/>
  <c r="C83" i="26"/>
  <c r="L82" i="26"/>
  <c r="K82" i="26"/>
  <c r="F82" i="26"/>
  <c r="D82" i="26"/>
  <c r="C82" i="26"/>
  <c r="L81" i="26"/>
  <c r="K81" i="26"/>
  <c r="F81" i="26"/>
  <c r="D81" i="26"/>
  <c r="C81" i="26"/>
  <c r="L80" i="26"/>
  <c r="K80" i="26"/>
  <c r="F80" i="26"/>
  <c r="D80" i="26"/>
  <c r="C80" i="26"/>
  <c r="L79" i="26"/>
  <c r="K79" i="26"/>
  <c r="F79" i="26"/>
  <c r="D79" i="26"/>
  <c r="C79" i="26"/>
  <c r="L78" i="26"/>
  <c r="K78" i="26"/>
  <c r="F78" i="26"/>
  <c r="D78" i="26"/>
  <c r="C78" i="26"/>
  <c r="L77" i="26"/>
  <c r="K77" i="26"/>
  <c r="F77" i="26"/>
  <c r="D77" i="26"/>
  <c r="C77" i="26"/>
  <c r="L76" i="26"/>
  <c r="K76" i="26"/>
  <c r="F76" i="26"/>
  <c r="D76" i="26"/>
  <c r="C76" i="26"/>
  <c r="L75" i="26"/>
  <c r="K75" i="26"/>
  <c r="F75" i="26"/>
  <c r="D75" i="26"/>
  <c r="C75" i="26"/>
  <c r="L74" i="26"/>
  <c r="K74" i="26"/>
  <c r="F74" i="26"/>
  <c r="D74" i="26"/>
  <c r="C74" i="26"/>
  <c r="L73" i="26"/>
  <c r="K73" i="26"/>
  <c r="F73" i="26"/>
  <c r="D73" i="26"/>
  <c r="C73" i="26"/>
  <c r="L72" i="26"/>
  <c r="K72" i="26"/>
  <c r="F72" i="26"/>
  <c r="D72" i="26"/>
  <c r="C72" i="26"/>
  <c r="L71" i="26"/>
  <c r="K71" i="26"/>
  <c r="F71" i="26"/>
  <c r="D71" i="26"/>
  <c r="C71" i="26"/>
  <c r="L70" i="26"/>
  <c r="K70" i="26"/>
  <c r="F70" i="26"/>
  <c r="D70" i="26"/>
  <c r="C70" i="26"/>
  <c r="L69" i="26"/>
  <c r="K69" i="26"/>
  <c r="F69" i="26"/>
  <c r="D69" i="26"/>
  <c r="C69" i="26"/>
  <c r="L68" i="26"/>
  <c r="K68" i="26"/>
  <c r="F68" i="26"/>
  <c r="D68" i="26"/>
  <c r="C68" i="26"/>
  <c r="L67" i="26"/>
  <c r="K67" i="26"/>
  <c r="F67" i="26"/>
  <c r="D67" i="26"/>
  <c r="C67" i="26"/>
  <c r="L66" i="26"/>
  <c r="K66" i="26"/>
  <c r="F66" i="26"/>
  <c r="D66" i="26"/>
  <c r="C66" i="26"/>
  <c r="L65" i="26"/>
  <c r="K65" i="26"/>
  <c r="F65" i="26"/>
  <c r="D65" i="26"/>
  <c r="C65" i="26"/>
  <c r="L64" i="26"/>
  <c r="K64" i="26"/>
  <c r="F64" i="26"/>
  <c r="D64" i="26"/>
  <c r="C64" i="26"/>
  <c r="L63" i="26"/>
  <c r="K63" i="26"/>
  <c r="F63" i="26"/>
  <c r="D63" i="26"/>
  <c r="C63" i="26"/>
  <c r="L62" i="26"/>
  <c r="K62" i="26"/>
  <c r="F62" i="26"/>
  <c r="D62" i="26"/>
  <c r="C62" i="26"/>
  <c r="L61" i="26"/>
  <c r="K61" i="26"/>
  <c r="F61" i="26"/>
  <c r="D61" i="26"/>
  <c r="C61" i="26"/>
  <c r="L60" i="26"/>
  <c r="K60" i="26"/>
  <c r="F60" i="26"/>
  <c r="D60" i="26"/>
  <c r="C60" i="26"/>
  <c r="L59" i="26"/>
  <c r="K59" i="26"/>
  <c r="F59" i="26"/>
  <c r="D59" i="26"/>
  <c r="C59" i="26"/>
  <c r="L58" i="26"/>
  <c r="K58" i="26"/>
  <c r="F58" i="26"/>
  <c r="D58" i="26"/>
  <c r="C58" i="26"/>
  <c r="L57" i="26"/>
  <c r="K57" i="26"/>
  <c r="F57" i="26"/>
  <c r="D57" i="26"/>
  <c r="C57" i="26"/>
  <c r="L56" i="26"/>
  <c r="K56" i="26"/>
  <c r="F56" i="26"/>
  <c r="D56" i="26"/>
  <c r="C56" i="26"/>
  <c r="L55" i="26"/>
  <c r="K55" i="26"/>
  <c r="F55" i="26"/>
  <c r="D55" i="26"/>
  <c r="C55" i="26"/>
  <c r="L54" i="26"/>
  <c r="K54" i="26"/>
  <c r="F54" i="26"/>
  <c r="D54" i="26"/>
  <c r="C54" i="26"/>
  <c r="L53" i="26"/>
  <c r="K53" i="26"/>
  <c r="F53" i="26"/>
  <c r="D53" i="26"/>
  <c r="C53" i="26"/>
  <c r="L52" i="26"/>
  <c r="K52" i="26"/>
  <c r="F52" i="26"/>
  <c r="D52" i="26"/>
  <c r="C52" i="26"/>
  <c r="L51" i="26"/>
  <c r="K51" i="26"/>
  <c r="F51" i="26"/>
  <c r="D51" i="26"/>
  <c r="C51" i="26"/>
  <c r="L50" i="26"/>
  <c r="K50" i="26"/>
  <c r="F50" i="26"/>
  <c r="D50" i="26"/>
  <c r="C50" i="26"/>
  <c r="L49" i="26"/>
  <c r="K49" i="26"/>
  <c r="F49" i="26"/>
  <c r="D49" i="26"/>
  <c r="C49" i="26"/>
  <c r="L48" i="26"/>
  <c r="K48" i="26"/>
  <c r="F48" i="26"/>
  <c r="D48" i="26"/>
  <c r="C48" i="26"/>
  <c r="L47" i="26"/>
  <c r="K47" i="26"/>
  <c r="F47" i="26"/>
  <c r="D47" i="26"/>
  <c r="C47" i="26"/>
  <c r="L46" i="26"/>
  <c r="K46" i="26"/>
  <c r="F46" i="26"/>
  <c r="D46" i="26"/>
  <c r="C46" i="26"/>
  <c r="L45" i="26"/>
  <c r="K45" i="26"/>
  <c r="F45" i="26"/>
  <c r="D45" i="26"/>
  <c r="C45" i="26"/>
  <c r="L44" i="26"/>
  <c r="K44" i="26"/>
  <c r="F44" i="26"/>
  <c r="D44" i="26"/>
  <c r="C44" i="26"/>
  <c r="L43" i="26"/>
  <c r="K43" i="26"/>
  <c r="F43" i="26"/>
  <c r="D43" i="26"/>
  <c r="C43" i="26"/>
  <c r="L42" i="26"/>
  <c r="K42" i="26"/>
  <c r="F42" i="26"/>
  <c r="D42" i="26"/>
  <c r="C42" i="26"/>
  <c r="L41" i="26"/>
  <c r="K41" i="26"/>
  <c r="F41" i="26"/>
  <c r="D41" i="26"/>
  <c r="C41" i="26"/>
  <c r="L40" i="26"/>
  <c r="K40" i="26"/>
  <c r="F40" i="26"/>
  <c r="D40" i="26"/>
  <c r="C40" i="26"/>
  <c r="L39" i="26"/>
  <c r="K39" i="26"/>
  <c r="F39" i="26"/>
  <c r="D39" i="26"/>
  <c r="C39" i="26"/>
  <c r="L38" i="26"/>
  <c r="K38" i="26"/>
  <c r="F38" i="26"/>
  <c r="D38" i="26"/>
  <c r="C38" i="26"/>
  <c r="L37" i="26"/>
  <c r="K37" i="26"/>
  <c r="F37" i="26"/>
  <c r="D37" i="26"/>
  <c r="C37" i="26"/>
  <c r="L36" i="26"/>
  <c r="K36" i="26"/>
  <c r="F36" i="26"/>
  <c r="D36" i="26"/>
  <c r="C36" i="26"/>
  <c r="L35" i="26"/>
  <c r="K35" i="26"/>
  <c r="F35" i="26"/>
  <c r="D35" i="26"/>
  <c r="C35" i="26"/>
  <c r="L34" i="26"/>
  <c r="K34" i="26"/>
  <c r="F34" i="26"/>
  <c r="D34" i="26"/>
  <c r="C34" i="26"/>
  <c r="L33" i="26"/>
  <c r="K33" i="26"/>
  <c r="F33" i="26"/>
  <c r="D33" i="26"/>
  <c r="C33" i="26"/>
  <c r="L32" i="26"/>
  <c r="K32" i="26"/>
  <c r="F32" i="26"/>
  <c r="D32" i="26"/>
  <c r="C32" i="26"/>
  <c r="L31" i="26"/>
  <c r="K31" i="26"/>
  <c r="F31" i="26"/>
  <c r="D31" i="26"/>
  <c r="C31" i="26"/>
  <c r="L30" i="26"/>
  <c r="K30" i="26"/>
  <c r="F30" i="26"/>
  <c r="D30" i="26"/>
  <c r="C30" i="26"/>
  <c r="L29" i="26"/>
  <c r="K29" i="26"/>
  <c r="F29" i="26"/>
  <c r="D29" i="26"/>
  <c r="C29" i="26"/>
  <c r="L28" i="26"/>
  <c r="K28" i="26"/>
  <c r="F28" i="26"/>
  <c r="D28" i="26"/>
  <c r="C28" i="26"/>
  <c r="L27" i="26"/>
  <c r="K27" i="26"/>
  <c r="F27" i="26"/>
  <c r="D27" i="26"/>
  <c r="C27" i="26"/>
  <c r="L26" i="26"/>
  <c r="K26" i="26"/>
  <c r="F26" i="26"/>
  <c r="D26" i="26"/>
  <c r="C26" i="26"/>
  <c r="L25" i="26"/>
  <c r="K25" i="26"/>
  <c r="F25" i="26"/>
  <c r="D25" i="26"/>
  <c r="C25" i="26"/>
  <c r="L24" i="26"/>
  <c r="K24" i="26"/>
  <c r="F24" i="26"/>
  <c r="D24" i="26"/>
  <c r="C24" i="26"/>
  <c r="L23" i="26"/>
  <c r="K23" i="26"/>
  <c r="F23" i="26"/>
  <c r="D23" i="26"/>
  <c r="C23" i="26"/>
  <c r="L22" i="26"/>
  <c r="K22" i="26"/>
  <c r="F22" i="26"/>
  <c r="D22" i="26"/>
  <c r="C22" i="26"/>
  <c r="L21" i="26"/>
  <c r="K21" i="26"/>
  <c r="F21" i="26"/>
  <c r="D21" i="26"/>
  <c r="C21" i="26"/>
  <c r="L20" i="26"/>
  <c r="K20" i="26"/>
  <c r="F20" i="26"/>
  <c r="D20" i="26"/>
  <c r="C20" i="26"/>
  <c r="L19" i="26"/>
  <c r="K19" i="26"/>
  <c r="F19" i="26"/>
  <c r="D19" i="26"/>
  <c r="C19" i="26"/>
  <c r="L18" i="26"/>
  <c r="K18" i="26"/>
  <c r="F18" i="26"/>
  <c r="D18" i="26"/>
  <c r="C18" i="26"/>
  <c r="L17" i="26"/>
  <c r="K17" i="26"/>
  <c r="F17" i="26"/>
  <c r="D17" i="26"/>
  <c r="C17" i="26"/>
  <c r="L16" i="26"/>
  <c r="K16" i="26"/>
  <c r="F16" i="26"/>
  <c r="D16" i="26"/>
  <c r="C16" i="26"/>
  <c r="L15" i="26"/>
  <c r="K15" i="26"/>
  <c r="F15" i="26"/>
  <c r="D15" i="26"/>
  <c r="C15" i="26"/>
  <c r="L14" i="26"/>
  <c r="K14" i="26"/>
  <c r="F14" i="26"/>
  <c r="D14" i="26"/>
  <c r="C14" i="26"/>
  <c r="J226" i="25"/>
  <c r="I226" i="25"/>
  <c r="L226" i="25" s="1"/>
  <c r="L225" i="25"/>
  <c r="K225" i="25"/>
  <c r="F225" i="25"/>
  <c r="D225" i="25"/>
  <c r="C225" i="25"/>
  <c r="L224" i="25"/>
  <c r="K224" i="25"/>
  <c r="F224" i="25"/>
  <c r="D224" i="25"/>
  <c r="C224" i="25"/>
  <c r="L223" i="25"/>
  <c r="K223" i="25"/>
  <c r="F223" i="25"/>
  <c r="D223" i="25"/>
  <c r="C223" i="25"/>
  <c r="L222" i="25"/>
  <c r="K222" i="25"/>
  <c r="F222" i="25"/>
  <c r="D222" i="25"/>
  <c r="C222" i="25"/>
  <c r="L221" i="25"/>
  <c r="K221" i="25"/>
  <c r="F221" i="25"/>
  <c r="D221" i="25"/>
  <c r="C221" i="25"/>
  <c r="L220" i="25"/>
  <c r="K220" i="25"/>
  <c r="F220" i="25"/>
  <c r="D220" i="25"/>
  <c r="C220" i="25"/>
  <c r="L219" i="25"/>
  <c r="K219" i="25"/>
  <c r="F219" i="25"/>
  <c r="D219" i="25"/>
  <c r="C219" i="25"/>
  <c r="L218" i="25"/>
  <c r="K218" i="25"/>
  <c r="F218" i="25"/>
  <c r="D218" i="25"/>
  <c r="C218" i="25"/>
  <c r="L217" i="25"/>
  <c r="K217" i="25"/>
  <c r="F217" i="25"/>
  <c r="D217" i="25"/>
  <c r="C217" i="25"/>
  <c r="L216" i="25"/>
  <c r="K216" i="25"/>
  <c r="F216" i="25"/>
  <c r="D216" i="25"/>
  <c r="C216" i="25"/>
  <c r="L215" i="25"/>
  <c r="K215" i="25"/>
  <c r="F215" i="25"/>
  <c r="D215" i="25"/>
  <c r="C215" i="25"/>
  <c r="L214" i="25"/>
  <c r="K214" i="25"/>
  <c r="F214" i="25"/>
  <c r="D214" i="25"/>
  <c r="C214" i="25"/>
  <c r="L213" i="25"/>
  <c r="K213" i="25"/>
  <c r="F213" i="25"/>
  <c r="D213" i="25"/>
  <c r="C213" i="25"/>
  <c r="L212" i="25"/>
  <c r="K212" i="25"/>
  <c r="F212" i="25"/>
  <c r="D212" i="25"/>
  <c r="C212" i="25"/>
  <c r="L211" i="25"/>
  <c r="K211" i="25"/>
  <c r="F211" i="25"/>
  <c r="D211" i="25"/>
  <c r="C211" i="25"/>
  <c r="L210" i="25"/>
  <c r="K210" i="25"/>
  <c r="F210" i="25"/>
  <c r="D210" i="25"/>
  <c r="C210" i="25"/>
  <c r="L209" i="25"/>
  <c r="K209" i="25"/>
  <c r="F209" i="25"/>
  <c r="D209" i="25"/>
  <c r="C209" i="25"/>
  <c r="L208" i="25"/>
  <c r="K208" i="25"/>
  <c r="F208" i="25"/>
  <c r="D208" i="25"/>
  <c r="C208" i="25"/>
  <c r="L207" i="25"/>
  <c r="K207" i="25"/>
  <c r="F207" i="25"/>
  <c r="D207" i="25"/>
  <c r="C207" i="25"/>
  <c r="L206" i="25"/>
  <c r="K206" i="25"/>
  <c r="F206" i="25"/>
  <c r="D206" i="25"/>
  <c r="C206" i="25"/>
  <c r="L205" i="25"/>
  <c r="K205" i="25"/>
  <c r="F205" i="25"/>
  <c r="D205" i="25"/>
  <c r="C205" i="25"/>
  <c r="L204" i="25"/>
  <c r="K204" i="25"/>
  <c r="F204" i="25"/>
  <c r="D204" i="25"/>
  <c r="C204" i="25"/>
  <c r="L203" i="25"/>
  <c r="K203" i="25"/>
  <c r="F203" i="25"/>
  <c r="D203" i="25"/>
  <c r="C203" i="25"/>
  <c r="L202" i="25"/>
  <c r="K202" i="25"/>
  <c r="F202" i="25"/>
  <c r="D202" i="25"/>
  <c r="C202" i="25"/>
  <c r="L201" i="25"/>
  <c r="K201" i="25"/>
  <c r="F201" i="25"/>
  <c r="D201" i="25"/>
  <c r="C201" i="25"/>
  <c r="L200" i="25"/>
  <c r="K200" i="25"/>
  <c r="F200" i="25"/>
  <c r="D200" i="25"/>
  <c r="C200" i="25"/>
  <c r="L199" i="25"/>
  <c r="K199" i="25"/>
  <c r="F199" i="25"/>
  <c r="D199" i="25"/>
  <c r="C199" i="25"/>
  <c r="L198" i="25"/>
  <c r="K198" i="25"/>
  <c r="F198" i="25"/>
  <c r="D198" i="25"/>
  <c r="C198" i="25"/>
  <c r="L197" i="25"/>
  <c r="K197" i="25"/>
  <c r="F197" i="25"/>
  <c r="D197" i="25"/>
  <c r="C197" i="25"/>
  <c r="L196" i="25"/>
  <c r="K196" i="25"/>
  <c r="F196" i="25"/>
  <c r="D196" i="25"/>
  <c r="C196" i="25"/>
  <c r="L195" i="25"/>
  <c r="K195" i="25"/>
  <c r="F195" i="25"/>
  <c r="D195" i="25"/>
  <c r="C195" i="25"/>
  <c r="L194" i="25"/>
  <c r="K194" i="25"/>
  <c r="F194" i="25"/>
  <c r="D194" i="25"/>
  <c r="C194" i="25"/>
  <c r="L193" i="25"/>
  <c r="K193" i="25"/>
  <c r="F193" i="25"/>
  <c r="D193" i="25"/>
  <c r="C193" i="25"/>
  <c r="L192" i="25"/>
  <c r="K192" i="25"/>
  <c r="F192" i="25"/>
  <c r="D192" i="25"/>
  <c r="C192" i="25"/>
  <c r="L191" i="25"/>
  <c r="K191" i="25"/>
  <c r="F191" i="25"/>
  <c r="D191" i="25"/>
  <c r="C191" i="25"/>
  <c r="L190" i="25"/>
  <c r="K190" i="25"/>
  <c r="F190" i="25"/>
  <c r="D190" i="25"/>
  <c r="C190" i="25"/>
  <c r="L189" i="25"/>
  <c r="K189" i="25"/>
  <c r="F189" i="25"/>
  <c r="D189" i="25"/>
  <c r="C189" i="25"/>
  <c r="L188" i="25"/>
  <c r="K188" i="25"/>
  <c r="F188" i="25"/>
  <c r="D188" i="25"/>
  <c r="C188" i="25"/>
  <c r="L187" i="25"/>
  <c r="K187" i="25"/>
  <c r="F187" i="25"/>
  <c r="D187" i="25"/>
  <c r="C187" i="25"/>
  <c r="L186" i="25"/>
  <c r="K186" i="25"/>
  <c r="F186" i="25"/>
  <c r="D186" i="25"/>
  <c r="C186" i="25"/>
  <c r="L185" i="25"/>
  <c r="K185" i="25"/>
  <c r="F185" i="25"/>
  <c r="D185" i="25"/>
  <c r="C185" i="25"/>
  <c r="L184" i="25"/>
  <c r="K184" i="25"/>
  <c r="F184" i="25"/>
  <c r="D184" i="25"/>
  <c r="C184" i="25"/>
  <c r="L183" i="25"/>
  <c r="K183" i="25"/>
  <c r="F183" i="25"/>
  <c r="D183" i="25"/>
  <c r="C183" i="25"/>
  <c r="L182" i="25"/>
  <c r="K182" i="25"/>
  <c r="F182" i="25"/>
  <c r="D182" i="25"/>
  <c r="C182" i="25"/>
  <c r="L181" i="25"/>
  <c r="K181" i="25"/>
  <c r="F181" i="25"/>
  <c r="D181" i="25"/>
  <c r="C181" i="25"/>
  <c r="L180" i="25"/>
  <c r="K180" i="25"/>
  <c r="F180" i="25"/>
  <c r="D180" i="25"/>
  <c r="C180" i="25"/>
  <c r="L179" i="25"/>
  <c r="K179" i="25"/>
  <c r="F179" i="25"/>
  <c r="D179" i="25"/>
  <c r="C179" i="25"/>
  <c r="L178" i="25"/>
  <c r="K178" i="25"/>
  <c r="F178" i="25"/>
  <c r="D178" i="25"/>
  <c r="C178" i="25"/>
  <c r="L177" i="25"/>
  <c r="K177" i="25"/>
  <c r="F177" i="25"/>
  <c r="D177" i="25"/>
  <c r="C177" i="25"/>
  <c r="L176" i="25"/>
  <c r="K176" i="25"/>
  <c r="F176" i="25"/>
  <c r="D176" i="25"/>
  <c r="C176" i="25"/>
  <c r="L175" i="25"/>
  <c r="K175" i="25"/>
  <c r="F175" i="25"/>
  <c r="D175" i="25"/>
  <c r="C175" i="25"/>
  <c r="L174" i="25"/>
  <c r="K174" i="25"/>
  <c r="F174" i="25"/>
  <c r="D174" i="25"/>
  <c r="C174" i="25"/>
  <c r="L173" i="25"/>
  <c r="K173" i="25"/>
  <c r="F173" i="25"/>
  <c r="D173" i="25"/>
  <c r="C173" i="25"/>
  <c r="L172" i="25"/>
  <c r="K172" i="25"/>
  <c r="F172" i="25"/>
  <c r="D172" i="25"/>
  <c r="C172" i="25"/>
  <c r="L171" i="25"/>
  <c r="K171" i="25"/>
  <c r="F171" i="25"/>
  <c r="D171" i="25"/>
  <c r="C171" i="25"/>
  <c r="L170" i="25"/>
  <c r="K170" i="25"/>
  <c r="F170" i="25"/>
  <c r="D170" i="25"/>
  <c r="C170" i="25"/>
  <c r="L169" i="25"/>
  <c r="K169" i="25"/>
  <c r="F169" i="25"/>
  <c r="D169" i="25"/>
  <c r="C169" i="25"/>
  <c r="L168" i="25"/>
  <c r="K168" i="25"/>
  <c r="F168" i="25"/>
  <c r="D168" i="25"/>
  <c r="C168" i="25"/>
  <c r="L167" i="25"/>
  <c r="K167" i="25"/>
  <c r="F167" i="25"/>
  <c r="D167" i="25"/>
  <c r="C167" i="25"/>
  <c r="L166" i="25"/>
  <c r="K166" i="25"/>
  <c r="F166" i="25"/>
  <c r="D166" i="25"/>
  <c r="C166" i="25"/>
  <c r="L165" i="25"/>
  <c r="K165" i="25"/>
  <c r="F165" i="25"/>
  <c r="D165" i="25"/>
  <c r="C165" i="25"/>
  <c r="L164" i="25"/>
  <c r="K164" i="25"/>
  <c r="F164" i="25"/>
  <c r="D164" i="25"/>
  <c r="C164" i="25"/>
  <c r="L163" i="25"/>
  <c r="K163" i="25"/>
  <c r="F163" i="25"/>
  <c r="D163" i="25"/>
  <c r="C163" i="25"/>
  <c r="L162" i="25"/>
  <c r="K162" i="25"/>
  <c r="F162" i="25"/>
  <c r="D162" i="25"/>
  <c r="C162" i="25"/>
  <c r="L161" i="25"/>
  <c r="K161" i="25"/>
  <c r="F161" i="25"/>
  <c r="D161" i="25"/>
  <c r="C161" i="25"/>
  <c r="L160" i="25"/>
  <c r="K160" i="25"/>
  <c r="F160" i="25"/>
  <c r="D160" i="25"/>
  <c r="C160" i="25"/>
  <c r="L159" i="25"/>
  <c r="K159" i="25"/>
  <c r="F159" i="25"/>
  <c r="D159" i="25"/>
  <c r="C159" i="25"/>
  <c r="L158" i="25"/>
  <c r="K158" i="25"/>
  <c r="F158" i="25"/>
  <c r="D158" i="25"/>
  <c r="C158" i="25"/>
  <c r="L157" i="25"/>
  <c r="K157" i="25"/>
  <c r="F157" i="25"/>
  <c r="D157" i="25"/>
  <c r="C157" i="25"/>
  <c r="L156" i="25"/>
  <c r="K156" i="25"/>
  <c r="F156" i="25"/>
  <c r="D156" i="25"/>
  <c r="C156" i="25"/>
  <c r="L155" i="25"/>
  <c r="K155" i="25"/>
  <c r="F155" i="25"/>
  <c r="D155" i="25"/>
  <c r="C155" i="25"/>
  <c r="L154" i="25"/>
  <c r="K154" i="25"/>
  <c r="F154" i="25"/>
  <c r="D154" i="25"/>
  <c r="C154" i="25"/>
  <c r="L153" i="25"/>
  <c r="K153" i="25"/>
  <c r="F153" i="25"/>
  <c r="D153" i="25"/>
  <c r="C153" i="25"/>
  <c r="L152" i="25"/>
  <c r="K152" i="25"/>
  <c r="F152" i="25"/>
  <c r="D152" i="25"/>
  <c r="C152" i="25"/>
  <c r="L151" i="25"/>
  <c r="K151" i="25"/>
  <c r="F151" i="25"/>
  <c r="D151" i="25"/>
  <c r="C151" i="25"/>
  <c r="L150" i="25"/>
  <c r="K150" i="25"/>
  <c r="F150" i="25"/>
  <c r="D150" i="25"/>
  <c r="C150" i="25"/>
  <c r="L149" i="25"/>
  <c r="K149" i="25"/>
  <c r="F149" i="25"/>
  <c r="D149" i="25"/>
  <c r="C149" i="25"/>
  <c r="L148" i="25"/>
  <c r="K148" i="25"/>
  <c r="F148" i="25"/>
  <c r="D148" i="25"/>
  <c r="C148" i="25"/>
  <c r="L147" i="25"/>
  <c r="K147" i="25"/>
  <c r="F147" i="25"/>
  <c r="D147" i="25"/>
  <c r="C147" i="25"/>
  <c r="L146" i="25"/>
  <c r="K146" i="25"/>
  <c r="F146" i="25"/>
  <c r="D146" i="25"/>
  <c r="C146" i="25"/>
  <c r="L145" i="25"/>
  <c r="K145" i="25"/>
  <c r="F145" i="25"/>
  <c r="D145" i="25"/>
  <c r="C145" i="25"/>
  <c r="L144" i="25"/>
  <c r="K144" i="25"/>
  <c r="F144" i="25"/>
  <c r="D144" i="25"/>
  <c r="C144" i="25"/>
  <c r="L143" i="25"/>
  <c r="K143" i="25"/>
  <c r="F143" i="25"/>
  <c r="D143" i="25"/>
  <c r="C143" i="25"/>
  <c r="L142" i="25"/>
  <c r="K142" i="25"/>
  <c r="F142" i="25"/>
  <c r="D142" i="25"/>
  <c r="C142" i="25"/>
  <c r="L141" i="25"/>
  <c r="K141" i="25"/>
  <c r="F141" i="25"/>
  <c r="D141" i="25"/>
  <c r="C141" i="25"/>
  <c r="L140" i="25"/>
  <c r="K140" i="25"/>
  <c r="F140" i="25"/>
  <c r="D140" i="25"/>
  <c r="C140" i="25"/>
  <c r="L139" i="25"/>
  <c r="K139" i="25"/>
  <c r="F139" i="25"/>
  <c r="D139" i="25"/>
  <c r="C139" i="25"/>
  <c r="L138" i="25"/>
  <c r="K138" i="25"/>
  <c r="F138" i="25"/>
  <c r="D138" i="25"/>
  <c r="C138" i="25"/>
  <c r="L137" i="25"/>
  <c r="K137" i="25"/>
  <c r="F137" i="25"/>
  <c r="D137" i="25"/>
  <c r="C137" i="25"/>
  <c r="L136" i="25"/>
  <c r="K136" i="25"/>
  <c r="F136" i="25"/>
  <c r="D136" i="25"/>
  <c r="C136" i="25"/>
  <c r="L135" i="25"/>
  <c r="K135" i="25"/>
  <c r="F135" i="25"/>
  <c r="D135" i="25"/>
  <c r="C135" i="25"/>
  <c r="L134" i="25"/>
  <c r="K134" i="25"/>
  <c r="F134" i="25"/>
  <c r="D134" i="25"/>
  <c r="C134" i="25"/>
  <c r="L133" i="25"/>
  <c r="K133" i="25"/>
  <c r="F133" i="25"/>
  <c r="D133" i="25"/>
  <c r="C133" i="25"/>
  <c r="L132" i="25"/>
  <c r="K132" i="25"/>
  <c r="F132" i="25"/>
  <c r="D132" i="25"/>
  <c r="C132" i="25"/>
  <c r="L131" i="25"/>
  <c r="K131" i="25"/>
  <c r="F131" i="25"/>
  <c r="D131" i="25"/>
  <c r="C131" i="25"/>
  <c r="L130" i="25"/>
  <c r="K130" i="25"/>
  <c r="F130" i="25"/>
  <c r="D130" i="25"/>
  <c r="C130" i="25"/>
  <c r="L129" i="25"/>
  <c r="K129" i="25"/>
  <c r="F129" i="25"/>
  <c r="D129" i="25"/>
  <c r="C129" i="25"/>
  <c r="L128" i="25"/>
  <c r="K128" i="25"/>
  <c r="F128" i="25"/>
  <c r="D128" i="25"/>
  <c r="C128" i="25"/>
  <c r="L127" i="25"/>
  <c r="K127" i="25"/>
  <c r="F127" i="25"/>
  <c r="D127" i="25"/>
  <c r="C127" i="25"/>
  <c r="L126" i="25"/>
  <c r="K126" i="25"/>
  <c r="F126" i="25"/>
  <c r="D126" i="25"/>
  <c r="C126" i="25"/>
  <c r="L125" i="25"/>
  <c r="K125" i="25"/>
  <c r="F125" i="25"/>
  <c r="D125" i="25"/>
  <c r="C125" i="25"/>
  <c r="L124" i="25"/>
  <c r="K124" i="25"/>
  <c r="F124" i="25"/>
  <c r="D124" i="25"/>
  <c r="C124" i="25"/>
  <c r="L123" i="25"/>
  <c r="K123" i="25"/>
  <c r="F123" i="25"/>
  <c r="D123" i="25"/>
  <c r="C123" i="25"/>
  <c r="L122" i="25"/>
  <c r="K122" i="25"/>
  <c r="F122" i="25"/>
  <c r="D122" i="25"/>
  <c r="C122" i="25"/>
  <c r="L121" i="25"/>
  <c r="K121" i="25"/>
  <c r="F121" i="25"/>
  <c r="D121" i="25"/>
  <c r="C121" i="25"/>
  <c r="L120" i="25"/>
  <c r="K120" i="25"/>
  <c r="F120" i="25"/>
  <c r="D120" i="25"/>
  <c r="C120" i="25"/>
  <c r="L119" i="25"/>
  <c r="K119" i="25"/>
  <c r="F119" i="25"/>
  <c r="D119" i="25"/>
  <c r="C119" i="25"/>
  <c r="L118" i="25"/>
  <c r="K118" i="25"/>
  <c r="F118" i="25"/>
  <c r="D118" i="25"/>
  <c r="C118" i="25"/>
  <c r="L117" i="25"/>
  <c r="K117" i="25"/>
  <c r="F117" i="25"/>
  <c r="D117" i="25"/>
  <c r="C117" i="25"/>
  <c r="L116" i="25"/>
  <c r="K116" i="25"/>
  <c r="F116" i="25"/>
  <c r="D116" i="25"/>
  <c r="C116" i="25"/>
  <c r="L115" i="25"/>
  <c r="K115" i="25"/>
  <c r="F115" i="25"/>
  <c r="D115" i="25"/>
  <c r="C115" i="25"/>
  <c r="L114" i="25"/>
  <c r="K114" i="25"/>
  <c r="F114" i="25"/>
  <c r="D114" i="25"/>
  <c r="C114" i="25"/>
  <c r="L113" i="25"/>
  <c r="K113" i="25"/>
  <c r="F113" i="25"/>
  <c r="D113" i="25"/>
  <c r="C113" i="25"/>
  <c r="L112" i="25"/>
  <c r="K112" i="25"/>
  <c r="F112" i="25"/>
  <c r="D112" i="25"/>
  <c r="C112" i="25"/>
  <c r="L111" i="25"/>
  <c r="K111" i="25"/>
  <c r="F111" i="25"/>
  <c r="D111" i="25"/>
  <c r="C111" i="25"/>
  <c r="L110" i="25"/>
  <c r="K110" i="25"/>
  <c r="F110" i="25"/>
  <c r="D110" i="25"/>
  <c r="C110" i="25"/>
  <c r="L109" i="25"/>
  <c r="K109" i="25"/>
  <c r="F109" i="25"/>
  <c r="D109" i="25"/>
  <c r="C109" i="25"/>
  <c r="L108" i="25"/>
  <c r="K108" i="25"/>
  <c r="F108" i="25"/>
  <c r="D108" i="25"/>
  <c r="C108" i="25"/>
  <c r="L107" i="25"/>
  <c r="K107" i="25"/>
  <c r="F107" i="25"/>
  <c r="D107" i="25"/>
  <c r="C107" i="25"/>
  <c r="L106" i="25"/>
  <c r="K106" i="25"/>
  <c r="F106" i="25"/>
  <c r="D106" i="25"/>
  <c r="C106" i="25"/>
  <c r="L105" i="25"/>
  <c r="K105" i="25"/>
  <c r="F105" i="25"/>
  <c r="D105" i="25"/>
  <c r="C105" i="25"/>
  <c r="L104" i="25"/>
  <c r="K104" i="25"/>
  <c r="F104" i="25"/>
  <c r="D104" i="25"/>
  <c r="C104" i="25"/>
  <c r="L103" i="25"/>
  <c r="K103" i="25"/>
  <c r="F103" i="25"/>
  <c r="D103" i="25"/>
  <c r="C103" i="25"/>
  <c r="L102" i="25"/>
  <c r="K102" i="25"/>
  <c r="F102" i="25"/>
  <c r="D102" i="25"/>
  <c r="C102" i="25"/>
  <c r="L101" i="25"/>
  <c r="K101" i="25"/>
  <c r="F101" i="25"/>
  <c r="D101" i="25"/>
  <c r="C101" i="25"/>
  <c r="L100" i="25"/>
  <c r="K100" i="25"/>
  <c r="F100" i="25"/>
  <c r="D100" i="25"/>
  <c r="C100" i="25"/>
  <c r="L99" i="25"/>
  <c r="K99" i="25"/>
  <c r="F99" i="25"/>
  <c r="D99" i="25"/>
  <c r="C99" i="25"/>
  <c r="L98" i="25"/>
  <c r="K98" i="25"/>
  <c r="F98" i="25"/>
  <c r="D98" i="25"/>
  <c r="C98" i="25"/>
  <c r="L97" i="25"/>
  <c r="K97" i="25"/>
  <c r="F97" i="25"/>
  <c r="D97" i="25"/>
  <c r="C97" i="25"/>
  <c r="L96" i="25"/>
  <c r="K96" i="25"/>
  <c r="F96" i="25"/>
  <c r="D96" i="25"/>
  <c r="C96" i="25"/>
  <c r="L95" i="25"/>
  <c r="K95" i="25"/>
  <c r="F95" i="25"/>
  <c r="D95" i="25"/>
  <c r="C95" i="25"/>
  <c r="L94" i="25"/>
  <c r="K94" i="25"/>
  <c r="F94" i="25"/>
  <c r="D94" i="25"/>
  <c r="C94" i="25"/>
  <c r="L93" i="25"/>
  <c r="K93" i="25"/>
  <c r="F93" i="25"/>
  <c r="D93" i="25"/>
  <c r="C93" i="25"/>
  <c r="L92" i="25"/>
  <c r="K92" i="25"/>
  <c r="F92" i="25"/>
  <c r="D92" i="25"/>
  <c r="C92" i="25"/>
  <c r="L91" i="25"/>
  <c r="K91" i="25"/>
  <c r="F91" i="25"/>
  <c r="D91" i="25"/>
  <c r="C91" i="25"/>
  <c r="L90" i="25"/>
  <c r="K90" i="25"/>
  <c r="F90" i="25"/>
  <c r="D90" i="25"/>
  <c r="C90" i="25"/>
  <c r="L89" i="25"/>
  <c r="K89" i="25"/>
  <c r="F89" i="25"/>
  <c r="D89" i="25"/>
  <c r="C89" i="25"/>
  <c r="L88" i="25"/>
  <c r="K88" i="25"/>
  <c r="F88" i="25"/>
  <c r="D88" i="25"/>
  <c r="C88" i="25"/>
  <c r="L87" i="25"/>
  <c r="K87" i="25"/>
  <c r="F87" i="25"/>
  <c r="D87" i="25"/>
  <c r="C87" i="25"/>
  <c r="L86" i="25"/>
  <c r="K86" i="25"/>
  <c r="F86" i="25"/>
  <c r="D86" i="25"/>
  <c r="C86" i="25"/>
  <c r="L85" i="25"/>
  <c r="K85" i="25"/>
  <c r="F85" i="25"/>
  <c r="D85" i="25"/>
  <c r="C85" i="25"/>
  <c r="L84" i="25"/>
  <c r="K84" i="25"/>
  <c r="F84" i="25"/>
  <c r="D84" i="25"/>
  <c r="C84" i="25"/>
  <c r="L83" i="25"/>
  <c r="K83" i="25"/>
  <c r="F83" i="25"/>
  <c r="D83" i="25"/>
  <c r="C83" i="25"/>
  <c r="L82" i="25"/>
  <c r="K82" i="25"/>
  <c r="F82" i="25"/>
  <c r="D82" i="25"/>
  <c r="C82" i="25"/>
  <c r="L81" i="25"/>
  <c r="K81" i="25"/>
  <c r="F81" i="25"/>
  <c r="D81" i="25"/>
  <c r="C81" i="25"/>
  <c r="L80" i="25"/>
  <c r="K80" i="25"/>
  <c r="F80" i="25"/>
  <c r="D80" i="25"/>
  <c r="C80" i="25"/>
  <c r="L79" i="25"/>
  <c r="K79" i="25"/>
  <c r="F79" i="25"/>
  <c r="D79" i="25"/>
  <c r="C79" i="25"/>
  <c r="L78" i="25"/>
  <c r="K78" i="25"/>
  <c r="F78" i="25"/>
  <c r="D78" i="25"/>
  <c r="C78" i="25"/>
  <c r="L77" i="25"/>
  <c r="K77" i="25"/>
  <c r="F77" i="25"/>
  <c r="D77" i="25"/>
  <c r="C77" i="25"/>
  <c r="L76" i="25"/>
  <c r="K76" i="25"/>
  <c r="F76" i="25"/>
  <c r="D76" i="25"/>
  <c r="C76" i="25"/>
  <c r="L75" i="25"/>
  <c r="K75" i="25"/>
  <c r="F75" i="25"/>
  <c r="D75" i="25"/>
  <c r="C75" i="25"/>
  <c r="L74" i="25"/>
  <c r="K74" i="25"/>
  <c r="F74" i="25"/>
  <c r="D74" i="25"/>
  <c r="C74" i="25"/>
  <c r="L73" i="25"/>
  <c r="K73" i="25"/>
  <c r="F73" i="25"/>
  <c r="D73" i="25"/>
  <c r="C73" i="25"/>
  <c r="L72" i="25"/>
  <c r="K72" i="25"/>
  <c r="F72" i="25"/>
  <c r="D72" i="25"/>
  <c r="C72" i="25"/>
  <c r="L71" i="25"/>
  <c r="K71" i="25"/>
  <c r="F71" i="25"/>
  <c r="D71" i="25"/>
  <c r="C71" i="25"/>
  <c r="L70" i="25"/>
  <c r="K70" i="25"/>
  <c r="F70" i="25"/>
  <c r="D70" i="25"/>
  <c r="C70" i="25"/>
  <c r="L69" i="25"/>
  <c r="K69" i="25"/>
  <c r="F69" i="25"/>
  <c r="D69" i="25"/>
  <c r="C69" i="25"/>
  <c r="L68" i="25"/>
  <c r="K68" i="25"/>
  <c r="F68" i="25"/>
  <c r="D68" i="25"/>
  <c r="C68" i="25"/>
  <c r="L67" i="25"/>
  <c r="K67" i="25"/>
  <c r="F67" i="25"/>
  <c r="D67" i="25"/>
  <c r="C67" i="25"/>
  <c r="L66" i="25"/>
  <c r="K66" i="25"/>
  <c r="F66" i="25"/>
  <c r="D66" i="25"/>
  <c r="C66" i="25"/>
  <c r="L65" i="25"/>
  <c r="K65" i="25"/>
  <c r="F65" i="25"/>
  <c r="D65" i="25"/>
  <c r="C65" i="25"/>
  <c r="L64" i="25"/>
  <c r="K64" i="25"/>
  <c r="F64" i="25"/>
  <c r="D64" i="25"/>
  <c r="C64" i="25"/>
  <c r="L63" i="25"/>
  <c r="K63" i="25"/>
  <c r="F63" i="25"/>
  <c r="D63" i="25"/>
  <c r="C63" i="25"/>
  <c r="L62" i="25"/>
  <c r="K62" i="25"/>
  <c r="F62" i="25"/>
  <c r="D62" i="25"/>
  <c r="C62" i="25"/>
  <c r="L61" i="25"/>
  <c r="K61" i="25"/>
  <c r="F61" i="25"/>
  <c r="D61" i="25"/>
  <c r="C61" i="25"/>
  <c r="L60" i="25"/>
  <c r="K60" i="25"/>
  <c r="F60" i="25"/>
  <c r="D60" i="25"/>
  <c r="C60" i="25"/>
  <c r="L59" i="25"/>
  <c r="K59" i="25"/>
  <c r="F59" i="25"/>
  <c r="D59" i="25"/>
  <c r="C59" i="25"/>
  <c r="L58" i="25"/>
  <c r="K58" i="25"/>
  <c r="F58" i="25"/>
  <c r="D58" i="25"/>
  <c r="C58" i="25"/>
  <c r="L57" i="25"/>
  <c r="K57" i="25"/>
  <c r="F57" i="25"/>
  <c r="D57" i="25"/>
  <c r="C57" i="25"/>
  <c r="L56" i="25"/>
  <c r="K56" i="25"/>
  <c r="F56" i="25"/>
  <c r="D56" i="25"/>
  <c r="C56" i="25"/>
  <c r="L55" i="25"/>
  <c r="K55" i="25"/>
  <c r="F55" i="25"/>
  <c r="D55" i="25"/>
  <c r="C55" i="25"/>
  <c r="L54" i="25"/>
  <c r="K54" i="25"/>
  <c r="F54" i="25"/>
  <c r="D54" i="25"/>
  <c r="C54" i="25"/>
  <c r="L53" i="25"/>
  <c r="K53" i="25"/>
  <c r="F53" i="25"/>
  <c r="D53" i="25"/>
  <c r="C53" i="25"/>
  <c r="L52" i="25"/>
  <c r="K52" i="25"/>
  <c r="F52" i="25"/>
  <c r="D52" i="25"/>
  <c r="C52" i="25"/>
  <c r="L51" i="25"/>
  <c r="K51" i="25"/>
  <c r="F51" i="25"/>
  <c r="D51" i="25"/>
  <c r="C51" i="25"/>
  <c r="L50" i="25"/>
  <c r="K50" i="25"/>
  <c r="F50" i="25"/>
  <c r="D50" i="25"/>
  <c r="C50" i="25"/>
  <c r="L49" i="25"/>
  <c r="K49" i="25"/>
  <c r="F49" i="25"/>
  <c r="D49" i="25"/>
  <c r="C49" i="25"/>
  <c r="L48" i="25"/>
  <c r="K48" i="25"/>
  <c r="F48" i="25"/>
  <c r="D48" i="25"/>
  <c r="C48" i="25"/>
  <c r="L47" i="25"/>
  <c r="K47" i="25"/>
  <c r="F47" i="25"/>
  <c r="D47" i="25"/>
  <c r="C47" i="25"/>
  <c r="L46" i="25"/>
  <c r="K46" i="25"/>
  <c r="F46" i="25"/>
  <c r="D46" i="25"/>
  <c r="C46" i="25"/>
  <c r="L45" i="25"/>
  <c r="K45" i="25"/>
  <c r="F45" i="25"/>
  <c r="D45" i="25"/>
  <c r="C45" i="25"/>
  <c r="L44" i="25"/>
  <c r="K44" i="25"/>
  <c r="F44" i="25"/>
  <c r="D44" i="25"/>
  <c r="C44" i="25"/>
  <c r="L43" i="25"/>
  <c r="K43" i="25"/>
  <c r="F43" i="25"/>
  <c r="D43" i="25"/>
  <c r="C43" i="25"/>
  <c r="L42" i="25"/>
  <c r="K42" i="25"/>
  <c r="F42" i="25"/>
  <c r="D42" i="25"/>
  <c r="C42" i="25"/>
  <c r="L41" i="25"/>
  <c r="K41" i="25"/>
  <c r="F41" i="25"/>
  <c r="D41" i="25"/>
  <c r="C41" i="25"/>
  <c r="L40" i="25"/>
  <c r="K40" i="25"/>
  <c r="F40" i="25"/>
  <c r="D40" i="25"/>
  <c r="C40" i="25"/>
  <c r="L39" i="25"/>
  <c r="K39" i="25"/>
  <c r="F39" i="25"/>
  <c r="D39" i="25"/>
  <c r="C39" i="25"/>
  <c r="L38" i="25"/>
  <c r="K38" i="25"/>
  <c r="F38" i="25"/>
  <c r="D38" i="25"/>
  <c r="C38" i="25"/>
  <c r="L37" i="25"/>
  <c r="K37" i="25"/>
  <c r="F37" i="25"/>
  <c r="D37" i="25"/>
  <c r="C37" i="25"/>
  <c r="L36" i="25"/>
  <c r="K36" i="25"/>
  <c r="F36" i="25"/>
  <c r="D36" i="25"/>
  <c r="C36" i="25"/>
  <c r="L35" i="25"/>
  <c r="K35" i="25"/>
  <c r="F35" i="25"/>
  <c r="D35" i="25"/>
  <c r="C35" i="25"/>
  <c r="L34" i="25"/>
  <c r="K34" i="25"/>
  <c r="F34" i="25"/>
  <c r="D34" i="25"/>
  <c r="C34" i="25"/>
  <c r="L33" i="25"/>
  <c r="K33" i="25"/>
  <c r="F33" i="25"/>
  <c r="D33" i="25"/>
  <c r="C33" i="25"/>
  <c r="L32" i="25"/>
  <c r="K32" i="25"/>
  <c r="F32" i="25"/>
  <c r="D32" i="25"/>
  <c r="C32" i="25"/>
  <c r="L31" i="25"/>
  <c r="K31" i="25"/>
  <c r="F31" i="25"/>
  <c r="D31" i="25"/>
  <c r="C31" i="25"/>
  <c r="L30" i="25"/>
  <c r="K30" i="25"/>
  <c r="F30" i="25"/>
  <c r="D30" i="25"/>
  <c r="C30" i="25"/>
  <c r="L29" i="25"/>
  <c r="K29" i="25"/>
  <c r="F29" i="25"/>
  <c r="D29" i="25"/>
  <c r="C29" i="25"/>
  <c r="L28" i="25"/>
  <c r="K28" i="25"/>
  <c r="F28" i="25"/>
  <c r="D28" i="25"/>
  <c r="C28" i="25"/>
  <c r="L27" i="25"/>
  <c r="K27" i="25"/>
  <c r="F27" i="25"/>
  <c r="D27" i="25"/>
  <c r="C27" i="25"/>
  <c r="L26" i="25"/>
  <c r="K26" i="25"/>
  <c r="F26" i="25"/>
  <c r="D26" i="25"/>
  <c r="C26" i="25"/>
  <c r="L25" i="25"/>
  <c r="K25" i="25"/>
  <c r="F25" i="25"/>
  <c r="D25" i="25"/>
  <c r="C25" i="25"/>
  <c r="L24" i="25"/>
  <c r="K24" i="25"/>
  <c r="F24" i="25"/>
  <c r="D24" i="25"/>
  <c r="C24" i="25"/>
  <c r="L23" i="25"/>
  <c r="K23" i="25"/>
  <c r="F23" i="25"/>
  <c r="D23" i="25"/>
  <c r="C23" i="25"/>
  <c r="L22" i="25"/>
  <c r="K22" i="25"/>
  <c r="F22" i="25"/>
  <c r="D22" i="25"/>
  <c r="C22" i="25"/>
  <c r="L21" i="25"/>
  <c r="K21" i="25"/>
  <c r="F21" i="25"/>
  <c r="D21" i="25"/>
  <c r="C21" i="25"/>
  <c r="L20" i="25"/>
  <c r="K20" i="25"/>
  <c r="F20" i="25"/>
  <c r="D20" i="25"/>
  <c r="C20" i="25"/>
  <c r="L19" i="25"/>
  <c r="K19" i="25"/>
  <c r="F19" i="25"/>
  <c r="D19" i="25"/>
  <c r="C19" i="25"/>
  <c r="L18" i="25"/>
  <c r="K18" i="25"/>
  <c r="F18" i="25"/>
  <c r="D18" i="25"/>
  <c r="C18" i="25"/>
  <c r="L17" i="25"/>
  <c r="K17" i="25"/>
  <c r="F17" i="25"/>
  <c r="D17" i="25"/>
  <c r="C17" i="25"/>
  <c r="L16" i="25"/>
  <c r="K16" i="25"/>
  <c r="F16" i="25"/>
  <c r="D16" i="25"/>
  <c r="C16" i="25"/>
  <c r="L15" i="25"/>
  <c r="K15" i="25"/>
  <c r="F15" i="25"/>
  <c r="D15" i="25"/>
  <c r="C15" i="25"/>
  <c r="L14" i="25"/>
  <c r="K14" i="25"/>
  <c r="F14" i="25"/>
  <c r="D14" i="25"/>
  <c r="C14" i="25"/>
  <c r="J210" i="23"/>
  <c r="I210" i="23"/>
  <c r="L209" i="23"/>
  <c r="K209" i="23"/>
  <c r="F209" i="23"/>
  <c r="D209" i="23"/>
  <c r="C209" i="23"/>
  <c r="L208" i="23"/>
  <c r="K208" i="23"/>
  <c r="F208" i="23"/>
  <c r="D208" i="23"/>
  <c r="C208" i="23"/>
  <c r="L207" i="23"/>
  <c r="K207" i="23"/>
  <c r="F207" i="23"/>
  <c r="D207" i="23"/>
  <c r="C207" i="23"/>
  <c r="L206" i="23"/>
  <c r="K206" i="23"/>
  <c r="F206" i="23"/>
  <c r="D206" i="23"/>
  <c r="C206" i="23"/>
  <c r="L205" i="23"/>
  <c r="K205" i="23"/>
  <c r="F205" i="23"/>
  <c r="D205" i="23"/>
  <c r="C205" i="23"/>
  <c r="L204" i="23"/>
  <c r="K204" i="23"/>
  <c r="F204" i="23"/>
  <c r="D204" i="23"/>
  <c r="C204" i="23"/>
  <c r="L203" i="23"/>
  <c r="K203" i="23"/>
  <c r="F203" i="23"/>
  <c r="D203" i="23"/>
  <c r="C203" i="23"/>
  <c r="L202" i="23"/>
  <c r="K202" i="23"/>
  <c r="F202" i="23"/>
  <c r="D202" i="23"/>
  <c r="C202" i="23"/>
  <c r="L201" i="23"/>
  <c r="K201" i="23"/>
  <c r="F201" i="23"/>
  <c r="D201" i="23"/>
  <c r="C201" i="23"/>
  <c r="L200" i="23"/>
  <c r="K200" i="23"/>
  <c r="F200" i="23"/>
  <c r="D200" i="23"/>
  <c r="C200" i="23"/>
  <c r="L199" i="23"/>
  <c r="K199" i="23"/>
  <c r="F199" i="23"/>
  <c r="D199" i="23"/>
  <c r="C199" i="23"/>
  <c r="L198" i="23"/>
  <c r="K198" i="23"/>
  <c r="F198" i="23"/>
  <c r="D198" i="23"/>
  <c r="C198" i="23"/>
  <c r="L197" i="23"/>
  <c r="K197" i="23"/>
  <c r="F197" i="23"/>
  <c r="D197" i="23"/>
  <c r="C197" i="23"/>
  <c r="L196" i="23"/>
  <c r="K196" i="23"/>
  <c r="F196" i="23"/>
  <c r="D196" i="23"/>
  <c r="C196" i="23"/>
  <c r="L195" i="23"/>
  <c r="K195" i="23"/>
  <c r="F195" i="23"/>
  <c r="D195" i="23"/>
  <c r="C195" i="23"/>
  <c r="L194" i="23"/>
  <c r="K194" i="23"/>
  <c r="F194" i="23"/>
  <c r="D194" i="23"/>
  <c r="C194" i="23"/>
  <c r="L193" i="23"/>
  <c r="K193" i="23"/>
  <c r="F193" i="23"/>
  <c r="D193" i="23"/>
  <c r="C193" i="23"/>
  <c r="L192" i="23"/>
  <c r="K192" i="23"/>
  <c r="F192" i="23"/>
  <c r="D192" i="23"/>
  <c r="C192" i="23"/>
  <c r="L191" i="23"/>
  <c r="K191" i="23"/>
  <c r="F191" i="23"/>
  <c r="D191" i="23"/>
  <c r="C191" i="23"/>
  <c r="L190" i="23"/>
  <c r="K190" i="23"/>
  <c r="F190" i="23"/>
  <c r="D190" i="23"/>
  <c r="C190" i="23"/>
  <c r="L189" i="23"/>
  <c r="K189" i="23"/>
  <c r="F189" i="23"/>
  <c r="D189" i="23"/>
  <c r="C189" i="23"/>
  <c r="L188" i="23"/>
  <c r="K188" i="23"/>
  <c r="F188" i="23"/>
  <c r="D188" i="23"/>
  <c r="C188" i="23"/>
  <c r="L187" i="23"/>
  <c r="K187" i="23"/>
  <c r="F187" i="23"/>
  <c r="D187" i="23"/>
  <c r="C187" i="23"/>
  <c r="L186" i="23"/>
  <c r="K186" i="23"/>
  <c r="F186" i="23"/>
  <c r="D186" i="23"/>
  <c r="C186" i="23"/>
  <c r="L185" i="23"/>
  <c r="K185" i="23"/>
  <c r="F185" i="23"/>
  <c r="D185" i="23"/>
  <c r="C185" i="23"/>
  <c r="L184" i="23"/>
  <c r="K184" i="23"/>
  <c r="F184" i="23"/>
  <c r="D184" i="23"/>
  <c r="C184" i="23"/>
  <c r="L183" i="23"/>
  <c r="K183" i="23"/>
  <c r="F183" i="23"/>
  <c r="D183" i="23"/>
  <c r="C183" i="23"/>
  <c r="L182" i="23"/>
  <c r="K182" i="23"/>
  <c r="F182" i="23"/>
  <c r="D182" i="23"/>
  <c r="C182" i="23"/>
  <c r="L181" i="23"/>
  <c r="K181" i="23"/>
  <c r="F181" i="23"/>
  <c r="D181" i="23"/>
  <c r="C181" i="23"/>
  <c r="L180" i="23"/>
  <c r="K180" i="23"/>
  <c r="F180" i="23"/>
  <c r="D180" i="23"/>
  <c r="C180" i="23"/>
  <c r="L179" i="23"/>
  <c r="K179" i="23"/>
  <c r="F179" i="23"/>
  <c r="D179" i="23"/>
  <c r="C179" i="23"/>
  <c r="L178" i="23"/>
  <c r="K178" i="23"/>
  <c r="F178" i="23"/>
  <c r="D178" i="23"/>
  <c r="C178" i="23"/>
  <c r="L177" i="23"/>
  <c r="K177" i="23"/>
  <c r="F177" i="23"/>
  <c r="D177" i="23"/>
  <c r="C177" i="23"/>
  <c r="L176" i="23"/>
  <c r="K176" i="23"/>
  <c r="F176" i="23"/>
  <c r="D176" i="23"/>
  <c r="C176" i="23"/>
  <c r="L175" i="23"/>
  <c r="K175" i="23"/>
  <c r="F175" i="23"/>
  <c r="D175" i="23"/>
  <c r="C175" i="23"/>
  <c r="L174" i="23"/>
  <c r="K174" i="23"/>
  <c r="F174" i="23"/>
  <c r="D174" i="23"/>
  <c r="C174" i="23"/>
  <c r="L173" i="23"/>
  <c r="K173" i="23"/>
  <c r="F173" i="23"/>
  <c r="D173" i="23"/>
  <c r="C173" i="23"/>
  <c r="L172" i="23"/>
  <c r="K172" i="23"/>
  <c r="F172" i="23"/>
  <c r="D172" i="23"/>
  <c r="C172" i="23"/>
  <c r="L171" i="23"/>
  <c r="K171" i="23"/>
  <c r="F171" i="23"/>
  <c r="D171" i="23"/>
  <c r="C171" i="23"/>
  <c r="L170" i="23"/>
  <c r="K170" i="23"/>
  <c r="F170" i="23"/>
  <c r="D170" i="23"/>
  <c r="C170" i="23"/>
  <c r="L169" i="23"/>
  <c r="K169" i="23"/>
  <c r="F169" i="23"/>
  <c r="D169" i="23"/>
  <c r="C169" i="23"/>
  <c r="L168" i="23"/>
  <c r="K168" i="23"/>
  <c r="F168" i="23"/>
  <c r="D168" i="23"/>
  <c r="C168" i="23"/>
  <c r="L167" i="23"/>
  <c r="K167" i="23"/>
  <c r="F167" i="23"/>
  <c r="D167" i="23"/>
  <c r="C167" i="23"/>
  <c r="L166" i="23"/>
  <c r="K166" i="23"/>
  <c r="F166" i="23"/>
  <c r="D166" i="23"/>
  <c r="C166" i="23"/>
  <c r="L165" i="23"/>
  <c r="K165" i="23"/>
  <c r="F165" i="23"/>
  <c r="D165" i="23"/>
  <c r="C165" i="23"/>
  <c r="L164" i="23"/>
  <c r="K164" i="23"/>
  <c r="F164" i="23"/>
  <c r="D164" i="23"/>
  <c r="C164" i="23"/>
  <c r="L163" i="23"/>
  <c r="K163" i="23"/>
  <c r="F163" i="23"/>
  <c r="D163" i="23"/>
  <c r="C163" i="23"/>
  <c r="L162" i="23"/>
  <c r="K162" i="23"/>
  <c r="F162" i="23"/>
  <c r="D162" i="23"/>
  <c r="C162" i="23"/>
  <c r="L161" i="23"/>
  <c r="K161" i="23"/>
  <c r="F161" i="23"/>
  <c r="D161" i="23"/>
  <c r="C161" i="23"/>
  <c r="L160" i="23"/>
  <c r="K160" i="23"/>
  <c r="F160" i="23"/>
  <c r="D160" i="23"/>
  <c r="C160" i="23"/>
  <c r="L159" i="23"/>
  <c r="K159" i="23"/>
  <c r="F159" i="23"/>
  <c r="D159" i="23"/>
  <c r="C159" i="23"/>
  <c r="L158" i="23"/>
  <c r="K158" i="23"/>
  <c r="F158" i="23"/>
  <c r="D158" i="23"/>
  <c r="C158" i="23"/>
  <c r="L157" i="23"/>
  <c r="K157" i="23"/>
  <c r="F157" i="23"/>
  <c r="D157" i="23"/>
  <c r="C157" i="23"/>
  <c r="L156" i="23"/>
  <c r="K156" i="23"/>
  <c r="F156" i="23"/>
  <c r="D156" i="23"/>
  <c r="C156" i="23"/>
  <c r="L155" i="23"/>
  <c r="K155" i="23"/>
  <c r="F155" i="23"/>
  <c r="D155" i="23"/>
  <c r="C155" i="23"/>
  <c r="L154" i="23"/>
  <c r="K154" i="23"/>
  <c r="F154" i="23"/>
  <c r="D154" i="23"/>
  <c r="C154" i="23"/>
  <c r="L153" i="23"/>
  <c r="K153" i="23"/>
  <c r="F153" i="23"/>
  <c r="D153" i="23"/>
  <c r="C153" i="23"/>
  <c r="L152" i="23"/>
  <c r="K152" i="23"/>
  <c r="F152" i="23"/>
  <c r="D152" i="23"/>
  <c r="C152" i="23"/>
  <c r="L151" i="23"/>
  <c r="K151" i="23"/>
  <c r="F151" i="23"/>
  <c r="D151" i="23"/>
  <c r="C151" i="23"/>
  <c r="L150" i="23"/>
  <c r="K150" i="23"/>
  <c r="F150" i="23"/>
  <c r="D150" i="23"/>
  <c r="C150" i="23"/>
  <c r="L149" i="23"/>
  <c r="K149" i="23"/>
  <c r="F149" i="23"/>
  <c r="D149" i="23"/>
  <c r="C149" i="23"/>
  <c r="L148" i="23"/>
  <c r="K148" i="23"/>
  <c r="F148" i="23"/>
  <c r="D148" i="23"/>
  <c r="C148" i="23"/>
  <c r="L147" i="23"/>
  <c r="K147" i="23"/>
  <c r="F147" i="23"/>
  <c r="D147" i="23"/>
  <c r="C147" i="23"/>
  <c r="L146" i="23"/>
  <c r="K146" i="23"/>
  <c r="F146" i="23"/>
  <c r="D146" i="23"/>
  <c r="C146" i="23"/>
  <c r="L145" i="23"/>
  <c r="K145" i="23"/>
  <c r="F145" i="23"/>
  <c r="D145" i="23"/>
  <c r="C145" i="23"/>
  <c r="L144" i="23"/>
  <c r="K144" i="23"/>
  <c r="F144" i="23"/>
  <c r="D144" i="23"/>
  <c r="C144" i="23"/>
  <c r="L143" i="23"/>
  <c r="K143" i="23"/>
  <c r="F143" i="23"/>
  <c r="D143" i="23"/>
  <c r="C143" i="23"/>
  <c r="L142" i="23"/>
  <c r="K142" i="23"/>
  <c r="F142" i="23"/>
  <c r="D142" i="23"/>
  <c r="C142" i="23"/>
  <c r="L141" i="23"/>
  <c r="K141" i="23"/>
  <c r="F141" i="23"/>
  <c r="D141" i="23"/>
  <c r="C141" i="23"/>
  <c r="L140" i="23"/>
  <c r="K140" i="23"/>
  <c r="F140" i="23"/>
  <c r="D140" i="23"/>
  <c r="C140" i="23"/>
  <c r="L139" i="23"/>
  <c r="K139" i="23"/>
  <c r="F139" i="23"/>
  <c r="D139" i="23"/>
  <c r="C139" i="23"/>
  <c r="L138" i="23"/>
  <c r="K138" i="23"/>
  <c r="F138" i="23"/>
  <c r="D138" i="23"/>
  <c r="C138" i="23"/>
  <c r="L137" i="23"/>
  <c r="K137" i="23"/>
  <c r="F137" i="23"/>
  <c r="D137" i="23"/>
  <c r="C137" i="23"/>
  <c r="L136" i="23"/>
  <c r="K136" i="23"/>
  <c r="F136" i="23"/>
  <c r="D136" i="23"/>
  <c r="C136" i="23"/>
  <c r="L135" i="23"/>
  <c r="K135" i="23"/>
  <c r="F135" i="23"/>
  <c r="D135" i="23"/>
  <c r="C135" i="23"/>
  <c r="L134" i="23"/>
  <c r="K134" i="23"/>
  <c r="F134" i="23"/>
  <c r="D134" i="23"/>
  <c r="C134" i="23"/>
  <c r="L133" i="23"/>
  <c r="K133" i="23"/>
  <c r="F133" i="23"/>
  <c r="D133" i="23"/>
  <c r="C133" i="23"/>
  <c r="L132" i="23"/>
  <c r="K132" i="23"/>
  <c r="F132" i="23"/>
  <c r="D132" i="23"/>
  <c r="C132" i="23"/>
  <c r="L131" i="23"/>
  <c r="K131" i="23"/>
  <c r="F131" i="23"/>
  <c r="D131" i="23"/>
  <c r="C131" i="23"/>
  <c r="L130" i="23"/>
  <c r="K130" i="23"/>
  <c r="F130" i="23"/>
  <c r="D130" i="23"/>
  <c r="C130" i="23"/>
  <c r="L129" i="23"/>
  <c r="K129" i="23"/>
  <c r="F129" i="23"/>
  <c r="D129" i="23"/>
  <c r="C129" i="23"/>
  <c r="L128" i="23"/>
  <c r="K128" i="23"/>
  <c r="F128" i="23"/>
  <c r="D128" i="23"/>
  <c r="C128" i="23"/>
  <c r="L127" i="23"/>
  <c r="K127" i="23"/>
  <c r="F127" i="23"/>
  <c r="D127" i="23"/>
  <c r="C127" i="23"/>
  <c r="L126" i="23"/>
  <c r="K126" i="23"/>
  <c r="F126" i="23"/>
  <c r="D126" i="23"/>
  <c r="C126" i="23"/>
  <c r="L125" i="23"/>
  <c r="K125" i="23"/>
  <c r="F125" i="23"/>
  <c r="D125" i="23"/>
  <c r="C125" i="23"/>
  <c r="L124" i="23"/>
  <c r="K124" i="23"/>
  <c r="F124" i="23"/>
  <c r="D124" i="23"/>
  <c r="C124" i="23"/>
  <c r="L123" i="23"/>
  <c r="K123" i="23"/>
  <c r="F123" i="23"/>
  <c r="D123" i="23"/>
  <c r="C123" i="23"/>
  <c r="L122" i="23"/>
  <c r="K122" i="23"/>
  <c r="F122" i="23"/>
  <c r="D122" i="23"/>
  <c r="C122" i="23"/>
  <c r="L121" i="23"/>
  <c r="K121" i="23"/>
  <c r="F121" i="23"/>
  <c r="D121" i="23"/>
  <c r="C121" i="23"/>
  <c r="L120" i="23"/>
  <c r="K120" i="23"/>
  <c r="F120" i="23"/>
  <c r="D120" i="23"/>
  <c r="C120" i="23"/>
  <c r="L119" i="23"/>
  <c r="K119" i="23"/>
  <c r="F119" i="23"/>
  <c r="D119" i="23"/>
  <c r="C119" i="23"/>
  <c r="L118" i="23"/>
  <c r="K118" i="23"/>
  <c r="F118" i="23"/>
  <c r="D118" i="23"/>
  <c r="C118" i="23"/>
  <c r="L117" i="23"/>
  <c r="K117" i="23"/>
  <c r="F117" i="23"/>
  <c r="D117" i="23"/>
  <c r="C117" i="23"/>
  <c r="L116" i="23"/>
  <c r="K116" i="23"/>
  <c r="F116" i="23"/>
  <c r="D116" i="23"/>
  <c r="C116" i="23"/>
  <c r="L115" i="23"/>
  <c r="K115" i="23"/>
  <c r="F115" i="23"/>
  <c r="D115" i="23"/>
  <c r="C115" i="23"/>
  <c r="L114" i="23"/>
  <c r="K114" i="23"/>
  <c r="F114" i="23"/>
  <c r="D114" i="23"/>
  <c r="C114" i="23"/>
  <c r="L113" i="23"/>
  <c r="K113" i="23"/>
  <c r="F113" i="23"/>
  <c r="D113" i="23"/>
  <c r="C113" i="23"/>
  <c r="L112" i="23"/>
  <c r="K112" i="23"/>
  <c r="F112" i="23"/>
  <c r="D112" i="23"/>
  <c r="C112" i="23"/>
  <c r="L111" i="23"/>
  <c r="K111" i="23"/>
  <c r="F111" i="23"/>
  <c r="D111" i="23"/>
  <c r="C111" i="23"/>
  <c r="L110" i="23"/>
  <c r="K110" i="23"/>
  <c r="F110" i="23"/>
  <c r="D110" i="23"/>
  <c r="C110" i="23"/>
  <c r="L109" i="23"/>
  <c r="K109" i="23"/>
  <c r="F109" i="23"/>
  <c r="D109" i="23"/>
  <c r="C109" i="23"/>
  <c r="L108" i="23"/>
  <c r="K108" i="23"/>
  <c r="F108" i="23"/>
  <c r="D108" i="23"/>
  <c r="C108" i="23"/>
  <c r="L107" i="23"/>
  <c r="K107" i="23"/>
  <c r="F107" i="23"/>
  <c r="D107" i="23"/>
  <c r="C107" i="23"/>
  <c r="L106" i="23"/>
  <c r="K106" i="23"/>
  <c r="F106" i="23"/>
  <c r="D106" i="23"/>
  <c r="C106" i="23"/>
  <c r="L105" i="23"/>
  <c r="K105" i="23"/>
  <c r="F105" i="23"/>
  <c r="D105" i="23"/>
  <c r="C105" i="23"/>
  <c r="L104" i="23"/>
  <c r="K104" i="23"/>
  <c r="F104" i="23"/>
  <c r="D104" i="23"/>
  <c r="C104" i="23"/>
  <c r="L103" i="23"/>
  <c r="K103" i="23"/>
  <c r="F103" i="23"/>
  <c r="D103" i="23"/>
  <c r="C103" i="23"/>
  <c r="L102" i="23"/>
  <c r="K102" i="23"/>
  <c r="F102" i="23"/>
  <c r="D102" i="23"/>
  <c r="C102" i="23"/>
  <c r="L101" i="23"/>
  <c r="K101" i="23"/>
  <c r="F101" i="23"/>
  <c r="D101" i="23"/>
  <c r="C101" i="23"/>
  <c r="L100" i="23"/>
  <c r="K100" i="23"/>
  <c r="F100" i="23"/>
  <c r="D100" i="23"/>
  <c r="C100" i="23"/>
  <c r="L99" i="23"/>
  <c r="K99" i="23"/>
  <c r="F99" i="23"/>
  <c r="D99" i="23"/>
  <c r="C99" i="23"/>
  <c r="L98" i="23"/>
  <c r="K98" i="23"/>
  <c r="F98" i="23"/>
  <c r="D98" i="23"/>
  <c r="C98" i="23"/>
  <c r="L97" i="23"/>
  <c r="K97" i="23"/>
  <c r="F97" i="23"/>
  <c r="D97" i="23"/>
  <c r="C97" i="23"/>
  <c r="L96" i="23"/>
  <c r="K96" i="23"/>
  <c r="F96" i="23"/>
  <c r="D96" i="23"/>
  <c r="C96" i="23"/>
  <c r="L95" i="23"/>
  <c r="K95" i="23"/>
  <c r="F95" i="23"/>
  <c r="D95" i="23"/>
  <c r="C95" i="23"/>
  <c r="L94" i="23"/>
  <c r="K94" i="23"/>
  <c r="F94" i="23"/>
  <c r="D94" i="23"/>
  <c r="C94" i="23"/>
  <c r="L93" i="23"/>
  <c r="K93" i="23"/>
  <c r="F93" i="23"/>
  <c r="D93" i="23"/>
  <c r="C93" i="23"/>
  <c r="L92" i="23"/>
  <c r="K92" i="23"/>
  <c r="F92" i="23"/>
  <c r="D92" i="23"/>
  <c r="C92" i="23"/>
  <c r="L91" i="23"/>
  <c r="K91" i="23"/>
  <c r="F91" i="23"/>
  <c r="D91" i="23"/>
  <c r="C91" i="23"/>
  <c r="L90" i="23"/>
  <c r="K90" i="23"/>
  <c r="F90" i="23"/>
  <c r="D90" i="23"/>
  <c r="C90" i="23"/>
  <c r="L89" i="23"/>
  <c r="K89" i="23"/>
  <c r="F89" i="23"/>
  <c r="D89" i="23"/>
  <c r="C89" i="23"/>
  <c r="L88" i="23"/>
  <c r="K88" i="23"/>
  <c r="F88" i="23"/>
  <c r="D88" i="23"/>
  <c r="C88" i="23"/>
  <c r="L87" i="23"/>
  <c r="K87" i="23"/>
  <c r="F87" i="23"/>
  <c r="D87" i="23"/>
  <c r="C87" i="23"/>
  <c r="L86" i="23"/>
  <c r="K86" i="23"/>
  <c r="F86" i="23"/>
  <c r="D86" i="23"/>
  <c r="C86" i="23"/>
  <c r="L85" i="23"/>
  <c r="K85" i="23"/>
  <c r="F85" i="23"/>
  <c r="D85" i="23"/>
  <c r="C85" i="23"/>
  <c r="L84" i="23"/>
  <c r="K84" i="23"/>
  <c r="F84" i="23"/>
  <c r="D84" i="23"/>
  <c r="C84" i="23"/>
  <c r="L83" i="23"/>
  <c r="K83" i="23"/>
  <c r="F83" i="23"/>
  <c r="D83" i="23"/>
  <c r="C83" i="23"/>
  <c r="L82" i="23"/>
  <c r="K82" i="23"/>
  <c r="F82" i="23"/>
  <c r="D82" i="23"/>
  <c r="C82" i="23"/>
  <c r="L81" i="23"/>
  <c r="K81" i="23"/>
  <c r="F81" i="23"/>
  <c r="D81" i="23"/>
  <c r="C81" i="23"/>
  <c r="L80" i="23"/>
  <c r="K80" i="23"/>
  <c r="F80" i="23"/>
  <c r="D80" i="23"/>
  <c r="C80" i="23"/>
  <c r="L79" i="23"/>
  <c r="K79" i="23"/>
  <c r="F79" i="23"/>
  <c r="D79" i="23"/>
  <c r="C79" i="23"/>
  <c r="L78" i="23"/>
  <c r="K78" i="23"/>
  <c r="F78" i="23"/>
  <c r="D78" i="23"/>
  <c r="C78" i="23"/>
  <c r="L77" i="23"/>
  <c r="K77" i="23"/>
  <c r="F77" i="23"/>
  <c r="D77" i="23"/>
  <c r="C77" i="23"/>
  <c r="L76" i="23"/>
  <c r="K76" i="23"/>
  <c r="F76" i="23"/>
  <c r="D76" i="23"/>
  <c r="C76" i="23"/>
  <c r="L75" i="23"/>
  <c r="K75" i="23"/>
  <c r="F75" i="23"/>
  <c r="D75" i="23"/>
  <c r="C75" i="23"/>
  <c r="L74" i="23"/>
  <c r="K74" i="23"/>
  <c r="F74" i="23"/>
  <c r="D74" i="23"/>
  <c r="C74" i="23"/>
  <c r="L73" i="23"/>
  <c r="K73" i="23"/>
  <c r="F73" i="23"/>
  <c r="D73" i="23"/>
  <c r="C73" i="23"/>
  <c r="L72" i="23"/>
  <c r="K72" i="23"/>
  <c r="F72" i="23"/>
  <c r="D72" i="23"/>
  <c r="C72" i="23"/>
  <c r="L71" i="23"/>
  <c r="K71" i="23"/>
  <c r="F71" i="23"/>
  <c r="D71" i="23"/>
  <c r="C71" i="23"/>
  <c r="L70" i="23"/>
  <c r="K70" i="23"/>
  <c r="F70" i="23"/>
  <c r="D70" i="23"/>
  <c r="C70" i="23"/>
  <c r="L69" i="23"/>
  <c r="K69" i="23"/>
  <c r="F69" i="23"/>
  <c r="D69" i="23"/>
  <c r="C69" i="23"/>
  <c r="L68" i="23"/>
  <c r="K68" i="23"/>
  <c r="F68" i="23"/>
  <c r="D68" i="23"/>
  <c r="C68" i="23"/>
  <c r="L67" i="23"/>
  <c r="K67" i="23"/>
  <c r="F67" i="23"/>
  <c r="D67" i="23"/>
  <c r="C67" i="23"/>
  <c r="L66" i="23"/>
  <c r="K66" i="23"/>
  <c r="F66" i="23"/>
  <c r="D66" i="23"/>
  <c r="C66" i="23"/>
  <c r="L65" i="23"/>
  <c r="K65" i="23"/>
  <c r="F65" i="23"/>
  <c r="D65" i="23"/>
  <c r="C65" i="23"/>
  <c r="L64" i="23"/>
  <c r="K64" i="23"/>
  <c r="F64" i="23"/>
  <c r="D64" i="23"/>
  <c r="C64" i="23"/>
  <c r="L63" i="23"/>
  <c r="K63" i="23"/>
  <c r="F63" i="23"/>
  <c r="D63" i="23"/>
  <c r="C63" i="23"/>
  <c r="L62" i="23"/>
  <c r="K62" i="23"/>
  <c r="F62" i="23"/>
  <c r="D62" i="23"/>
  <c r="C62" i="23"/>
  <c r="L61" i="23"/>
  <c r="K61" i="23"/>
  <c r="F61" i="23"/>
  <c r="D61" i="23"/>
  <c r="C61" i="23"/>
  <c r="L60" i="23"/>
  <c r="K60" i="23"/>
  <c r="F60" i="23"/>
  <c r="D60" i="23"/>
  <c r="C60" i="23"/>
  <c r="L59" i="23"/>
  <c r="K59" i="23"/>
  <c r="F59" i="23"/>
  <c r="D59" i="23"/>
  <c r="C59" i="23"/>
  <c r="L58" i="23"/>
  <c r="K58" i="23"/>
  <c r="F58" i="23"/>
  <c r="D58" i="23"/>
  <c r="C58" i="23"/>
  <c r="L57" i="23"/>
  <c r="K57" i="23"/>
  <c r="F57" i="23"/>
  <c r="D57" i="23"/>
  <c r="C57" i="23"/>
  <c r="L56" i="23"/>
  <c r="K56" i="23"/>
  <c r="F56" i="23"/>
  <c r="D56" i="23"/>
  <c r="C56" i="23"/>
  <c r="L55" i="23"/>
  <c r="K55" i="23"/>
  <c r="F55" i="23"/>
  <c r="D55" i="23"/>
  <c r="C55" i="23"/>
  <c r="L54" i="23"/>
  <c r="K54" i="23"/>
  <c r="F54" i="23"/>
  <c r="D54" i="23"/>
  <c r="C54" i="23"/>
  <c r="L53" i="23"/>
  <c r="K53" i="23"/>
  <c r="F53" i="23"/>
  <c r="D53" i="23"/>
  <c r="C53" i="23"/>
  <c r="L52" i="23"/>
  <c r="K52" i="23"/>
  <c r="F52" i="23"/>
  <c r="D52" i="23"/>
  <c r="C52" i="23"/>
  <c r="L51" i="23"/>
  <c r="K51" i="23"/>
  <c r="F51" i="23"/>
  <c r="D51" i="23"/>
  <c r="C51" i="23"/>
  <c r="L50" i="23"/>
  <c r="K50" i="23"/>
  <c r="F50" i="23"/>
  <c r="D50" i="23"/>
  <c r="C50" i="23"/>
  <c r="L49" i="23"/>
  <c r="K49" i="23"/>
  <c r="F49" i="23"/>
  <c r="D49" i="23"/>
  <c r="C49" i="23"/>
  <c r="L48" i="23"/>
  <c r="K48" i="23"/>
  <c r="F48" i="23"/>
  <c r="D48" i="23"/>
  <c r="C48" i="23"/>
  <c r="L47" i="23"/>
  <c r="K47" i="23"/>
  <c r="F47" i="23"/>
  <c r="D47" i="23"/>
  <c r="C47" i="23"/>
  <c r="L46" i="23"/>
  <c r="K46" i="23"/>
  <c r="F46" i="23"/>
  <c r="D46" i="23"/>
  <c r="C46" i="23"/>
  <c r="L45" i="23"/>
  <c r="K45" i="23"/>
  <c r="F45" i="23"/>
  <c r="D45" i="23"/>
  <c r="C45" i="23"/>
  <c r="L44" i="23"/>
  <c r="K44" i="23"/>
  <c r="F44" i="23"/>
  <c r="D44" i="23"/>
  <c r="C44" i="23"/>
  <c r="L43" i="23"/>
  <c r="K43" i="23"/>
  <c r="F43" i="23"/>
  <c r="D43" i="23"/>
  <c r="C43" i="23"/>
  <c r="L42" i="23"/>
  <c r="K42" i="23"/>
  <c r="F42" i="23"/>
  <c r="D42" i="23"/>
  <c r="C42" i="23"/>
  <c r="L41" i="23"/>
  <c r="K41" i="23"/>
  <c r="F41" i="23"/>
  <c r="D41" i="23"/>
  <c r="C41" i="23"/>
  <c r="L40" i="23"/>
  <c r="K40" i="23"/>
  <c r="F40" i="23"/>
  <c r="D40" i="23"/>
  <c r="C40" i="23"/>
  <c r="L39" i="23"/>
  <c r="K39" i="23"/>
  <c r="F39" i="23"/>
  <c r="D39" i="23"/>
  <c r="C39" i="23"/>
  <c r="L38" i="23"/>
  <c r="K38" i="23"/>
  <c r="F38" i="23"/>
  <c r="D38" i="23"/>
  <c r="C38" i="23"/>
  <c r="L37" i="23"/>
  <c r="K37" i="23"/>
  <c r="F37" i="23"/>
  <c r="D37" i="23"/>
  <c r="C37" i="23"/>
  <c r="L36" i="23"/>
  <c r="K36" i="23"/>
  <c r="F36" i="23"/>
  <c r="D36" i="23"/>
  <c r="C36" i="23"/>
  <c r="L35" i="23"/>
  <c r="K35" i="23"/>
  <c r="F35" i="23"/>
  <c r="D35" i="23"/>
  <c r="C35" i="23"/>
  <c r="L34" i="23"/>
  <c r="K34" i="23"/>
  <c r="F34" i="23"/>
  <c r="D34" i="23"/>
  <c r="C34" i="23"/>
  <c r="L33" i="23"/>
  <c r="K33" i="23"/>
  <c r="F33" i="23"/>
  <c r="D33" i="23"/>
  <c r="C33" i="23"/>
  <c r="L32" i="23"/>
  <c r="K32" i="23"/>
  <c r="F32" i="23"/>
  <c r="D32" i="23"/>
  <c r="C32" i="23"/>
  <c r="L31" i="23"/>
  <c r="K31" i="23"/>
  <c r="F31" i="23"/>
  <c r="D31" i="23"/>
  <c r="C31" i="23"/>
  <c r="L30" i="23"/>
  <c r="K30" i="23"/>
  <c r="F30" i="23"/>
  <c r="D30" i="23"/>
  <c r="C30" i="23"/>
  <c r="L29" i="23"/>
  <c r="K29" i="23"/>
  <c r="F29" i="23"/>
  <c r="D29" i="23"/>
  <c r="C29" i="23"/>
  <c r="L28" i="23"/>
  <c r="K28" i="23"/>
  <c r="F28" i="23"/>
  <c r="D28" i="23"/>
  <c r="C28" i="23"/>
  <c r="L27" i="23"/>
  <c r="K27" i="23"/>
  <c r="F27" i="23"/>
  <c r="D27" i="23"/>
  <c r="C27" i="23"/>
  <c r="L26" i="23"/>
  <c r="K26" i="23"/>
  <c r="F26" i="23"/>
  <c r="D26" i="23"/>
  <c r="C26" i="23"/>
  <c r="L25" i="23"/>
  <c r="K25" i="23"/>
  <c r="F25" i="23"/>
  <c r="D25" i="23"/>
  <c r="C25" i="23"/>
  <c r="L24" i="23"/>
  <c r="K24" i="23"/>
  <c r="F24" i="23"/>
  <c r="D24" i="23"/>
  <c r="C24" i="23"/>
  <c r="L23" i="23"/>
  <c r="K23" i="23"/>
  <c r="F23" i="23"/>
  <c r="D23" i="23"/>
  <c r="C23" i="23"/>
  <c r="L22" i="23"/>
  <c r="K22" i="23"/>
  <c r="F22" i="23"/>
  <c r="D22" i="23"/>
  <c r="C22" i="23"/>
  <c r="L21" i="23"/>
  <c r="K21" i="23"/>
  <c r="F21" i="23"/>
  <c r="D21" i="23"/>
  <c r="C21" i="23"/>
  <c r="L20" i="23"/>
  <c r="K20" i="23"/>
  <c r="F20" i="23"/>
  <c r="D20" i="23"/>
  <c r="C20" i="23"/>
  <c r="L19" i="23"/>
  <c r="K19" i="23"/>
  <c r="F19" i="23"/>
  <c r="D19" i="23"/>
  <c r="C19" i="23"/>
  <c r="L18" i="23"/>
  <c r="K18" i="23"/>
  <c r="F18" i="23"/>
  <c r="D18" i="23"/>
  <c r="C18" i="23"/>
  <c r="L17" i="23"/>
  <c r="K17" i="23"/>
  <c r="F17" i="23"/>
  <c r="D17" i="23"/>
  <c r="C17" i="23"/>
  <c r="L16" i="23"/>
  <c r="K16" i="23"/>
  <c r="F16" i="23"/>
  <c r="D16" i="23"/>
  <c r="C16" i="23"/>
  <c r="L15" i="23"/>
  <c r="K15" i="23"/>
  <c r="F15" i="23"/>
  <c r="D15" i="23"/>
  <c r="C15" i="23"/>
  <c r="L14" i="23"/>
  <c r="K14" i="23"/>
  <c r="F14" i="23"/>
  <c r="D14" i="23"/>
  <c r="C14" i="23"/>
  <c r="J222" i="22"/>
  <c r="I222" i="22"/>
  <c r="L221" i="22"/>
  <c r="K221" i="22"/>
  <c r="F221" i="22"/>
  <c r="D221" i="22"/>
  <c r="C221" i="22"/>
  <c r="L220" i="22"/>
  <c r="K220" i="22"/>
  <c r="F220" i="22"/>
  <c r="D220" i="22"/>
  <c r="C220" i="22"/>
  <c r="L219" i="22"/>
  <c r="K219" i="22"/>
  <c r="F219" i="22"/>
  <c r="D219" i="22"/>
  <c r="C219" i="22"/>
  <c r="L218" i="22"/>
  <c r="K218" i="22"/>
  <c r="F218" i="22"/>
  <c r="D218" i="22"/>
  <c r="C218" i="22"/>
  <c r="L217" i="22"/>
  <c r="K217" i="22"/>
  <c r="F217" i="22"/>
  <c r="D217" i="22"/>
  <c r="C217" i="22"/>
  <c r="L216" i="22"/>
  <c r="K216" i="22"/>
  <c r="F216" i="22"/>
  <c r="D216" i="22"/>
  <c r="C216" i="22"/>
  <c r="L215" i="22"/>
  <c r="K215" i="22"/>
  <c r="F215" i="22"/>
  <c r="D215" i="22"/>
  <c r="C215" i="22"/>
  <c r="L214" i="22"/>
  <c r="K214" i="22"/>
  <c r="F214" i="22"/>
  <c r="D214" i="22"/>
  <c r="C214" i="22"/>
  <c r="L213" i="22"/>
  <c r="K213" i="22"/>
  <c r="F213" i="22"/>
  <c r="D213" i="22"/>
  <c r="C213" i="22"/>
  <c r="L212" i="22"/>
  <c r="K212" i="22"/>
  <c r="F212" i="22"/>
  <c r="D212" i="22"/>
  <c r="C212" i="22"/>
  <c r="L211" i="22"/>
  <c r="K211" i="22"/>
  <c r="F211" i="22"/>
  <c r="D211" i="22"/>
  <c r="C211" i="22"/>
  <c r="L210" i="22"/>
  <c r="K210" i="22"/>
  <c r="F210" i="22"/>
  <c r="D210" i="22"/>
  <c r="C210" i="22"/>
  <c r="L209" i="22"/>
  <c r="K209" i="22"/>
  <c r="F209" i="22"/>
  <c r="D209" i="22"/>
  <c r="C209" i="22"/>
  <c r="L208" i="22"/>
  <c r="K208" i="22"/>
  <c r="F208" i="22"/>
  <c r="D208" i="22"/>
  <c r="C208" i="22"/>
  <c r="L207" i="22"/>
  <c r="K207" i="22"/>
  <c r="F207" i="22"/>
  <c r="D207" i="22"/>
  <c r="C207" i="22"/>
  <c r="L206" i="22"/>
  <c r="K206" i="22"/>
  <c r="F206" i="22"/>
  <c r="D206" i="22"/>
  <c r="C206" i="22"/>
  <c r="L205" i="22"/>
  <c r="K205" i="22"/>
  <c r="F205" i="22"/>
  <c r="D205" i="22"/>
  <c r="C205" i="22"/>
  <c r="L204" i="22"/>
  <c r="K204" i="22"/>
  <c r="F204" i="22"/>
  <c r="D204" i="22"/>
  <c r="C204" i="22"/>
  <c r="L203" i="22"/>
  <c r="K203" i="22"/>
  <c r="F203" i="22"/>
  <c r="D203" i="22"/>
  <c r="C203" i="22"/>
  <c r="L202" i="22"/>
  <c r="K202" i="22"/>
  <c r="F202" i="22"/>
  <c r="D202" i="22"/>
  <c r="C202" i="22"/>
  <c r="L201" i="22"/>
  <c r="K201" i="22"/>
  <c r="F201" i="22"/>
  <c r="D201" i="22"/>
  <c r="C201" i="22"/>
  <c r="L200" i="22"/>
  <c r="K200" i="22"/>
  <c r="F200" i="22"/>
  <c r="D200" i="22"/>
  <c r="C200" i="22"/>
  <c r="L199" i="22"/>
  <c r="K199" i="22"/>
  <c r="F199" i="22"/>
  <c r="D199" i="22"/>
  <c r="C199" i="22"/>
  <c r="L198" i="22"/>
  <c r="K198" i="22"/>
  <c r="F198" i="22"/>
  <c r="D198" i="22"/>
  <c r="C198" i="22"/>
  <c r="L197" i="22"/>
  <c r="K197" i="22"/>
  <c r="F197" i="22"/>
  <c r="D197" i="22"/>
  <c r="C197" i="22"/>
  <c r="L196" i="22"/>
  <c r="K196" i="22"/>
  <c r="F196" i="22"/>
  <c r="D196" i="22"/>
  <c r="C196" i="22"/>
  <c r="L195" i="22"/>
  <c r="K195" i="22"/>
  <c r="F195" i="22"/>
  <c r="D195" i="22"/>
  <c r="C195" i="22"/>
  <c r="L194" i="22"/>
  <c r="K194" i="22"/>
  <c r="F194" i="22"/>
  <c r="D194" i="22"/>
  <c r="C194" i="22"/>
  <c r="L193" i="22"/>
  <c r="K193" i="22"/>
  <c r="F193" i="22"/>
  <c r="D193" i="22"/>
  <c r="C193" i="22"/>
  <c r="L192" i="22"/>
  <c r="K192" i="22"/>
  <c r="F192" i="22"/>
  <c r="D192" i="22"/>
  <c r="C192" i="22"/>
  <c r="L191" i="22"/>
  <c r="K191" i="22"/>
  <c r="F191" i="22"/>
  <c r="D191" i="22"/>
  <c r="C191" i="22"/>
  <c r="L190" i="22"/>
  <c r="K190" i="22"/>
  <c r="F190" i="22"/>
  <c r="D190" i="22"/>
  <c r="C190" i="22"/>
  <c r="L189" i="22"/>
  <c r="K189" i="22"/>
  <c r="F189" i="22"/>
  <c r="D189" i="22"/>
  <c r="C189" i="22"/>
  <c r="L188" i="22"/>
  <c r="K188" i="22"/>
  <c r="F188" i="22"/>
  <c r="D188" i="22"/>
  <c r="C188" i="22"/>
  <c r="L187" i="22"/>
  <c r="K187" i="22"/>
  <c r="F187" i="22"/>
  <c r="D187" i="22"/>
  <c r="C187" i="22"/>
  <c r="L186" i="22"/>
  <c r="K186" i="22"/>
  <c r="F186" i="22"/>
  <c r="D186" i="22"/>
  <c r="C186" i="22"/>
  <c r="L185" i="22"/>
  <c r="K185" i="22"/>
  <c r="F185" i="22"/>
  <c r="D185" i="22"/>
  <c r="C185" i="22"/>
  <c r="L184" i="22"/>
  <c r="K184" i="22"/>
  <c r="F184" i="22"/>
  <c r="D184" i="22"/>
  <c r="C184" i="22"/>
  <c r="L183" i="22"/>
  <c r="K183" i="22"/>
  <c r="F183" i="22"/>
  <c r="D183" i="22"/>
  <c r="C183" i="22"/>
  <c r="L182" i="22"/>
  <c r="K182" i="22"/>
  <c r="F182" i="22"/>
  <c r="D182" i="22"/>
  <c r="C182" i="22"/>
  <c r="L181" i="22"/>
  <c r="K181" i="22"/>
  <c r="F181" i="22"/>
  <c r="D181" i="22"/>
  <c r="C181" i="22"/>
  <c r="L180" i="22"/>
  <c r="K180" i="22"/>
  <c r="F180" i="22"/>
  <c r="D180" i="22"/>
  <c r="C180" i="22"/>
  <c r="L179" i="22"/>
  <c r="K179" i="22"/>
  <c r="F179" i="22"/>
  <c r="D179" i="22"/>
  <c r="C179" i="22"/>
  <c r="L178" i="22"/>
  <c r="K178" i="22"/>
  <c r="F178" i="22"/>
  <c r="D178" i="22"/>
  <c r="C178" i="22"/>
  <c r="L177" i="22"/>
  <c r="K177" i="22"/>
  <c r="F177" i="22"/>
  <c r="D177" i="22"/>
  <c r="C177" i="22"/>
  <c r="L176" i="22"/>
  <c r="K176" i="22"/>
  <c r="F176" i="22"/>
  <c r="D176" i="22"/>
  <c r="C176" i="22"/>
  <c r="L175" i="22"/>
  <c r="K175" i="22"/>
  <c r="F175" i="22"/>
  <c r="D175" i="22"/>
  <c r="C175" i="22"/>
  <c r="L174" i="22"/>
  <c r="K174" i="22"/>
  <c r="F174" i="22"/>
  <c r="D174" i="22"/>
  <c r="C174" i="22"/>
  <c r="L173" i="22"/>
  <c r="K173" i="22"/>
  <c r="F173" i="22"/>
  <c r="D173" i="22"/>
  <c r="C173" i="22"/>
  <c r="L172" i="22"/>
  <c r="K172" i="22"/>
  <c r="F172" i="22"/>
  <c r="D172" i="22"/>
  <c r="C172" i="22"/>
  <c r="L171" i="22"/>
  <c r="K171" i="22"/>
  <c r="F171" i="22"/>
  <c r="D171" i="22"/>
  <c r="C171" i="22"/>
  <c r="L170" i="22"/>
  <c r="K170" i="22"/>
  <c r="F170" i="22"/>
  <c r="D170" i="22"/>
  <c r="C170" i="22"/>
  <c r="L169" i="22"/>
  <c r="K169" i="22"/>
  <c r="F169" i="22"/>
  <c r="D169" i="22"/>
  <c r="C169" i="22"/>
  <c r="L168" i="22"/>
  <c r="K168" i="22"/>
  <c r="F168" i="22"/>
  <c r="D168" i="22"/>
  <c r="C168" i="22"/>
  <c r="L167" i="22"/>
  <c r="K167" i="22"/>
  <c r="F167" i="22"/>
  <c r="D167" i="22"/>
  <c r="C167" i="22"/>
  <c r="L166" i="22"/>
  <c r="K166" i="22"/>
  <c r="F166" i="22"/>
  <c r="D166" i="22"/>
  <c r="C166" i="22"/>
  <c r="L165" i="22"/>
  <c r="K165" i="22"/>
  <c r="F165" i="22"/>
  <c r="D165" i="22"/>
  <c r="C165" i="22"/>
  <c r="L164" i="22"/>
  <c r="K164" i="22"/>
  <c r="F164" i="22"/>
  <c r="D164" i="22"/>
  <c r="C164" i="22"/>
  <c r="L163" i="22"/>
  <c r="K163" i="22"/>
  <c r="F163" i="22"/>
  <c r="D163" i="22"/>
  <c r="C163" i="22"/>
  <c r="L162" i="22"/>
  <c r="K162" i="22"/>
  <c r="F162" i="22"/>
  <c r="D162" i="22"/>
  <c r="C162" i="22"/>
  <c r="L161" i="22"/>
  <c r="K161" i="22"/>
  <c r="F161" i="22"/>
  <c r="D161" i="22"/>
  <c r="C161" i="22"/>
  <c r="L160" i="22"/>
  <c r="K160" i="22"/>
  <c r="F160" i="22"/>
  <c r="D160" i="22"/>
  <c r="C160" i="22"/>
  <c r="L159" i="22"/>
  <c r="K159" i="22"/>
  <c r="F159" i="22"/>
  <c r="D159" i="22"/>
  <c r="C159" i="22"/>
  <c r="L158" i="22"/>
  <c r="K158" i="22"/>
  <c r="F158" i="22"/>
  <c r="D158" i="22"/>
  <c r="C158" i="22"/>
  <c r="L157" i="22"/>
  <c r="K157" i="22"/>
  <c r="F157" i="22"/>
  <c r="D157" i="22"/>
  <c r="C157" i="22"/>
  <c r="L156" i="22"/>
  <c r="K156" i="22"/>
  <c r="F156" i="22"/>
  <c r="D156" i="22"/>
  <c r="C156" i="22"/>
  <c r="L155" i="22"/>
  <c r="K155" i="22"/>
  <c r="F155" i="22"/>
  <c r="D155" i="22"/>
  <c r="C155" i="22"/>
  <c r="L154" i="22"/>
  <c r="K154" i="22"/>
  <c r="F154" i="22"/>
  <c r="D154" i="22"/>
  <c r="C154" i="22"/>
  <c r="L153" i="22"/>
  <c r="K153" i="22"/>
  <c r="F153" i="22"/>
  <c r="D153" i="22"/>
  <c r="C153" i="22"/>
  <c r="L152" i="22"/>
  <c r="K152" i="22"/>
  <c r="F152" i="22"/>
  <c r="D152" i="22"/>
  <c r="C152" i="22"/>
  <c r="L151" i="22"/>
  <c r="K151" i="22"/>
  <c r="F151" i="22"/>
  <c r="D151" i="22"/>
  <c r="C151" i="22"/>
  <c r="L150" i="22"/>
  <c r="K150" i="22"/>
  <c r="F150" i="22"/>
  <c r="D150" i="22"/>
  <c r="C150" i="22"/>
  <c r="L149" i="22"/>
  <c r="K149" i="22"/>
  <c r="F149" i="22"/>
  <c r="D149" i="22"/>
  <c r="C149" i="22"/>
  <c r="L148" i="22"/>
  <c r="K148" i="22"/>
  <c r="F148" i="22"/>
  <c r="D148" i="22"/>
  <c r="C148" i="22"/>
  <c r="L147" i="22"/>
  <c r="K147" i="22"/>
  <c r="F147" i="22"/>
  <c r="D147" i="22"/>
  <c r="C147" i="22"/>
  <c r="L146" i="22"/>
  <c r="K146" i="22"/>
  <c r="F146" i="22"/>
  <c r="D146" i="22"/>
  <c r="C146" i="22"/>
  <c r="L145" i="22"/>
  <c r="K145" i="22"/>
  <c r="F145" i="22"/>
  <c r="D145" i="22"/>
  <c r="C145" i="22"/>
  <c r="L144" i="22"/>
  <c r="K144" i="22"/>
  <c r="F144" i="22"/>
  <c r="D144" i="22"/>
  <c r="C144" i="22"/>
  <c r="L143" i="22"/>
  <c r="K143" i="22"/>
  <c r="F143" i="22"/>
  <c r="D143" i="22"/>
  <c r="C143" i="22"/>
  <c r="L142" i="22"/>
  <c r="K142" i="22"/>
  <c r="F142" i="22"/>
  <c r="D142" i="22"/>
  <c r="C142" i="22"/>
  <c r="L141" i="22"/>
  <c r="K141" i="22"/>
  <c r="F141" i="22"/>
  <c r="D141" i="22"/>
  <c r="C141" i="22"/>
  <c r="L140" i="22"/>
  <c r="K140" i="22"/>
  <c r="F140" i="22"/>
  <c r="D140" i="22"/>
  <c r="C140" i="22"/>
  <c r="L139" i="22"/>
  <c r="K139" i="22"/>
  <c r="F139" i="22"/>
  <c r="D139" i="22"/>
  <c r="C139" i="22"/>
  <c r="L138" i="22"/>
  <c r="K138" i="22"/>
  <c r="F138" i="22"/>
  <c r="D138" i="22"/>
  <c r="C138" i="22"/>
  <c r="L137" i="22"/>
  <c r="K137" i="22"/>
  <c r="F137" i="22"/>
  <c r="D137" i="22"/>
  <c r="C137" i="22"/>
  <c r="L136" i="22"/>
  <c r="K136" i="22"/>
  <c r="F136" i="22"/>
  <c r="D136" i="22"/>
  <c r="C136" i="22"/>
  <c r="L135" i="22"/>
  <c r="K135" i="22"/>
  <c r="F135" i="22"/>
  <c r="D135" i="22"/>
  <c r="C135" i="22"/>
  <c r="L134" i="22"/>
  <c r="K134" i="22"/>
  <c r="F134" i="22"/>
  <c r="D134" i="22"/>
  <c r="C134" i="22"/>
  <c r="L133" i="22"/>
  <c r="K133" i="22"/>
  <c r="F133" i="22"/>
  <c r="D133" i="22"/>
  <c r="C133" i="22"/>
  <c r="L132" i="22"/>
  <c r="K132" i="22"/>
  <c r="F132" i="22"/>
  <c r="D132" i="22"/>
  <c r="C132" i="22"/>
  <c r="L131" i="22"/>
  <c r="K131" i="22"/>
  <c r="F131" i="22"/>
  <c r="D131" i="22"/>
  <c r="C131" i="22"/>
  <c r="L130" i="22"/>
  <c r="K130" i="22"/>
  <c r="F130" i="22"/>
  <c r="D130" i="22"/>
  <c r="C130" i="22"/>
  <c r="L129" i="22"/>
  <c r="K129" i="22"/>
  <c r="F129" i="22"/>
  <c r="D129" i="22"/>
  <c r="C129" i="22"/>
  <c r="L128" i="22"/>
  <c r="K128" i="22"/>
  <c r="F128" i="22"/>
  <c r="D128" i="22"/>
  <c r="C128" i="22"/>
  <c r="L127" i="22"/>
  <c r="K127" i="22"/>
  <c r="F127" i="22"/>
  <c r="D127" i="22"/>
  <c r="C127" i="22"/>
  <c r="L126" i="22"/>
  <c r="K126" i="22"/>
  <c r="F126" i="22"/>
  <c r="D126" i="22"/>
  <c r="C126" i="22"/>
  <c r="L125" i="22"/>
  <c r="K125" i="22"/>
  <c r="F125" i="22"/>
  <c r="D125" i="22"/>
  <c r="C125" i="22"/>
  <c r="L124" i="22"/>
  <c r="K124" i="22"/>
  <c r="F124" i="22"/>
  <c r="D124" i="22"/>
  <c r="C124" i="22"/>
  <c r="L123" i="22"/>
  <c r="K123" i="22"/>
  <c r="F123" i="22"/>
  <c r="D123" i="22"/>
  <c r="C123" i="22"/>
  <c r="L122" i="22"/>
  <c r="K122" i="22"/>
  <c r="F122" i="22"/>
  <c r="D122" i="22"/>
  <c r="C122" i="22"/>
  <c r="L121" i="22"/>
  <c r="K121" i="22"/>
  <c r="F121" i="22"/>
  <c r="D121" i="22"/>
  <c r="C121" i="22"/>
  <c r="L120" i="22"/>
  <c r="K120" i="22"/>
  <c r="F120" i="22"/>
  <c r="D120" i="22"/>
  <c r="C120" i="22"/>
  <c r="L119" i="22"/>
  <c r="K119" i="22"/>
  <c r="F119" i="22"/>
  <c r="D119" i="22"/>
  <c r="C119" i="22"/>
  <c r="L118" i="22"/>
  <c r="K118" i="22"/>
  <c r="F118" i="22"/>
  <c r="D118" i="22"/>
  <c r="C118" i="22"/>
  <c r="L117" i="22"/>
  <c r="K117" i="22"/>
  <c r="F117" i="22"/>
  <c r="D117" i="22"/>
  <c r="C117" i="22"/>
  <c r="L116" i="22"/>
  <c r="K116" i="22"/>
  <c r="F116" i="22"/>
  <c r="D116" i="22"/>
  <c r="C116" i="22"/>
  <c r="L115" i="22"/>
  <c r="K115" i="22"/>
  <c r="F115" i="22"/>
  <c r="D115" i="22"/>
  <c r="C115" i="22"/>
  <c r="L114" i="22"/>
  <c r="K114" i="22"/>
  <c r="F114" i="22"/>
  <c r="D114" i="22"/>
  <c r="C114" i="22"/>
  <c r="L113" i="22"/>
  <c r="K113" i="22"/>
  <c r="F113" i="22"/>
  <c r="D113" i="22"/>
  <c r="C113" i="22"/>
  <c r="L112" i="22"/>
  <c r="K112" i="22"/>
  <c r="F112" i="22"/>
  <c r="D112" i="22"/>
  <c r="C112" i="22"/>
  <c r="L111" i="22"/>
  <c r="K111" i="22"/>
  <c r="F111" i="22"/>
  <c r="D111" i="22"/>
  <c r="C111" i="22"/>
  <c r="L110" i="22"/>
  <c r="K110" i="22"/>
  <c r="F110" i="22"/>
  <c r="D110" i="22"/>
  <c r="C110" i="22"/>
  <c r="L109" i="22"/>
  <c r="K109" i="22"/>
  <c r="F109" i="22"/>
  <c r="D109" i="22"/>
  <c r="C109" i="22"/>
  <c r="L108" i="22"/>
  <c r="K108" i="22"/>
  <c r="F108" i="22"/>
  <c r="D108" i="22"/>
  <c r="C108" i="22"/>
  <c r="L107" i="22"/>
  <c r="K107" i="22"/>
  <c r="F107" i="22"/>
  <c r="D107" i="22"/>
  <c r="C107" i="22"/>
  <c r="L106" i="22"/>
  <c r="K106" i="22"/>
  <c r="F106" i="22"/>
  <c r="D106" i="22"/>
  <c r="C106" i="22"/>
  <c r="L105" i="22"/>
  <c r="K105" i="22"/>
  <c r="F105" i="22"/>
  <c r="D105" i="22"/>
  <c r="C105" i="22"/>
  <c r="L104" i="22"/>
  <c r="K104" i="22"/>
  <c r="F104" i="22"/>
  <c r="D104" i="22"/>
  <c r="C104" i="22"/>
  <c r="L103" i="22"/>
  <c r="K103" i="22"/>
  <c r="F103" i="22"/>
  <c r="D103" i="22"/>
  <c r="C103" i="22"/>
  <c r="L102" i="22"/>
  <c r="K102" i="22"/>
  <c r="F102" i="22"/>
  <c r="D102" i="22"/>
  <c r="C102" i="22"/>
  <c r="L101" i="22"/>
  <c r="K101" i="22"/>
  <c r="F101" i="22"/>
  <c r="D101" i="22"/>
  <c r="C101" i="22"/>
  <c r="L100" i="22"/>
  <c r="K100" i="22"/>
  <c r="F100" i="22"/>
  <c r="D100" i="22"/>
  <c r="C100" i="22"/>
  <c r="L99" i="22"/>
  <c r="K99" i="22"/>
  <c r="F99" i="22"/>
  <c r="D99" i="22"/>
  <c r="C99" i="22"/>
  <c r="L98" i="22"/>
  <c r="K98" i="22"/>
  <c r="F98" i="22"/>
  <c r="D98" i="22"/>
  <c r="C98" i="22"/>
  <c r="L97" i="22"/>
  <c r="K97" i="22"/>
  <c r="F97" i="22"/>
  <c r="D97" i="22"/>
  <c r="C97" i="22"/>
  <c r="L96" i="22"/>
  <c r="K96" i="22"/>
  <c r="F96" i="22"/>
  <c r="D96" i="22"/>
  <c r="C96" i="22"/>
  <c r="L95" i="22"/>
  <c r="K95" i="22"/>
  <c r="F95" i="22"/>
  <c r="D95" i="22"/>
  <c r="C95" i="22"/>
  <c r="L94" i="22"/>
  <c r="K94" i="22"/>
  <c r="F94" i="22"/>
  <c r="D94" i="22"/>
  <c r="C94" i="22"/>
  <c r="L93" i="22"/>
  <c r="K93" i="22"/>
  <c r="F93" i="22"/>
  <c r="D93" i="22"/>
  <c r="C93" i="22"/>
  <c r="L92" i="22"/>
  <c r="K92" i="22"/>
  <c r="F92" i="22"/>
  <c r="D92" i="22"/>
  <c r="C92" i="22"/>
  <c r="L91" i="22"/>
  <c r="K91" i="22"/>
  <c r="F91" i="22"/>
  <c r="D91" i="22"/>
  <c r="C91" i="22"/>
  <c r="L90" i="22"/>
  <c r="K90" i="22"/>
  <c r="F90" i="22"/>
  <c r="D90" i="22"/>
  <c r="C90" i="22"/>
  <c r="L89" i="22"/>
  <c r="K89" i="22"/>
  <c r="F89" i="22"/>
  <c r="D89" i="22"/>
  <c r="C89" i="22"/>
  <c r="L88" i="22"/>
  <c r="K88" i="22"/>
  <c r="F88" i="22"/>
  <c r="D88" i="22"/>
  <c r="C88" i="22"/>
  <c r="L87" i="22"/>
  <c r="K87" i="22"/>
  <c r="F87" i="22"/>
  <c r="D87" i="22"/>
  <c r="C87" i="22"/>
  <c r="L86" i="22"/>
  <c r="K86" i="22"/>
  <c r="F86" i="22"/>
  <c r="D86" i="22"/>
  <c r="C86" i="22"/>
  <c r="L85" i="22"/>
  <c r="K85" i="22"/>
  <c r="F85" i="22"/>
  <c r="D85" i="22"/>
  <c r="C85" i="22"/>
  <c r="L84" i="22"/>
  <c r="K84" i="22"/>
  <c r="F84" i="22"/>
  <c r="D84" i="22"/>
  <c r="C84" i="22"/>
  <c r="L83" i="22"/>
  <c r="K83" i="22"/>
  <c r="F83" i="22"/>
  <c r="D83" i="22"/>
  <c r="C83" i="22"/>
  <c r="L82" i="22"/>
  <c r="K82" i="22"/>
  <c r="F82" i="22"/>
  <c r="D82" i="22"/>
  <c r="C82" i="22"/>
  <c r="L81" i="22"/>
  <c r="K81" i="22"/>
  <c r="F81" i="22"/>
  <c r="D81" i="22"/>
  <c r="C81" i="22"/>
  <c r="L80" i="22"/>
  <c r="K80" i="22"/>
  <c r="F80" i="22"/>
  <c r="D80" i="22"/>
  <c r="C80" i="22"/>
  <c r="L79" i="22"/>
  <c r="K79" i="22"/>
  <c r="F79" i="22"/>
  <c r="D79" i="22"/>
  <c r="C79" i="22"/>
  <c r="L78" i="22"/>
  <c r="K78" i="22"/>
  <c r="F78" i="22"/>
  <c r="D78" i="22"/>
  <c r="C78" i="22"/>
  <c r="L77" i="22"/>
  <c r="K77" i="22"/>
  <c r="F77" i="22"/>
  <c r="D77" i="22"/>
  <c r="C77" i="22"/>
  <c r="L76" i="22"/>
  <c r="K76" i="22"/>
  <c r="F76" i="22"/>
  <c r="D76" i="22"/>
  <c r="C76" i="22"/>
  <c r="L75" i="22"/>
  <c r="K75" i="22"/>
  <c r="F75" i="22"/>
  <c r="D75" i="22"/>
  <c r="C75" i="22"/>
  <c r="L74" i="22"/>
  <c r="K74" i="22"/>
  <c r="F74" i="22"/>
  <c r="D74" i="22"/>
  <c r="C74" i="22"/>
  <c r="L73" i="22"/>
  <c r="K73" i="22"/>
  <c r="F73" i="22"/>
  <c r="D73" i="22"/>
  <c r="C73" i="22"/>
  <c r="L72" i="22"/>
  <c r="K72" i="22"/>
  <c r="F72" i="22"/>
  <c r="D72" i="22"/>
  <c r="C72" i="22"/>
  <c r="L71" i="22"/>
  <c r="K71" i="22"/>
  <c r="F71" i="22"/>
  <c r="D71" i="22"/>
  <c r="C71" i="22"/>
  <c r="L70" i="22"/>
  <c r="K70" i="22"/>
  <c r="F70" i="22"/>
  <c r="D70" i="22"/>
  <c r="C70" i="22"/>
  <c r="L69" i="22"/>
  <c r="K69" i="22"/>
  <c r="F69" i="22"/>
  <c r="D69" i="22"/>
  <c r="C69" i="22"/>
  <c r="L68" i="22"/>
  <c r="K68" i="22"/>
  <c r="F68" i="22"/>
  <c r="D68" i="22"/>
  <c r="C68" i="22"/>
  <c r="L67" i="22"/>
  <c r="K67" i="22"/>
  <c r="F67" i="22"/>
  <c r="D67" i="22"/>
  <c r="C67" i="22"/>
  <c r="L66" i="22"/>
  <c r="K66" i="22"/>
  <c r="F66" i="22"/>
  <c r="D66" i="22"/>
  <c r="C66" i="22"/>
  <c r="L65" i="22"/>
  <c r="K65" i="22"/>
  <c r="F65" i="22"/>
  <c r="D65" i="22"/>
  <c r="C65" i="22"/>
  <c r="L64" i="22"/>
  <c r="K64" i="22"/>
  <c r="F64" i="22"/>
  <c r="D64" i="22"/>
  <c r="C64" i="22"/>
  <c r="L63" i="22"/>
  <c r="K63" i="22"/>
  <c r="F63" i="22"/>
  <c r="D63" i="22"/>
  <c r="C63" i="22"/>
  <c r="L62" i="22"/>
  <c r="K62" i="22"/>
  <c r="F62" i="22"/>
  <c r="D62" i="22"/>
  <c r="C62" i="22"/>
  <c r="L61" i="22"/>
  <c r="K61" i="22"/>
  <c r="F61" i="22"/>
  <c r="D61" i="22"/>
  <c r="C61" i="22"/>
  <c r="L60" i="22"/>
  <c r="K60" i="22"/>
  <c r="F60" i="22"/>
  <c r="D60" i="22"/>
  <c r="C60" i="22"/>
  <c r="L59" i="22"/>
  <c r="K59" i="22"/>
  <c r="F59" i="22"/>
  <c r="D59" i="22"/>
  <c r="C59" i="22"/>
  <c r="L58" i="22"/>
  <c r="K58" i="22"/>
  <c r="F58" i="22"/>
  <c r="D58" i="22"/>
  <c r="C58" i="22"/>
  <c r="L57" i="22"/>
  <c r="K57" i="22"/>
  <c r="F57" i="22"/>
  <c r="D57" i="22"/>
  <c r="C57" i="22"/>
  <c r="L56" i="22"/>
  <c r="K56" i="22"/>
  <c r="F56" i="22"/>
  <c r="D56" i="22"/>
  <c r="C56" i="22"/>
  <c r="L55" i="22"/>
  <c r="K55" i="22"/>
  <c r="F55" i="22"/>
  <c r="D55" i="22"/>
  <c r="C55" i="22"/>
  <c r="L54" i="22"/>
  <c r="K54" i="22"/>
  <c r="F54" i="22"/>
  <c r="D54" i="22"/>
  <c r="C54" i="22"/>
  <c r="L53" i="22"/>
  <c r="K53" i="22"/>
  <c r="F53" i="22"/>
  <c r="D53" i="22"/>
  <c r="C53" i="22"/>
  <c r="L52" i="22"/>
  <c r="K52" i="22"/>
  <c r="F52" i="22"/>
  <c r="D52" i="22"/>
  <c r="C52" i="22"/>
  <c r="L51" i="22"/>
  <c r="K51" i="22"/>
  <c r="F51" i="22"/>
  <c r="D51" i="22"/>
  <c r="C51" i="22"/>
  <c r="L50" i="22"/>
  <c r="K50" i="22"/>
  <c r="F50" i="22"/>
  <c r="D50" i="22"/>
  <c r="C50" i="22"/>
  <c r="L49" i="22"/>
  <c r="K49" i="22"/>
  <c r="F49" i="22"/>
  <c r="D49" i="22"/>
  <c r="C49" i="22"/>
  <c r="L48" i="22"/>
  <c r="K48" i="22"/>
  <c r="F48" i="22"/>
  <c r="D48" i="22"/>
  <c r="C48" i="22"/>
  <c r="L47" i="22"/>
  <c r="K47" i="22"/>
  <c r="F47" i="22"/>
  <c r="D47" i="22"/>
  <c r="C47" i="22"/>
  <c r="L46" i="22"/>
  <c r="K46" i="22"/>
  <c r="F46" i="22"/>
  <c r="D46" i="22"/>
  <c r="C46" i="22"/>
  <c r="L45" i="22"/>
  <c r="K45" i="22"/>
  <c r="F45" i="22"/>
  <c r="D45" i="22"/>
  <c r="C45" i="22"/>
  <c r="L44" i="22"/>
  <c r="K44" i="22"/>
  <c r="F44" i="22"/>
  <c r="D44" i="22"/>
  <c r="C44" i="22"/>
  <c r="L43" i="22"/>
  <c r="K43" i="22"/>
  <c r="F43" i="22"/>
  <c r="D43" i="22"/>
  <c r="C43" i="22"/>
  <c r="L42" i="22"/>
  <c r="K42" i="22"/>
  <c r="F42" i="22"/>
  <c r="D42" i="22"/>
  <c r="C42" i="22"/>
  <c r="L41" i="22"/>
  <c r="K41" i="22"/>
  <c r="F41" i="22"/>
  <c r="D41" i="22"/>
  <c r="C41" i="22"/>
  <c r="L40" i="22"/>
  <c r="K40" i="22"/>
  <c r="F40" i="22"/>
  <c r="D40" i="22"/>
  <c r="C40" i="22"/>
  <c r="L39" i="22"/>
  <c r="K39" i="22"/>
  <c r="F39" i="22"/>
  <c r="D39" i="22"/>
  <c r="C39" i="22"/>
  <c r="L38" i="22"/>
  <c r="K38" i="22"/>
  <c r="F38" i="22"/>
  <c r="D38" i="22"/>
  <c r="C38" i="22"/>
  <c r="L37" i="22"/>
  <c r="K37" i="22"/>
  <c r="F37" i="22"/>
  <c r="D37" i="22"/>
  <c r="C37" i="22"/>
  <c r="L36" i="22"/>
  <c r="K36" i="22"/>
  <c r="F36" i="22"/>
  <c r="D36" i="22"/>
  <c r="C36" i="22"/>
  <c r="L35" i="22"/>
  <c r="K35" i="22"/>
  <c r="F35" i="22"/>
  <c r="D35" i="22"/>
  <c r="C35" i="22"/>
  <c r="L34" i="22"/>
  <c r="K34" i="22"/>
  <c r="F34" i="22"/>
  <c r="D34" i="22"/>
  <c r="C34" i="22"/>
  <c r="L33" i="22"/>
  <c r="K33" i="22"/>
  <c r="F33" i="22"/>
  <c r="D33" i="22"/>
  <c r="C33" i="22"/>
  <c r="L32" i="22"/>
  <c r="K32" i="22"/>
  <c r="F32" i="22"/>
  <c r="D32" i="22"/>
  <c r="C32" i="22"/>
  <c r="L31" i="22"/>
  <c r="K31" i="22"/>
  <c r="F31" i="22"/>
  <c r="D31" i="22"/>
  <c r="C31" i="22"/>
  <c r="L30" i="22"/>
  <c r="K30" i="22"/>
  <c r="F30" i="22"/>
  <c r="D30" i="22"/>
  <c r="C30" i="22"/>
  <c r="L29" i="22"/>
  <c r="K29" i="22"/>
  <c r="F29" i="22"/>
  <c r="D29" i="22"/>
  <c r="C29" i="22"/>
  <c r="L28" i="22"/>
  <c r="K28" i="22"/>
  <c r="F28" i="22"/>
  <c r="D28" i="22"/>
  <c r="C28" i="22"/>
  <c r="L27" i="22"/>
  <c r="K27" i="22"/>
  <c r="F27" i="22"/>
  <c r="D27" i="22"/>
  <c r="C27" i="22"/>
  <c r="L26" i="22"/>
  <c r="K26" i="22"/>
  <c r="F26" i="22"/>
  <c r="D26" i="22"/>
  <c r="C26" i="22"/>
  <c r="L25" i="22"/>
  <c r="K25" i="22"/>
  <c r="F25" i="22"/>
  <c r="D25" i="22"/>
  <c r="C25" i="22"/>
  <c r="L24" i="22"/>
  <c r="K24" i="22"/>
  <c r="F24" i="22"/>
  <c r="D24" i="22"/>
  <c r="C24" i="22"/>
  <c r="L23" i="22"/>
  <c r="K23" i="22"/>
  <c r="F23" i="22"/>
  <c r="D23" i="22"/>
  <c r="C23" i="22"/>
  <c r="L22" i="22"/>
  <c r="K22" i="22"/>
  <c r="F22" i="22"/>
  <c r="D22" i="22"/>
  <c r="C22" i="22"/>
  <c r="L21" i="22"/>
  <c r="K21" i="22"/>
  <c r="F21" i="22"/>
  <c r="D21" i="22"/>
  <c r="C21" i="22"/>
  <c r="L20" i="22"/>
  <c r="K20" i="22"/>
  <c r="F20" i="22"/>
  <c r="D20" i="22"/>
  <c r="C20" i="22"/>
  <c r="L19" i="22"/>
  <c r="K19" i="22"/>
  <c r="F19" i="22"/>
  <c r="D19" i="22"/>
  <c r="C19" i="22"/>
  <c r="L18" i="22"/>
  <c r="K18" i="22"/>
  <c r="F18" i="22"/>
  <c r="D18" i="22"/>
  <c r="C18" i="22"/>
  <c r="L17" i="22"/>
  <c r="K17" i="22"/>
  <c r="F17" i="22"/>
  <c r="D17" i="22"/>
  <c r="C17" i="22"/>
  <c r="L16" i="22"/>
  <c r="K16" i="22"/>
  <c r="F16" i="22"/>
  <c r="D16" i="22"/>
  <c r="C16" i="22"/>
  <c r="L15" i="22"/>
  <c r="K15" i="22"/>
  <c r="F15" i="22"/>
  <c r="D15" i="22"/>
  <c r="C15" i="22"/>
  <c r="L14" i="22"/>
  <c r="K14" i="22"/>
  <c r="F14" i="22"/>
  <c r="D14" i="22"/>
  <c r="C14" i="22"/>
  <c r="K226" i="27" l="1"/>
  <c r="L226" i="27"/>
  <c r="K226" i="26"/>
  <c r="L226" i="26"/>
  <c r="K226" i="25"/>
  <c r="L210" i="23"/>
  <c r="K210" i="23"/>
  <c r="K222" i="22"/>
  <c r="L222" i="22"/>
  <c r="K188" i="5"/>
  <c r="L188" i="5"/>
  <c r="L225" i="5"/>
  <c r="L226" i="5"/>
  <c r="L227" i="5"/>
  <c r="L228" i="5"/>
  <c r="L229" i="5"/>
  <c r="L230" i="5"/>
  <c r="K225" i="5"/>
  <c r="K226" i="5"/>
  <c r="K227" i="5"/>
  <c r="K228" i="5"/>
  <c r="K229" i="5"/>
  <c r="K230" i="5"/>
  <c r="K224" i="5"/>
  <c r="L224" i="5"/>
  <c r="K223" i="5"/>
  <c r="L223" i="5"/>
  <c r="K223" i="3" l="1"/>
  <c r="L223" i="3"/>
  <c r="K224" i="3"/>
  <c r="L224" i="3"/>
  <c r="K225" i="3"/>
  <c r="L225" i="3"/>
  <c r="K226" i="3"/>
  <c r="L226" i="3"/>
  <c r="K227" i="3"/>
  <c r="L227" i="3"/>
  <c r="K228" i="3"/>
  <c r="L228" i="3"/>
  <c r="K229" i="3"/>
  <c r="L229" i="3"/>
  <c r="K230" i="3"/>
  <c r="L230" i="3"/>
  <c r="K231" i="3"/>
  <c r="L23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L213" i="3"/>
  <c r="L214" i="3"/>
  <c r="L215" i="3"/>
  <c r="L216" i="3"/>
  <c r="L217" i="3"/>
  <c r="L218" i="3"/>
  <c r="L219" i="3"/>
  <c r="L220" i="3"/>
  <c r="L221" i="3"/>
  <c r="L222" i="3"/>
  <c r="L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11" i="3"/>
  <c r="K97" i="12"/>
  <c r="J97" i="12"/>
  <c r="J158" i="12"/>
  <c r="J159" i="12"/>
  <c r="J160" i="12"/>
  <c r="J161" i="12"/>
  <c r="J162" i="12"/>
  <c r="J163" i="12"/>
  <c r="J164" i="12"/>
  <c r="J165" i="12"/>
  <c r="J166" i="12"/>
  <c r="J167" i="12"/>
  <c r="J168" i="12"/>
  <c r="J169" i="12"/>
  <c r="J170" i="12"/>
  <c r="J171" i="12"/>
  <c r="J172" i="12"/>
  <c r="J173" i="12"/>
  <c r="J174" i="12"/>
  <c r="J175" i="12"/>
  <c r="J176" i="12"/>
  <c r="J177" i="12"/>
  <c r="J178" i="12"/>
  <c r="J179" i="12"/>
  <c r="J180" i="12"/>
  <c r="J181" i="12"/>
  <c r="J182" i="12"/>
  <c r="J183" i="12"/>
  <c r="J184" i="12"/>
  <c r="J185" i="12"/>
  <c r="J186" i="12"/>
  <c r="J187" i="12"/>
  <c r="J188" i="12"/>
  <c r="J189" i="12"/>
  <c r="J190" i="12"/>
  <c r="J191" i="12"/>
  <c r="J192" i="12"/>
  <c r="J193" i="12"/>
  <c r="J194" i="12"/>
  <c r="J195" i="12"/>
  <c r="J196" i="12"/>
  <c r="J197" i="12"/>
  <c r="J198" i="12"/>
  <c r="J199" i="12"/>
  <c r="J200" i="12"/>
  <c r="J201" i="12"/>
  <c r="J202" i="12"/>
  <c r="J203" i="12"/>
  <c r="J204" i="12"/>
  <c r="J205" i="12"/>
  <c r="J206" i="12"/>
  <c r="J207" i="12"/>
  <c r="J208" i="12"/>
  <c r="J209" i="12"/>
  <c r="J210" i="12"/>
  <c r="J211" i="12"/>
  <c r="J212" i="12"/>
  <c r="J213" i="12"/>
  <c r="J214" i="12"/>
  <c r="J215" i="12"/>
  <c r="J216" i="12"/>
  <c r="J217" i="12"/>
  <c r="J218" i="12"/>
  <c r="J219" i="12"/>
  <c r="J220" i="12"/>
  <c r="J221"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8" i="12"/>
  <c r="J99" i="12"/>
  <c r="J100" i="12"/>
  <c r="J101" i="12"/>
  <c r="J102" i="12"/>
  <c r="J103" i="12"/>
  <c r="J104" i="12"/>
  <c r="J105" i="12"/>
  <c r="J106" i="12"/>
  <c r="J107" i="12"/>
  <c r="J108" i="12"/>
  <c r="J109" i="12"/>
  <c r="J110" i="12"/>
  <c r="J111" i="12"/>
  <c r="J112" i="12"/>
  <c r="J113" i="12"/>
  <c r="J114" i="12"/>
  <c r="J115" i="12"/>
  <c r="J116" i="12"/>
  <c r="J117" i="12"/>
  <c r="J118" i="12"/>
  <c r="J119" i="12"/>
  <c r="J120" i="12"/>
  <c r="J121" i="12"/>
  <c r="J122" i="12"/>
  <c r="J123" i="12"/>
  <c r="J124" i="12"/>
  <c r="J125" i="12"/>
  <c r="J126" i="12"/>
  <c r="J127" i="12"/>
  <c r="J128" i="12"/>
  <c r="J129" i="12"/>
  <c r="J130" i="12"/>
  <c r="J131" i="12"/>
  <c r="J132" i="12"/>
  <c r="J133" i="12"/>
  <c r="J134" i="12"/>
  <c r="J135" i="12"/>
  <c r="J136" i="12"/>
  <c r="J137" i="12"/>
  <c r="J138" i="12"/>
  <c r="J139" i="12"/>
  <c r="J140" i="12"/>
  <c r="J141" i="12"/>
  <c r="J142" i="12"/>
  <c r="J143" i="12"/>
  <c r="J144" i="12"/>
  <c r="J145" i="12"/>
  <c r="J146" i="12"/>
  <c r="J147" i="12"/>
  <c r="J148" i="12"/>
  <c r="J149" i="12"/>
  <c r="J150" i="12"/>
  <c r="J151" i="12"/>
  <c r="J152" i="12"/>
  <c r="J153" i="12"/>
  <c r="J154" i="12"/>
  <c r="J155" i="12"/>
  <c r="J156" i="12"/>
  <c r="J157"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8" i="12"/>
  <c r="K99" i="12"/>
  <c r="K100" i="12"/>
  <c r="K101" i="12"/>
  <c r="K102" i="12"/>
  <c r="K103" i="12"/>
  <c r="K104" i="12"/>
  <c r="K105" i="12"/>
  <c r="K106" i="12"/>
  <c r="K107" i="12"/>
  <c r="K108" i="12"/>
  <c r="K109" i="12"/>
  <c r="K110" i="12"/>
  <c r="K111" i="12"/>
  <c r="K112" i="12"/>
  <c r="K113" i="12"/>
  <c r="K114" i="12"/>
  <c r="K115" i="12"/>
  <c r="K116" i="12"/>
  <c r="K117" i="12"/>
  <c r="K118" i="12"/>
  <c r="K119" i="12"/>
  <c r="K120" i="12"/>
  <c r="K121" i="12"/>
  <c r="K122" i="12"/>
  <c r="K123" i="12"/>
  <c r="K124" i="12"/>
  <c r="K125" i="12"/>
  <c r="K126" i="12"/>
  <c r="K127" i="12"/>
  <c r="K128" i="12"/>
  <c r="K129" i="12"/>
  <c r="K130" i="12"/>
  <c r="K131" i="12"/>
  <c r="K132" i="12"/>
  <c r="K133" i="12"/>
  <c r="K134" i="12"/>
  <c r="K135" i="12"/>
  <c r="K136" i="12"/>
  <c r="K137" i="12"/>
  <c r="K138" i="12"/>
  <c r="K139" i="12"/>
  <c r="K140" i="12"/>
  <c r="K141" i="12"/>
  <c r="K142" i="12"/>
  <c r="K143" i="12"/>
  <c r="K144" i="12"/>
  <c r="K145" i="12"/>
  <c r="K146" i="12"/>
  <c r="K147" i="12"/>
  <c r="K148" i="12"/>
  <c r="K149" i="12"/>
  <c r="K150" i="12"/>
  <c r="K151" i="12"/>
  <c r="K152" i="12"/>
  <c r="K153" i="12"/>
  <c r="K154" i="12"/>
  <c r="K155" i="12"/>
  <c r="K156" i="12"/>
  <c r="K157" i="12"/>
  <c r="K158" i="12"/>
  <c r="K159" i="12"/>
  <c r="K160" i="12"/>
  <c r="K161" i="12"/>
  <c r="K162" i="12"/>
  <c r="K163" i="12"/>
  <c r="K164" i="12"/>
  <c r="K165" i="12"/>
  <c r="K166" i="12"/>
  <c r="K167" i="12"/>
  <c r="K168" i="12"/>
  <c r="K169" i="12"/>
  <c r="K170" i="12"/>
  <c r="K171" i="12"/>
  <c r="K172" i="12"/>
  <c r="K173" i="12"/>
  <c r="K174" i="12"/>
  <c r="K175" i="12"/>
  <c r="K176" i="12"/>
  <c r="K177" i="12"/>
  <c r="K178" i="12"/>
  <c r="K179" i="12"/>
  <c r="K180" i="12"/>
  <c r="K181" i="12"/>
  <c r="K182" i="12"/>
  <c r="K183" i="12"/>
  <c r="K184" i="12"/>
  <c r="K185" i="12"/>
  <c r="K186" i="12"/>
  <c r="K187" i="12"/>
  <c r="K188" i="12"/>
  <c r="K189" i="12"/>
  <c r="K190" i="12"/>
  <c r="K191" i="12"/>
  <c r="K192" i="12"/>
  <c r="K193" i="12"/>
  <c r="K194" i="12"/>
  <c r="K195" i="12"/>
  <c r="K196" i="12"/>
  <c r="K197" i="12"/>
  <c r="K198" i="12"/>
  <c r="K199" i="12"/>
  <c r="K200" i="12"/>
  <c r="K201" i="12"/>
  <c r="K202" i="12"/>
  <c r="K203" i="12"/>
  <c r="K204" i="12"/>
  <c r="K205" i="12"/>
  <c r="K206" i="12"/>
  <c r="K207" i="12"/>
  <c r="K208" i="12"/>
  <c r="K209" i="12"/>
  <c r="K210" i="12"/>
  <c r="K211" i="12"/>
  <c r="K212" i="12"/>
  <c r="K213" i="12"/>
  <c r="K214" i="12"/>
  <c r="K215" i="12"/>
  <c r="K216" i="12"/>
  <c r="K217" i="12"/>
  <c r="K218" i="12"/>
  <c r="K219" i="12"/>
  <c r="K220" i="12"/>
  <c r="K221" i="12"/>
  <c r="K222" i="12"/>
  <c r="L127" i="5" l="1"/>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2" i="5"/>
  <c r="L43" i="5"/>
  <c r="L44" i="5"/>
  <c r="L45" i="5"/>
  <c r="L46" i="5"/>
  <c r="L47" i="5"/>
  <c r="L48" i="5"/>
  <c r="L49" i="5"/>
  <c r="L50" i="5"/>
  <c r="L51" i="5"/>
  <c r="L52" i="5"/>
  <c r="L53" i="5"/>
  <c r="L54" i="5"/>
  <c r="L55" i="5"/>
  <c r="L56" i="5"/>
  <c r="L57" i="5"/>
  <c r="L58" i="5"/>
  <c r="L59" i="5"/>
  <c r="L60" i="5"/>
  <c r="L61" i="5"/>
  <c r="L4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161" i="5"/>
  <c r="L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2" i="5"/>
  <c r="K43" i="5"/>
  <c r="K44" i="5"/>
  <c r="K45" i="5"/>
  <c r="K46" i="5"/>
  <c r="K47" i="5"/>
  <c r="K48" i="5"/>
  <c r="K49" i="5"/>
  <c r="K50" i="5"/>
  <c r="K51" i="5"/>
  <c r="K52" i="5"/>
  <c r="K53" i="5"/>
  <c r="K54" i="5"/>
  <c r="K55" i="5"/>
  <c r="K56" i="5"/>
  <c r="K57" i="5"/>
  <c r="K58" i="5"/>
  <c r="K59" i="5"/>
  <c r="K60" i="5"/>
  <c r="K61" i="5"/>
  <c r="K4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161" i="5"/>
  <c r="K12" i="5"/>
  <c r="K10" i="12"/>
  <c r="J10" i="1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9" i="2"/>
  <c r="K40" i="2"/>
  <c r="K41" i="2"/>
  <c r="K42" i="2"/>
  <c r="K43" i="2"/>
  <c r="K44" i="2"/>
  <c r="K45" i="2"/>
  <c r="K47" i="2"/>
  <c r="K48" i="2"/>
  <c r="K49" i="2"/>
  <c r="K50" i="2"/>
  <c r="K51" i="2"/>
  <c r="K52" i="2"/>
  <c r="K53" i="2"/>
  <c r="K54" i="2"/>
  <c r="K55" i="2"/>
  <c r="K56" i="2"/>
  <c r="K57" i="2"/>
  <c r="K58" i="2"/>
  <c r="K59" i="2"/>
  <c r="K38"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15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9" i="2"/>
  <c r="J40" i="2"/>
  <c r="J41" i="2"/>
  <c r="J42" i="2"/>
  <c r="J43" i="2"/>
  <c r="J44" i="2"/>
  <c r="J45" i="2"/>
  <c r="J47" i="2"/>
  <c r="J48" i="2"/>
  <c r="J49" i="2"/>
  <c r="J50" i="2"/>
  <c r="J51" i="2"/>
  <c r="J52" i="2"/>
  <c r="J53" i="2"/>
  <c r="J54" i="2"/>
  <c r="J55" i="2"/>
  <c r="J56" i="2"/>
  <c r="J57" i="2"/>
  <c r="J58" i="2"/>
  <c r="J59" i="2"/>
  <c r="J38"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159" i="2"/>
  <c r="K9" i="2"/>
  <c r="J9" i="2"/>
</calcChain>
</file>

<file path=xl/sharedStrings.xml><?xml version="1.0" encoding="utf-8"?>
<sst xmlns="http://schemas.openxmlformats.org/spreadsheetml/2006/main" count="12037" uniqueCount="882">
  <si>
    <t>ALL CANCERS</t>
  </si>
  <si>
    <t>TOTAL TREATED</t>
  </si>
  <si>
    <t>WITHIN 31 DAYS</t>
  </si>
  <si>
    <t>AFTER 62 DAYS</t>
  </si>
  <si>
    <t>TREATMENT TYPE</t>
  </si>
  <si>
    <t>DEFINITIONS: DSCN 20/2008</t>
  </si>
  <si>
    <t>REFERRAL REASON</t>
  </si>
  <si>
    <t>PERCENTAGE SEEN WITHIN 14 DAYS</t>
  </si>
  <si>
    <t>PERCENTAGE TREATED WITHIN 31 DAYS</t>
  </si>
  <si>
    <t>PERCENTAGE TREATED WITHIN 62 DAYS</t>
  </si>
  <si>
    <t>TOTAL</t>
  </si>
  <si>
    <t>WITHIN 14 DAYS</t>
  </si>
  <si>
    <t xml:space="preserve"> AFTER 14 DAYS</t>
  </si>
  <si>
    <t>SOURCE: CANCER WAITING TIMES DATABASE - CWT-db</t>
  </si>
  <si>
    <t>NOTES: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</si>
  <si>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</si>
  <si>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</si>
  <si>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</si>
  <si>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</si>
  <si>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</si>
  <si>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</si>
  <si>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</si>
  <si>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</si>
  <si>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</si>
  <si>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http://www.dh.gov.uk/en/Publicationsandstatistics/Lettersandcirculars/Dearcolleagueletters/DH_103436</t>
  </si>
  <si>
    <t>- which refers to outpatient activity, and treatment in other care settings; and ALL CARE which is the sum of ADMITTED and NON-ADMITTED patients</t>
  </si>
  <si>
    <t>CARE SETTING (3)</t>
  </si>
  <si>
    <t>CANCER TYPE (4)</t>
  </si>
  <si>
    <t xml:space="preserve">(3) - CARE SETTING - relates either to patients who were ADMITTED to hospital for treatment - this includes ordinary admissions and day cases; patients who were NON-ADMITTED </t>
  </si>
  <si>
    <t>(4) ALL CANCERS refers to any case of diagnosed cancer regardless of cancer type</t>
  </si>
  <si>
    <t>The most recent guidance on operational standards for cancer waiting times commitments can be found below:</t>
  </si>
  <si>
    <t>Policy guidance</t>
  </si>
  <si>
    <t>Contact details</t>
  </si>
  <si>
    <t>inappropriate to treat them within the standard time.</t>
  </si>
  <si>
    <t>The operational standards take into consideration that for any given period there will be a number of patients who are not available for treatment</t>
  </si>
  <si>
    <t>SUSPECTED TYPE OF CANCER (3)</t>
  </si>
  <si>
    <t>TREATMENT TYPE (4)</t>
  </si>
  <si>
    <t>NUMBER OF PATIENTS SEEN BY A SPECIALIST</t>
  </si>
  <si>
    <t>(3) ALL CANCERS refers to any suspected cancer regardless of reason for referral</t>
  </si>
  <si>
    <t>NUMBER OF PATIENTS SEEN IN OUTPATIENTS</t>
  </si>
  <si>
    <t>PART C: ALL CARE (5)</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</si>
  <si>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</si>
  <si>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</si>
  <si>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</si>
  <si>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</si>
  <si>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</si>
  <si>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</si>
  <si>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</si>
  <si>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</si>
  <si>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</si>
  <si>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</si>
  <si>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</si>
  <si>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</si>
  <si>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</si>
  <si>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</si>
  <si>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</si>
  <si>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</si>
  <si>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</si>
  <si>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(4) - A course of radiotherapy is an agreed package of care aimed at eradicating or debulking (reducing the size of) a tumour using Teletherapy (beam radiation), Proton Beam Therapy, Brachytherapy or Chemoradiotherapy (a combination treatment)</t>
  </si>
  <si>
    <t>Waiting Times for Suspected and Diagnosed Cancer Patients: Commissioner Based</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</si>
  <si>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</si>
  <si>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</si>
  <si>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</si>
  <si>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</si>
  <si>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EXHIBITED (NON-CANCER) BREAST SYMPTOMS - CANCER NOT INITIALLY SUSPECTED</t>
  </si>
  <si>
    <t>ALL CARE</t>
  </si>
  <si>
    <t>SURGERY</t>
  </si>
  <si>
    <t>ANTI-CANCER DRUG REGIMEN</t>
  </si>
  <si>
    <t>RADIOTHERAPY</t>
  </si>
  <si>
    <t>Quarter One (April, May and June) 2013 / 14</t>
  </si>
  <si>
    <t>00C</t>
  </si>
  <si>
    <t>00D</t>
  </si>
  <si>
    <t>00F</t>
  </si>
  <si>
    <t>00G</t>
  </si>
  <si>
    <t>00H</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</si>
  <si>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</si>
  <si>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</si>
  <si>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</si>
  <si>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</si>
  <si>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</si>
  <si>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</si>
  <si>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</si>
  <si>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</si>
  <si>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</si>
  <si>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</si>
  <si>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</si>
  <si>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</si>
  <si>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</si>
  <si>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</si>
  <si>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</si>
  <si>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</si>
  <si>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</si>
  <si>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</si>
  <si>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</si>
  <si>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</si>
  <si>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</si>
  <si>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</si>
  <si>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</si>
  <si>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</si>
  <si>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</si>
  <si>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</si>
  <si>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</si>
  <si>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</si>
  <si>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</si>
  <si>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</si>
  <si>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</si>
  <si>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</si>
  <si>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</si>
  <si>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</si>
  <si>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</si>
  <si>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</si>
  <si>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</si>
  <si>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</si>
  <si>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</si>
  <si>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</si>
  <si>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</si>
  <si>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</si>
  <si>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</si>
  <si>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</si>
  <si>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</si>
  <si>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</si>
  <si>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</si>
  <si>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</si>
  <si>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</si>
  <si>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</si>
  <si>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</si>
  <si>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</si>
  <si>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</si>
  <si>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</si>
  <si>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</si>
  <si>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</si>
  <si>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</si>
  <si>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</si>
  <si>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</si>
  <si>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</si>
  <si>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</si>
  <si>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</si>
  <si>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</si>
  <si>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</si>
  <si>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</si>
  <si>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</si>
  <si>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</si>
  <si>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</si>
  <si>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</si>
  <si>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</si>
  <si>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</si>
  <si>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</si>
  <si>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</si>
  <si>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</si>
  <si>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</si>
  <si>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</si>
  <si>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</si>
  <si>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</si>
  <si>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</si>
  <si>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</si>
  <si>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</si>
  <si>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</si>
  <si>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</si>
  <si>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</si>
  <si>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</si>
  <si>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</si>
  <si>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</si>
  <si>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</si>
  <si>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</si>
  <si>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</si>
  <si>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</si>
  <si>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</si>
  <si>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</si>
  <si>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</si>
  <si>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</si>
  <si>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</si>
  <si>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</si>
  <si>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</si>
  <si>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</si>
  <si>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</si>
  <si>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</si>
  <si>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</si>
  <si>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</si>
  <si>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</si>
  <si>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</si>
  <si>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</si>
  <si>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</si>
  <si>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</si>
  <si>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</si>
  <si>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</si>
  <si>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</si>
  <si>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</si>
  <si>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</si>
  <si>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</si>
  <si>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</si>
  <si>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</si>
  <si>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</si>
  <si>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</si>
  <si>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</si>
  <si>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</si>
  <si>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</si>
  <si>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</si>
  <si>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</si>
  <si>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</si>
  <si>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</si>
  <si>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</si>
  <si>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</si>
  <si>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</si>
  <si>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</si>
  <si>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</si>
  <si>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</si>
  <si>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</si>
  <si>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</si>
  <si>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</si>
  <si>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</si>
  <si>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</si>
  <si>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</si>
  <si>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</si>
  <si>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</si>
  <si>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</si>
  <si>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</si>
  <si>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</si>
  <si>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</si>
  <si>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</si>
  <si>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</si>
  <si>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</si>
  <si>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</si>
  <si>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</si>
  <si>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</si>
  <si>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</si>
  <si>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</si>
  <si>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</si>
  <si>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</si>
  <si>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</si>
  <si>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</si>
  <si>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</si>
  <si>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</si>
  <si>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</si>
  <si>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</si>
  <si>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</si>
  <si>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</si>
  <si>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</si>
  <si>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</si>
  <si>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</si>
  <si>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</si>
  <si>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</si>
  <si>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</si>
  <si>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</si>
  <si>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</si>
  <si>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</si>
  <si>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</si>
  <si>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</si>
  <si>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</si>
  <si>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</si>
  <si>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</si>
  <si>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</si>
  <si>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</si>
  <si>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</si>
  <si>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</si>
  <si>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</si>
  <si>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</si>
  <si>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</si>
  <si>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</si>
  <si>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</si>
  <si>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</si>
  <si>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</si>
  <si>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</si>
  <si>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</si>
  <si>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</si>
  <si>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</si>
  <si>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</si>
  <si>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</si>
  <si>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12V</t>
  </si>
  <si>
    <t>13P</t>
  </si>
  <si>
    <t>13Q</t>
  </si>
  <si>
    <t>99A</t>
  </si>
  <si>
    <t>99C</t>
  </si>
  <si>
    <t>99D</t>
  </si>
  <si>
    <t>99E</t>
  </si>
  <si>
    <t>99F</t>
  </si>
  <si>
    <t>99G</t>
  </si>
  <si>
    <t>99H</t>
  </si>
  <si>
    <t>99J</t>
  </si>
  <si>
    <t>99K</t>
  </si>
  <si>
    <t>99M</t>
  </si>
  <si>
    <t>99N</t>
  </si>
  <si>
    <t>99P</t>
  </si>
  <si>
    <t>99Q</t>
  </si>
  <si>
    <t>AREA TEAM</t>
  </si>
  <si>
    <t>ALL CANCER</t>
  </si>
  <si>
    <t>PERIOD: Q1  2013/14 (APRIL , MAY AND JUNE)</t>
  </si>
  <si>
    <t>Q53</t>
  </si>
  <si>
    <t>ARDEN, HEREFORDSHIRE AND WORCESTERSHIRE AREA TEAM</t>
  </si>
  <si>
    <t>NHS COVENTRY AND RUGBY CCG</t>
  </si>
  <si>
    <t>NHS HEREFORDSHIRE CCG</t>
  </si>
  <si>
    <t>NHS REDDITCH AND BROMSGROVE CCG</t>
  </si>
  <si>
    <t>NHS SOUTH WARWICKSHIRE CCG</t>
  </si>
  <si>
    <t>NHS SOUTH WORCESTERSHIRE CCG</t>
  </si>
  <si>
    <t>NHS WARWICKSHIRE NORTH CCG</t>
  </si>
  <si>
    <t>NHS WYRE FOREST CCG</t>
  </si>
  <si>
    <t>Q64</t>
  </si>
  <si>
    <t>BATH, GLOUCESTERSHIRE, SWINDON AND WILTSHIRE AREA TEAM</t>
  </si>
  <si>
    <t>NHS BATH AND NORTH EAST SOMERSET CCG</t>
  </si>
  <si>
    <t>NHS GLOUCESTERSHIRE CCG</t>
  </si>
  <si>
    <t>NHS SWINDON CCG</t>
  </si>
  <si>
    <t>NHS WILTSHIRE CCG</t>
  </si>
  <si>
    <t>Q54</t>
  </si>
  <si>
    <t>BIRMINGHAM AND THE BLACK COUNTRY AREA TEAM</t>
  </si>
  <si>
    <t>NHS BIRMINGHAM CROSSCITY CCG</t>
  </si>
  <si>
    <t>NHS BIRMINGHAM SOUTH AND CENTRAL CCG</t>
  </si>
  <si>
    <t>NHS DUDLEY CCG</t>
  </si>
  <si>
    <t>NHS SANDWELL AND WEST BIRMINGHAM CCG</t>
  </si>
  <si>
    <t>NHS SOLIHULL CCG</t>
  </si>
  <si>
    <t>NHS WALSALL CCG</t>
  </si>
  <si>
    <t>NHS WOLVERHAMPTON CCG</t>
  </si>
  <si>
    <t>Q65</t>
  </si>
  <si>
    <t>BRISTOL, NORTH SOMERSET, SOMERSET AND SOUTH GLOUCESTERSHIRE AREA TEAM</t>
  </si>
  <si>
    <t>NHS BRISTOL CCG</t>
  </si>
  <si>
    <t>NHS NORTH SOMERSET CCG</t>
  </si>
  <si>
    <t>NHS SOMERSET CCG</t>
  </si>
  <si>
    <t>NHS SOUTH GLOUCESTERSHIRE CCG</t>
  </si>
  <si>
    <t>Q44</t>
  </si>
  <si>
    <t>CHESHIRE, WARRINGTON AND WIRRAL AREA TEAM</t>
  </si>
  <si>
    <t>NHS EASTERN CHESHIRE CCG</t>
  </si>
  <si>
    <t>NHS SOUTH CHESHIRE CCG</t>
  </si>
  <si>
    <t>NHS VALE ROYAL CCG</t>
  </si>
  <si>
    <t>NHS WARRINGTON CCG</t>
  </si>
  <si>
    <t>NHS WEST CHESHIRE CCG</t>
  </si>
  <si>
    <t>NHS WIRRAL CCG</t>
  </si>
  <si>
    <t>Q49</t>
  </si>
  <si>
    <t>CUMBRIA, NORTHUMBERLAND, TYNE AND WEAR AREA TEAM</t>
  </si>
  <si>
    <t>NHS CUMBRIA CCG</t>
  </si>
  <si>
    <t>NHS DARLINGTON CCG</t>
  </si>
  <si>
    <t>NHS GATESHEAD CCG</t>
  </si>
  <si>
    <t>NHS NEWCASTLE NORTH AND EAST CCG</t>
  </si>
  <si>
    <t>NHS NEWCASTLE WEST CCG</t>
  </si>
  <si>
    <t>NHS NORTH TYNESIDE CCG</t>
  </si>
  <si>
    <t>NHS NORTHUMBERLAND CCG</t>
  </si>
  <si>
    <t>NHS SOUTH TYNESIDE CCG</t>
  </si>
  <si>
    <t>NHS SUNDERLAND CCG</t>
  </si>
  <si>
    <t>Q55</t>
  </si>
  <si>
    <t>DERBYSHIRE AND NOTTINGHAMSHIRE AREA TEAM</t>
  </si>
  <si>
    <t>DERBYSHIRE AND NOTTINGHAMSHIRE COMMISSIONING HUB</t>
  </si>
  <si>
    <t>NHS EREWASH CCG</t>
  </si>
  <si>
    <t>NHS HARDWICK CCG</t>
  </si>
  <si>
    <t>NHS MANSFIELD AND ASHFIELD CCG</t>
  </si>
  <si>
    <t>NHS NEWARK &amp; SHERWOOD CCG</t>
  </si>
  <si>
    <t>NHS NORTH DERBYSHIRE CCG</t>
  </si>
  <si>
    <t>NHS NOTTINGHAM CITY CCG</t>
  </si>
  <si>
    <t>NHS NOTTINGHAM NORTH AND EAST CCG</t>
  </si>
  <si>
    <t>NHS NOTTINGHAM WEST CCG</t>
  </si>
  <si>
    <t>NHS RUSHCLIFFE CCG</t>
  </si>
  <si>
    <t>NHS SOUTHERN DERBYSHIRE CCG</t>
  </si>
  <si>
    <t>Q66</t>
  </si>
  <si>
    <t>DEVON, CORNWALL AND ISLES OF SCILLY AREA TEAM</t>
  </si>
  <si>
    <t>NHS KERNOW CCG</t>
  </si>
  <si>
    <t>NHS NORTH, EAST, WEST DEVON CCG</t>
  </si>
  <si>
    <t>NHS SOUTH DEVON AND TORBAY CCG</t>
  </si>
  <si>
    <t>Q45</t>
  </si>
  <si>
    <t>DURHAM, DARLINGTON AND TEES AREA TEAM</t>
  </si>
  <si>
    <t>NHS DURHAM DALES, EASINGTON AND SEDGEFIELD CCG</t>
  </si>
  <si>
    <t>NHS HARTLEPOOL AND STOCKTON-ON-TEES CCG</t>
  </si>
  <si>
    <t>NHS NORTH DURHAM CCG</t>
  </si>
  <si>
    <t>NHS SOUTH TEES CCG</t>
  </si>
  <si>
    <t>Q56</t>
  </si>
  <si>
    <t>EAST ANGLIA AREA TEAM</t>
  </si>
  <si>
    <t>NHS CAMBRIDGESHIRE AND PETERBOROUGH CCG</t>
  </si>
  <si>
    <t>NHS GREAT YARMOUTH AND WAVENEY CCG</t>
  </si>
  <si>
    <t>NHS IPSWICH AND EAST SUFFOLK CCG</t>
  </si>
  <si>
    <t>NHS NORTH NORFOLK CCG</t>
  </si>
  <si>
    <t>NHS NORWICH CCG</t>
  </si>
  <si>
    <t>NHS SOUTH NORFOLK CCG</t>
  </si>
  <si>
    <t>NHS WEST NORFOLK CCG</t>
  </si>
  <si>
    <t>NHS WEST SUFFOLK CCG</t>
  </si>
  <si>
    <t>Q57</t>
  </si>
  <si>
    <t>ESSEX AREA TEAM</t>
  </si>
  <si>
    <t>NHS BASILDON AND BRENTWOOD CCG</t>
  </si>
  <si>
    <t>NHS CASTLE POINT AND ROCHFORD CCG</t>
  </si>
  <si>
    <t>NHS MID ESSEX CCG</t>
  </si>
  <si>
    <t>NHS NORTH EAST ESSEX CCG</t>
  </si>
  <si>
    <t>NHS SOUTHEND CCG</t>
  </si>
  <si>
    <t>NHS THURROCK CCG</t>
  </si>
  <si>
    <t>NHS WEST ESSEX CCG</t>
  </si>
  <si>
    <t>Q46</t>
  </si>
  <si>
    <t>GREATER MANCHESTER AREA TEAM</t>
  </si>
  <si>
    <t>NHS BOLTON CCG</t>
  </si>
  <si>
    <t>NHS BURY CCG</t>
  </si>
  <si>
    <t>NHS CENTRAL MANCHESTER CCG</t>
  </si>
  <si>
    <t>NHS HEYWOOD, MIDDLETON AND ROCHDALE CCG</t>
  </si>
  <si>
    <t>NHS NORTH MANCHESTER CCG</t>
  </si>
  <si>
    <t>NHS OLDHAM CCG</t>
  </si>
  <si>
    <t>NHS SALFORD CCG</t>
  </si>
  <si>
    <t>NHS SOUTH MANCHESTER CCG</t>
  </si>
  <si>
    <t>NHS STOCKPORT CCG</t>
  </si>
  <si>
    <t>NHS TAMESIDE AND GLOSSOP CCG</t>
  </si>
  <si>
    <t>NHS TRAFFORD CCG</t>
  </si>
  <si>
    <t>NHS WIGAN BOROUGH CCG</t>
  </si>
  <si>
    <t>Q58</t>
  </si>
  <si>
    <t>HERTFORDSHIRE AND THE SOUTH MIDLANDS AREA TEAM</t>
  </si>
  <si>
    <t>NHS BEDFORDSHIRE CCG</t>
  </si>
  <si>
    <t>NHS CORBY CCG</t>
  </si>
  <si>
    <t>NHS EAST AND NORTH HERTFORDSHIRE CCG</t>
  </si>
  <si>
    <t>NHS HERTS VALLEYS CCG</t>
  </si>
  <si>
    <t>NHS LUTON CCG</t>
  </si>
  <si>
    <t>NHS MILTON KEYNES CCG</t>
  </si>
  <si>
    <t>NHS NENE CCG</t>
  </si>
  <si>
    <t>Q67</t>
  </si>
  <si>
    <t>KENT AND MEDWAY AREA TEAM</t>
  </si>
  <si>
    <t>NHS ASHFORD CCG</t>
  </si>
  <si>
    <t>NHS CANTERBURY AND COASTAL CCG</t>
  </si>
  <si>
    <t>NHS DARTFORD, GRAVESHAM AND SWANLEY CCG</t>
  </si>
  <si>
    <t>NHS MEDWAY CCG</t>
  </si>
  <si>
    <t>NHS SOUTH KENT COAST CCG</t>
  </si>
  <si>
    <t>NHS SWALE CCG</t>
  </si>
  <si>
    <t>NHS THANET CCG</t>
  </si>
  <si>
    <t>NHS WEST KENT CCG</t>
  </si>
  <si>
    <t>Q47</t>
  </si>
  <si>
    <t>LANCASHIRE AREA TEAM</t>
  </si>
  <si>
    <t>NHS BLACKBURN WITH DARWEN CCG</t>
  </si>
  <si>
    <t>NHS BLACKPOOL CCG</t>
  </si>
  <si>
    <t>NHS CHORLEY AND SOUTH RIBBLE CCG</t>
  </si>
  <si>
    <t>NHS EAST LANCASHIRE CCG</t>
  </si>
  <si>
    <t>NHS FYLDE &amp; WYRE CCG</t>
  </si>
  <si>
    <t>NHS GREATER PRESTON CCG</t>
  </si>
  <si>
    <t>NHS LANCASHIRE NORTH CCG</t>
  </si>
  <si>
    <t>NHS WEST LANCASHIRE CCG</t>
  </si>
  <si>
    <t>Q59</t>
  </si>
  <si>
    <t>LEICESTERSHIRE AND LINCOLNSHIRE AREA TEAM</t>
  </si>
  <si>
    <t>NHS EAST LEICESTERSHIRE AND RUTLAND CCG</t>
  </si>
  <si>
    <t>NHS LEICESTER CITY CCG</t>
  </si>
  <si>
    <t>NHS LINCOLNSHIRE EAST CCG</t>
  </si>
  <si>
    <t>NHS LINCOLNSHIRE WEST CCG</t>
  </si>
  <si>
    <t>NHS SOUTH LINCOLNSHIRE CCG</t>
  </si>
  <si>
    <t>NHS SOUTH WEST LINCOLNSHIRE CCG</t>
  </si>
  <si>
    <t>NHS WEST LEICESTERSHIRE CCG</t>
  </si>
  <si>
    <t>Q71</t>
  </si>
  <si>
    <t>LONDON AREA TEAM</t>
  </si>
  <si>
    <t>NHS BARKING AND DAGENHAM CCG</t>
  </si>
  <si>
    <t>NHS BARNET CCG</t>
  </si>
  <si>
    <t>NHS BEXLEY CCG</t>
  </si>
  <si>
    <t>NHS BRENT CCG</t>
  </si>
  <si>
    <t>NHS BROMLEY CCG</t>
  </si>
  <si>
    <t>NHS CAMDEN CCG</t>
  </si>
  <si>
    <t>NHS CENTRAL LONDON (WESTMINSTER) CCG</t>
  </si>
  <si>
    <t>NHS CITY AND HACKNEY CCG</t>
  </si>
  <si>
    <t>NHS CROYDON CCG</t>
  </si>
  <si>
    <t>NHS EALING CCG</t>
  </si>
  <si>
    <t>NHS ENFIELD CCG</t>
  </si>
  <si>
    <t>NHS GREENWICH CCG</t>
  </si>
  <si>
    <t>NHS HAMMERSMITH AND FULHAM CCG</t>
  </si>
  <si>
    <t>NHS HARINGEY CCG</t>
  </si>
  <si>
    <t>NHS HARROW CCG</t>
  </si>
  <si>
    <t>NHS HAVERING CCG</t>
  </si>
  <si>
    <t>NHS HILLINGDON CCG</t>
  </si>
  <si>
    <t>NHS HOUNSLOW CCG</t>
  </si>
  <si>
    <t>NHS ISLINGTON CCG</t>
  </si>
  <si>
    <t>NHS KINGSTON CCG</t>
  </si>
  <si>
    <t>NHS LAMBETH CCG</t>
  </si>
  <si>
    <t>NHS LEWISHAM CCG</t>
  </si>
  <si>
    <t>NHS MERTON CCG</t>
  </si>
  <si>
    <t>NHS NEWHAM CCG</t>
  </si>
  <si>
    <t>NHS REDBRIDGE CCG</t>
  </si>
  <si>
    <t>NHS RICHMOND CCG</t>
  </si>
  <si>
    <t>NHS SOUTHWARK CCG</t>
  </si>
  <si>
    <t>NHS SUTTON CCG</t>
  </si>
  <si>
    <t>NHS TOWER HAMLETS CCG</t>
  </si>
  <si>
    <t>NHS WALTHAM FOREST CCG</t>
  </si>
  <si>
    <t>NHS WANDSWORTH CCG</t>
  </si>
  <si>
    <t>NHS WEST LONDON (K&amp;C &amp; QPP) CCG</t>
  </si>
  <si>
    <t>Q48</t>
  </si>
  <si>
    <t>MERSEYSIDE AREA TEAM</t>
  </si>
  <si>
    <t>NHS HALTON CCG</t>
  </si>
  <si>
    <t>NHS KNOWSLEY CCG</t>
  </si>
  <si>
    <t>NHS LIVERPOOL CCG</t>
  </si>
  <si>
    <t>NHS SOUTH SEFTON CCG</t>
  </si>
  <si>
    <t>NHS SOUTHPORT AND FORMBY CCG</t>
  </si>
  <si>
    <t>NHS ST HELENS CCG</t>
  </si>
  <si>
    <t>Q50</t>
  </si>
  <si>
    <t>NORTH YORKSHIRE AND HUMBER AREA TEAM</t>
  </si>
  <si>
    <t>NATIONAL COMMISSIONING HUB 1</t>
  </si>
  <si>
    <t>NHS EAST RIDING OF YORKSHIRE CCG</t>
  </si>
  <si>
    <t>NHS HAMBLETON, RICHMONDSHIRE AND WHITBY CCG</t>
  </si>
  <si>
    <t>NHS HARROGATE AND RURAL DISTRICT CCG</t>
  </si>
  <si>
    <t>NHS HULL CCG</t>
  </si>
  <si>
    <t>NHS NORTH EAST LINCOLNSHIRE CCG</t>
  </si>
  <si>
    <t>NHS NORTH LINCOLNSHIRE CCG</t>
  </si>
  <si>
    <t>NHS SCARBOROUGH AND RYEDALE CCG</t>
  </si>
  <si>
    <t>NHS VALE OF YORK CCG</t>
  </si>
  <si>
    <t>Q60</t>
  </si>
  <si>
    <t>SHROPSHIRE AND STAFFORDSHIRE AREA TEAM</t>
  </si>
  <si>
    <t>NHS CANNOCK CHASE CCG</t>
  </si>
  <si>
    <t>NHS EAST STAFFORDSHIRE CCG</t>
  </si>
  <si>
    <t>NHS NORTH STAFFORDSHIRE CCG</t>
  </si>
  <si>
    <t>NHS SHROPSHIRE CCG</t>
  </si>
  <si>
    <t>NHS SOUTH EAST STAFFS AND SEISDON PENINSULAR CCG</t>
  </si>
  <si>
    <t>NHS STAFFORD AND SURROUNDS CCG</t>
  </si>
  <si>
    <t>NHS STOKE ON TRENT CCG</t>
  </si>
  <si>
    <t>NHS TELFORD AND WREKIN CCG</t>
  </si>
  <si>
    <t>Q51</t>
  </si>
  <si>
    <t>SOUTH YORKSHIRE AND BASSETLAW AREA TEAM</t>
  </si>
  <si>
    <t>NHS BARNSLEY CCG</t>
  </si>
  <si>
    <t>NHS BASSETLAW CCG</t>
  </si>
  <si>
    <t>NHS DONCASTER CCG</t>
  </si>
  <si>
    <t>NHS ROTHERHAM CCG</t>
  </si>
  <si>
    <t>NHS SHEFFIELD CCG</t>
  </si>
  <si>
    <t>Q68</t>
  </si>
  <si>
    <t>SURREY AND SUSSEX AREA TEAM</t>
  </si>
  <si>
    <t>NHS BRIGHTON AND HOVE CCG</t>
  </si>
  <si>
    <t>NHS COASTAL WEST SUSSEX CCG</t>
  </si>
  <si>
    <t>NHS CRAWLEY CCG</t>
  </si>
  <si>
    <t>NHS EAST SURREY CCG</t>
  </si>
  <si>
    <t>NHS EASTBOURNE, HAILSHAM AND SEAFORD CCG</t>
  </si>
  <si>
    <t>NHS GUILDFORD AND WAVERLEY CCG</t>
  </si>
  <si>
    <t>NHS HASTINGS AND ROTHER CCG</t>
  </si>
  <si>
    <t>NHS HIGH WEALD LEWES HAVENS CCG</t>
  </si>
  <si>
    <t>NHS HORSHAM AND MID SUSSEX CCG</t>
  </si>
  <si>
    <t>NHS NORTH WEST SURREY CCG</t>
  </si>
  <si>
    <t>NHS SURREY DOWNS CCG</t>
  </si>
  <si>
    <t>NHS SURREY HEATH CCG</t>
  </si>
  <si>
    <t>Q69</t>
  </si>
  <si>
    <t>THAMES VALLEY AREA TEAM</t>
  </si>
  <si>
    <t>NHS AYLESBURY VALE CCG</t>
  </si>
  <si>
    <t>NHS BRACKNELL AND ASCOT CCG</t>
  </si>
  <si>
    <t>NHS CHILTERN CCG</t>
  </si>
  <si>
    <t>NHS NEWBURY AND DISTRICT CCG</t>
  </si>
  <si>
    <t>NHS NORTH &amp; WEST READING CCG</t>
  </si>
  <si>
    <t>NHS OXFORDSHIRE CCG</t>
  </si>
  <si>
    <t>NHS SLOUGH CCG</t>
  </si>
  <si>
    <t>NHS SOUTH READING CCG</t>
  </si>
  <si>
    <t>NHS WINDSOR, ASCOT AND MAIDENHEAD CCG</t>
  </si>
  <si>
    <t>NHS WOKINGHAM CCG</t>
  </si>
  <si>
    <t>Q70</t>
  </si>
  <si>
    <t>WESSEX AREA TEAM</t>
  </si>
  <si>
    <t>NHS DORSET CCG</t>
  </si>
  <si>
    <t>NHS FAREHAM AND GOSPORT CCG</t>
  </si>
  <si>
    <t>NHS ISLE OF WIGHT CCG</t>
  </si>
  <si>
    <t>NHS NORTH EAST HAMPSHIRE AND FARNHAM CCG</t>
  </si>
  <si>
    <t>NHS NORTH HAMPSHIRE CCG</t>
  </si>
  <si>
    <t>NHS PORTSMOUTH CCG</t>
  </si>
  <si>
    <t>NHS SOUTH EASTERN HAMPSHIRE CCG</t>
  </si>
  <si>
    <t>NHS SOUTHAMPTON CCG</t>
  </si>
  <si>
    <t>NHS WEST HAMPSHIRE CCG</t>
  </si>
  <si>
    <t>Q52</t>
  </si>
  <si>
    <t>WEST YORKSHIRE AREA TEAM</t>
  </si>
  <si>
    <t>NHS AIREDALE, WHARFDALE AND CRAVEN CCG</t>
  </si>
  <si>
    <t>NHS BRADFORD CITY CCG</t>
  </si>
  <si>
    <t>NHS BRADFORD DISTRICTS CCG</t>
  </si>
  <si>
    <t>NHS CALDERDALE CCG</t>
  </si>
  <si>
    <t>NHS GREATER HUDDERSFIELD CCG</t>
  </si>
  <si>
    <t>NHS LEEDS NORTH CCG</t>
  </si>
  <si>
    <t>NHS LEEDS SOUTH AND EAST CCG</t>
  </si>
  <si>
    <t>NHS LEEDS WEST CCG</t>
  </si>
  <si>
    <t>NHS NORTH KIRKLEES CCG</t>
  </si>
  <si>
    <t>NHS WAKEFIELD CCG</t>
  </si>
  <si>
    <t>This report presents the validated results of the monitoring of cancer waiting times in England during the period April and June 2013.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</si>
  <si>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Room 8E28</t>
  </si>
  <si>
    <t>NHS England</t>
  </si>
  <si>
    <t>Quarry House</t>
  </si>
  <si>
    <t>Leeds</t>
  </si>
  <si>
    <t>LS2 7UE</t>
  </si>
  <si>
    <t>E39000010</t>
  </si>
  <si>
    <t>E39000019</t>
  </si>
  <si>
    <t>E39000011</t>
  </si>
  <si>
    <t>E39000020</t>
  </si>
  <si>
    <t>E39000001</t>
  </si>
  <si>
    <t>E39000006</t>
  </si>
  <si>
    <t>E39000012</t>
  </si>
  <si>
    <t>E39000021</t>
  </si>
  <si>
    <t>E39000002</t>
  </si>
  <si>
    <t>E39000013</t>
  </si>
  <si>
    <t>E39000014</t>
  </si>
  <si>
    <t>E39000003</t>
  </si>
  <si>
    <t>E39000015</t>
  </si>
  <si>
    <t>E39000022</t>
  </si>
  <si>
    <t>E39000004</t>
  </si>
  <si>
    <t>E39000016</t>
  </si>
  <si>
    <t>E39000018</t>
  </si>
  <si>
    <t>E39000005</t>
  </si>
  <si>
    <t>E39000007</t>
  </si>
  <si>
    <t>E39000017</t>
  </si>
  <si>
    <t>E39000008</t>
  </si>
  <si>
    <t>E39000023</t>
  </si>
  <si>
    <t>E39000024</t>
  </si>
  <si>
    <t>E39000025</t>
  </si>
  <si>
    <t>E39000009</t>
  </si>
  <si>
    <t>E38000038</t>
  </si>
  <si>
    <t>E38000078</t>
  </si>
  <si>
    <t>E38000139</t>
  </si>
  <si>
    <t>E38000164</t>
  </si>
  <si>
    <t>E38000166</t>
  </si>
  <si>
    <t>E38000195</t>
  </si>
  <si>
    <t>E38000211</t>
  </si>
  <si>
    <t>E38000009</t>
  </si>
  <si>
    <t>E38000062</t>
  </si>
  <si>
    <t>E38000181</t>
  </si>
  <si>
    <t>E38000206</t>
  </si>
  <si>
    <t>E38000012</t>
  </si>
  <si>
    <t>E38000013</t>
  </si>
  <si>
    <t>E38000046</t>
  </si>
  <si>
    <t>E38000144</t>
  </si>
  <si>
    <t>E38000149</t>
  </si>
  <si>
    <t>E38000191</t>
  </si>
  <si>
    <t>E38000210</t>
  </si>
  <si>
    <t>E38000022</t>
  </si>
  <si>
    <t>E38000125</t>
  </si>
  <si>
    <t>E38000150</t>
  </si>
  <si>
    <t>E38000155</t>
  </si>
  <si>
    <t>E38000056</t>
  </si>
  <si>
    <t>E38000151</t>
  </si>
  <si>
    <t>E38000189</t>
  </si>
  <si>
    <t>E38000194</t>
  </si>
  <si>
    <t>E38000196</t>
  </si>
  <si>
    <t>E38000208</t>
  </si>
  <si>
    <t>E38000041</t>
  </si>
  <si>
    <t>E38000042</t>
  </si>
  <si>
    <t>E38000061</t>
  </si>
  <si>
    <t>E38000111</t>
  </si>
  <si>
    <t>E38000112</t>
  </si>
  <si>
    <t>E38000127</t>
  </si>
  <si>
    <t>E38000130</t>
  </si>
  <si>
    <t>E38000163</t>
  </si>
  <si>
    <t>E38000176</t>
  </si>
  <si>
    <t>E38000058</t>
  </si>
  <si>
    <t>E38000071</t>
  </si>
  <si>
    <t>E38000103</t>
  </si>
  <si>
    <t>E38000109</t>
  </si>
  <si>
    <t>E38000115</t>
  </si>
  <si>
    <t>E38000132</t>
  </si>
  <si>
    <t>E38000133</t>
  </si>
  <si>
    <t>E38000134</t>
  </si>
  <si>
    <t>E38000142</t>
  </si>
  <si>
    <t>E38000169</t>
  </si>
  <si>
    <t>E38000089</t>
  </si>
  <si>
    <t>E38000129</t>
  </si>
  <si>
    <t>E38000152</t>
  </si>
  <si>
    <t>E38000047</t>
  </si>
  <si>
    <t>E38000075</t>
  </si>
  <si>
    <t>E38000116</t>
  </si>
  <si>
    <t>E38000162</t>
  </si>
  <si>
    <t>E38000026</t>
  </si>
  <si>
    <t>E38000063</t>
  </si>
  <si>
    <t>E38000086</t>
  </si>
  <si>
    <t>E38000124</t>
  </si>
  <si>
    <t>E38000131</t>
  </si>
  <si>
    <t>E38000159</t>
  </si>
  <si>
    <t>E38000203</t>
  </si>
  <si>
    <t>E38000204</t>
  </si>
  <si>
    <t>E38000007</t>
  </si>
  <si>
    <t>E38000030</t>
  </si>
  <si>
    <t>E38000106</t>
  </si>
  <si>
    <t>E38000117</t>
  </si>
  <si>
    <t>E38000168</t>
  </si>
  <si>
    <t>E38000185</t>
  </si>
  <si>
    <t>E38000197</t>
  </si>
  <si>
    <t>E38000016</t>
  </si>
  <si>
    <t>E38000024</t>
  </si>
  <si>
    <t>E38000032</t>
  </si>
  <si>
    <t>E38000080</t>
  </si>
  <si>
    <t>E38000123</t>
  </si>
  <si>
    <t>E38000135</t>
  </si>
  <si>
    <t>E38000143</t>
  </si>
  <si>
    <t>E38000158</t>
  </si>
  <si>
    <t>E38000174</t>
  </si>
  <si>
    <t>E38000182</t>
  </si>
  <si>
    <t>E38000187</t>
  </si>
  <si>
    <t>E38000205</t>
  </si>
  <si>
    <t>E38000010</t>
  </si>
  <si>
    <t>E38000037</t>
  </si>
  <si>
    <t>E38000049</t>
  </si>
  <si>
    <t>E38000079</t>
  </si>
  <si>
    <t>E38000102</t>
  </si>
  <si>
    <t>E38000107</t>
  </si>
  <si>
    <t>E38000108</t>
  </si>
  <si>
    <t>E38000002</t>
  </si>
  <si>
    <t>E38000029</t>
  </si>
  <si>
    <t>E38000043</t>
  </si>
  <si>
    <t>E38000104</t>
  </si>
  <si>
    <t>E38000156</t>
  </si>
  <si>
    <t>E38000180</t>
  </si>
  <si>
    <t>E38000184</t>
  </si>
  <si>
    <t>E38000199</t>
  </si>
  <si>
    <t>E38000014</t>
  </si>
  <si>
    <t>E38000015</t>
  </si>
  <si>
    <t>E38000034</t>
  </si>
  <si>
    <t>E38000050</t>
  </si>
  <si>
    <t>E38000060</t>
  </si>
  <si>
    <t>E38000065</t>
  </si>
  <si>
    <t>E38000093</t>
  </si>
  <si>
    <t>E38000200</t>
  </si>
  <si>
    <t>E38000051</t>
  </si>
  <si>
    <t>E38000097</t>
  </si>
  <si>
    <t>E38000099</t>
  </si>
  <si>
    <t>E38000100</t>
  </si>
  <si>
    <t>E38000157</t>
  </si>
  <si>
    <t>E38000165</t>
  </si>
  <si>
    <t>E38000201</t>
  </si>
  <si>
    <t>E38000004</t>
  </si>
  <si>
    <t>E38000005</t>
  </si>
  <si>
    <t>E38000011</t>
  </si>
  <si>
    <t>E38000020</t>
  </si>
  <si>
    <t>E38000023</t>
  </si>
  <si>
    <t>E38000027</t>
  </si>
  <si>
    <t>E38000031</t>
  </si>
  <si>
    <t>E38000035</t>
  </si>
  <si>
    <t>E38000040</t>
  </si>
  <si>
    <t>E38000048</t>
  </si>
  <si>
    <t>E38000057</t>
  </si>
  <si>
    <t>E38000066</t>
  </si>
  <si>
    <t>E38000070</t>
  </si>
  <si>
    <t>E38000072</t>
  </si>
  <si>
    <t>E38000074</t>
  </si>
  <si>
    <t>E38000077</t>
  </si>
  <si>
    <t>E38000082</t>
  </si>
  <si>
    <t>E38000084</t>
  </si>
  <si>
    <t>E38000088</t>
  </si>
  <si>
    <t>E38000090</t>
  </si>
  <si>
    <t>E38000092</t>
  </si>
  <si>
    <t>E38000098</t>
  </si>
  <si>
    <t>E38000105</t>
  </si>
  <si>
    <t>E38000113</t>
  </si>
  <si>
    <t>E38000138</t>
  </si>
  <si>
    <t>E38000140</t>
  </si>
  <si>
    <t>E38000171</t>
  </si>
  <si>
    <t>E38000179</t>
  </si>
  <si>
    <t>E38000186</t>
  </si>
  <si>
    <t>E38000192</t>
  </si>
  <si>
    <t>E38000193</t>
  </si>
  <si>
    <t>E38000202</t>
  </si>
  <si>
    <t>E38000068</t>
  </si>
  <si>
    <t>E38000091</t>
  </si>
  <si>
    <t>E38000101</t>
  </si>
  <si>
    <t>E38000161</t>
  </si>
  <si>
    <t>E38000170</t>
  </si>
  <si>
    <t>E38000172</t>
  </si>
  <si>
    <t>E38000052</t>
  </si>
  <si>
    <t>E38000069</t>
  </si>
  <si>
    <t>E38000073</t>
  </si>
  <si>
    <t>E38000085</t>
  </si>
  <si>
    <t>E38000119</t>
  </si>
  <si>
    <t>E38000122</t>
  </si>
  <si>
    <t>E38000145</t>
  </si>
  <si>
    <t>E38000188</t>
  </si>
  <si>
    <t>E38000028</t>
  </si>
  <si>
    <t>E38000053</t>
  </si>
  <si>
    <t>E38000126</t>
  </si>
  <si>
    <t>E38000147</t>
  </si>
  <si>
    <t>E38000153</t>
  </si>
  <si>
    <t>E38000173</t>
  </si>
  <si>
    <t>E38000175</t>
  </si>
  <si>
    <t>E38000183</t>
  </si>
  <si>
    <t>E38000006</t>
  </si>
  <si>
    <t>E38000008</t>
  </si>
  <si>
    <t>E38000044</t>
  </si>
  <si>
    <t>E38000141</t>
  </si>
  <si>
    <t>E38000146</t>
  </si>
  <si>
    <t>E38000021</t>
  </si>
  <si>
    <t>E38000036</t>
  </si>
  <si>
    <t>E38000039</t>
  </si>
  <si>
    <t>E38000054</t>
  </si>
  <si>
    <t>E38000055</t>
  </si>
  <si>
    <t>E38000067</t>
  </si>
  <si>
    <t>E38000076</t>
  </si>
  <si>
    <t>E38000081</t>
  </si>
  <si>
    <t>E38000083</t>
  </si>
  <si>
    <t>E38000128</t>
  </si>
  <si>
    <t>E38000177</t>
  </si>
  <si>
    <t>E38000178</t>
  </si>
  <si>
    <t>E38000003</t>
  </si>
  <si>
    <t>E38000017</t>
  </si>
  <si>
    <t>E38000033</t>
  </si>
  <si>
    <t>E38000110</t>
  </si>
  <si>
    <t>E38000114</t>
  </si>
  <si>
    <t>E38000136</t>
  </si>
  <si>
    <t>E38000148</t>
  </si>
  <si>
    <t>E38000160</t>
  </si>
  <si>
    <t>E38000207</t>
  </si>
  <si>
    <t>E38000209</t>
  </si>
  <si>
    <t>E38000045</t>
  </si>
  <si>
    <t>E38000059</t>
  </si>
  <si>
    <t>E38000087</t>
  </si>
  <si>
    <t>E38000118</t>
  </si>
  <si>
    <t>E38000120</t>
  </si>
  <si>
    <t>E38000137</t>
  </si>
  <si>
    <t>E38000154</t>
  </si>
  <si>
    <t>E38000167</t>
  </si>
  <si>
    <t>E38000198</t>
  </si>
  <si>
    <t>E38000001</t>
  </si>
  <si>
    <t>E38000018</t>
  </si>
  <si>
    <t>E38000019</t>
  </si>
  <si>
    <t>E38000025</t>
  </si>
  <si>
    <t>E38000064</t>
  </si>
  <si>
    <t>E38000094</t>
  </si>
  <si>
    <t>E38000095</t>
  </si>
  <si>
    <t>E38000096</t>
  </si>
  <si>
    <t>E38000121</t>
  </si>
  <si>
    <t>E38000190</t>
  </si>
  <si>
    <t>CLINICAL COMMISSIONING GROUP (CCG)</t>
  </si>
  <si>
    <t>(6) Named CLINICAL COMMISSIONING GROUP (CCG)S relate to the period of the activity and the CLINICAL COMMISSIONING GROUP (CCG) identified within the patients NHS registration.  It is therefore possible that a given CLINICAL COMMISSIONING GROUP (CCG)  may noty exist at the time of publication.</t>
  </si>
  <si>
    <t xml:space="preserve">within a waiting time standard because: they elect to delay their treatment (patient choice), are unfit for their treatment or it would be clinically </t>
  </si>
  <si>
    <t>(4) Some patients' records indicated that they were commissioned by the Primary Care Trusts, which were abolished at the end of March 2013.  These are grouped together as "Unknown"</t>
  </si>
  <si>
    <t>(2) - CCG ODS CODE is the unique code to identify the Clinical Commissioning Group (ODS = Organisational Data Service)</t>
  </si>
  <si>
    <t>(1) - AREA TEAM ODS CODE is the unique code used to identify the AREA TEAM (AT) (ODS = Organisational Data Service)</t>
  </si>
  <si>
    <t>(6) - CCG - ONS AREA ID is the unique code to identify the Clinical Commissioning Group (ONS = Office of National Statistics)</t>
  </si>
  <si>
    <t>(5) - AREA TEAM - ONS AREA ID is the unique code used to identify the AREA TEAM (AT) (ONS = Office of National Statistics)</t>
  </si>
  <si>
    <t>AREA TEAM CODE (1)</t>
  </si>
  <si>
    <t>CCG CODE (2)</t>
  </si>
  <si>
    <t>AREA TEAM - ONS AREA ID (5)</t>
  </si>
  <si>
    <t>CCG - ONS AREA ID (6)</t>
  </si>
  <si>
    <t>(5) Only PART C: ALL CARE is published on a commissioner basis, this is to maintain patient confidentiality as cell counts get much smaller when disaggregated by ADMITTED CARE (PART A)  and NON-ADMITTED CARE (PART B)</t>
  </si>
  <si>
    <t>(7) - AREA TEAM - ONS AREA ID is the unique code used to identify the AREA TEAM (AT) (ONS = Office of National Statistics)</t>
  </si>
  <si>
    <t>(8) - CCG - ONS AREA ID is the unique code to identify the Clinical Commissioning Group (ONS = Office of National Statistics)</t>
  </si>
  <si>
    <t>(6) Some patients' records indicated that they were commissioned by the Primary Care Trusts, which were abolished at the end of March 2013.  These are grouped together as "Unknown"</t>
  </si>
  <si>
    <t>CCG - ONS AREA ID (8)</t>
  </si>
  <si>
    <t>AREA TEAM - ONS AREA ID (7)</t>
  </si>
  <si>
    <t>(6) - AREA TEAM - ONS AREA ID is the unique code used to identify the AREA TEAM (AT) (ONS = Office of National Statistics)</t>
  </si>
  <si>
    <t>(7) - CCG - ONS AREA ID is the unique code to identify the Clinical Commissioning Group (ONS = Office of National Statistics)</t>
  </si>
  <si>
    <t>CCG - ONS AREA ID (7)</t>
  </si>
  <si>
    <t>AREA TEAM - ONS AREA ID (6)</t>
  </si>
  <si>
    <t>TWO MONTH (62-DAY)URGENT GP REFERRAL TO TREATMENT WAIT FOR FIRST TREATMENT: ALL CANCERS</t>
  </si>
  <si>
    <t>E18000008</t>
  </si>
  <si>
    <t>Q37</t>
  </si>
  <si>
    <t>SOUTH EAST COAST</t>
  </si>
  <si>
    <t>5L3</t>
  </si>
  <si>
    <t>MEDWAY PCT</t>
  </si>
  <si>
    <t>E18000007</t>
  </si>
  <si>
    <t>Q36</t>
  </si>
  <si>
    <t>LONDON</t>
  </si>
  <si>
    <t>5NA</t>
  </si>
  <si>
    <t>REDBRIDGE PCT</t>
  </si>
  <si>
    <t>E18000005</t>
  </si>
  <si>
    <t>Q34</t>
  </si>
  <si>
    <t>WEST MIDLANDS</t>
  </si>
  <si>
    <t>N/A</t>
  </si>
  <si>
    <t>E16000119</t>
  </si>
  <si>
    <t>5PJ</t>
  </si>
  <si>
    <t>STOKE ON TRENT PCT</t>
  </si>
  <si>
    <t>Footnote:</t>
  </si>
  <si>
    <t>E16000078</t>
  </si>
  <si>
    <t>E18000003</t>
  </si>
  <si>
    <t>Q32</t>
  </si>
  <si>
    <t>YORKSHIRE AND THE HUMBER</t>
  </si>
  <si>
    <t>5N5</t>
  </si>
  <si>
    <t>DONCASTER PCT</t>
  </si>
  <si>
    <t>E16000079</t>
  </si>
  <si>
    <t>E18000004</t>
  </si>
  <si>
    <t>Q33</t>
  </si>
  <si>
    <t>EAST MIDLANDS</t>
  </si>
  <si>
    <t>5N6</t>
  </si>
  <si>
    <t>DERBYSHIRE COUNTY PCT</t>
  </si>
  <si>
    <t>E16000084</t>
  </si>
  <si>
    <t>5NC</t>
  </si>
  <si>
    <t>WALTHAM FOREST PCT</t>
  </si>
  <si>
    <t>E16000089</t>
  </si>
  <si>
    <t>E18000002</t>
  </si>
  <si>
    <t>Q31</t>
  </si>
  <si>
    <t>NORTH WEST</t>
  </si>
  <si>
    <t>5NH</t>
  </si>
  <si>
    <t>EAST LANCASHIRE TEACHING PCT</t>
  </si>
  <si>
    <t>E16000099</t>
  </si>
  <si>
    <t>5NV</t>
  </si>
  <si>
    <t>NORTH YORKSHIRE AND YORK PCT</t>
  </si>
  <si>
    <t>E16000101</t>
  </si>
  <si>
    <t>5NX</t>
  </si>
  <si>
    <t>HULL TEACHING PCT</t>
  </si>
  <si>
    <t>E16000133</t>
  </si>
  <si>
    <t>E18000009</t>
  </si>
  <si>
    <t>Q38</t>
  </si>
  <si>
    <t>SOUTH CENTRAL</t>
  </si>
  <si>
    <t>5QC</t>
  </si>
  <si>
    <t>HAMPSHIRE PCT</t>
  </si>
  <si>
    <t>E16000145</t>
  </si>
  <si>
    <t>E18000010</t>
  </si>
  <si>
    <t>Q39</t>
  </si>
  <si>
    <t>SOUTH WEST</t>
  </si>
  <si>
    <t>5QQ</t>
  </si>
  <si>
    <t>DEVON PCT</t>
  </si>
  <si>
    <t>AREA TEAM CODE</t>
  </si>
  <si>
    <t>ODS CODE (2)</t>
  </si>
  <si>
    <t>CLINICAL COMMISSIONING GROUP</t>
  </si>
  <si>
    <t>Data highlighted in grey was made available in Q3 2014/15. Before this date the data was suppressed.</t>
  </si>
  <si>
    <t>The data highlighted in grey was made available in Q3 2014/15. Before this date the data was suppressed</t>
  </si>
  <si>
    <t xml:space="preserve">The data highlighted in grey was made available in Q3 2014/15. Before this date the data was suppressed </t>
  </si>
  <si>
    <t>The data highlighted in blue was made available in Q3 2014/15. Before this date the data was reported as unknowns</t>
  </si>
  <si>
    <t>Data highlighted in grey was made available in Q3 2014/15. Before this date the data was suppressed</t>
  </si>
  <si>
    <t xml:space="preserve">Data highlighted in grey was made available in Q3 2014/15. Before this date the data was suppressed </t>
  </si>
  <si>
    <t>Data highlighted in blue was made available in Q3 2014/15. Before this date the data was reported as Unknowns</t>
  </si>
  <si>
    <t>Data highlighted in blue was made available in Q3 2014/15. Before this date the data was reported as unknowns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</si>
</sst>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_-* #,##0_-;\-* #,##0_-;_-* &quot;-&quot;??_-;_-@_-"/>
    <numFmt numFmtId="166" formatCode="0.0000000000000000%"/>
    <numFmt numFmtId="167" formatCode="0.000000000000000%"/>
  </numFmts>
  <fonts count="23"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b/>
      <sz val="10"/>
      <color indexed="8"/>
      <name val="Arial"/>
      <family val="2"/>
    </font>
    <font>
      <sz val="10"/>
      <color indexed="8"/>
      <name val="Arial"/>
      <family val="2"/>
    </font>
    <font>
      <sz val="11"/>
      <color indexed="8"/>
      <name val="Calibri"/>
      <family val="2"/>
    </font>
    <font>
      <sz val="10"/>
      <color indexed="8"/>
      <name val="Arial"/>
      <family val="2"/>
    </font>
    <font>
      <sz val="11"/>
      <color indexed="8"/>
      <name val="Arial"/>
      <family val="2"/>
    </font>
    <font>
      <sz val="10"/>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right/>
      <top/>
      <bottom style="thin">
        <color indexed="22"/>
      </bottom>
      <diagonal/>
    </border>
  </borders>
  <cellStyleXfs count="25">
    <xf numFmtId="0" fontId="0"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5" fillId="0" borderId="0"/>
    <xf numFmtId="0" fontId="15" fillId="0" borderId="0"/>
    <xf numFmtId="0" fontId="15" fillId="0" borderId="0"/>
    <xf numFmtId="0" fontId="15" fillId="0" borderId="0"/>
    <xf numFmtId="9" fontId="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cellStyleXfs>
  <cellXfs count="172">
    <xf numFmtId="0" fontId="0" fillId="0" borderId="0" xfId="0"/>
    <xf numFmtId="0" fontId="0" fillId="0" borderId="0" xfId="0" applyFill="1" applyBorder="1"/>
    <xf numFmtId="0" fontId="0" fillId="0" borderId="0" xfId="0" applyAlignment="1">
      <alignment wrapText="1"/>
    </xf>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2" applyFill="1" applyAlignment="1" applyProtection="1"/>
    <xf numFmtId="0" fontId="1" fillId="2" borderId="0" xfId="2" applyNumberFormat="1" applyFont="1" applyFill="1" applyAlignment="1" applyProtection="1"/>
    <xf numFmtId="0" fontId="6" fillId="0" borderId="0" xfId="0" applyFont="1" applyFill="1"/>
    <xf numFmtId="0" fontId="0" fillId="0" borderId="0" xfId="0" applyFill="1"/>
    <xf numFmtId="0" fontId="3" fillId="0" borderId="0" xfId="0" applyFont="1" applyFill="1"/>
    <xf numFmtId="0" fontId="7" fillId="0" borderId="0" xfId="2" applyFill="1" applyAlignment="1" applyProtection="1"/>
    <xf numFmtId="0" fontId="2" fillId="0" borderId="0" xfId="0" applyFont="1" applyFill="1" applyAlignment="1">
      <alignment horizontal="right" wrapText="1"/>
    </xf>
    <xf numFmtId="0" fontId="2" fillId="0" borderId="0" xfId="0" applyFont="1" applyFill="1"/>
    <xf numFmtId="0" fontId="2" fillId="0" borderId="0" xfId="0" applyFont="1" applyFill="1" applyBorder="1"/>
    <xf numFmtId="0" fontId="2" fillId="0" borderId="0" xfId="0" applyFont="1" applyFill="1" applyAlignment="1">
      <alignment wrapText="1"/>
    </xf>
    <xf numFmtId="0" fontId="6" fillId="0" borderId="0" xfId="0" applyFont="1" applyFill="1" applyBorder="1"/>
    <xf numFmtId="0" fontId="4" fillId="0" borderId="0" xfId="0" applyFont="1" applyFill="1"/>
    <xf numFmtId="0" fontId="2" fillId="0" borderId="0" xfId="0" applyFont="1" applyFill="1" applyAlignment="1">
      <alignment horizontal="right"/>
    </xf>
    <xf numFmtId="0" fontId="6" fillId="0" borderId="0" xfId="0" quotePrefix="1" applyFont="1" applyFill="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0" fontId="3" fillId="0" borderId="0" xfId="0" applyFont="1"/>
    <xf numFmtId="3" fontId="15" fillId="0" borderId="0" xfId="6" applyNumberFormat="1" applyFont="1" applyFill="1" applyBorder="1" applyAlignment="1">
      <alignment horizontal="right" wrapText="1"/>
    </xf>
    <xf numFmtId="0" fontId="16" fillId="0" borderId="0" xfId="0" applyFont="1" applyFill="1"/>
    <xf numFmtId="3" fontId="17" fillId="0" borderId="0" xfId="6" applyNumberFormat="1" applyFont="1" applyFill="1" applyBorder="1" applyAlignment="1">
      <alignment horizontal="right" wrapText="1"/>
    </xf>
    <xf numFmtId="164" fontId="2" fillId="0" borderId="0" xfId="7" applyNumberFormat="1" applyFont="1" applyFill="1" applyAlignment="1">
      <alignment horizontal="right" wrapText="1"/>
    </xf>
    <xf numFmtId="3" fontId="18" fillId="0" borderId="0" xfId="5" applyNumberFormat="1" applyFont="1" applyFill="1" applyBorder="1" applyAlignment="1">
      <alignment horizontal="right" wrapText="1"/>
    </xf>
    <xf numFmtId="164" fontId="6" fillId="0" borderId="0" xfId="7" applyNumberFormat="1" applyFont="1" applyFill="1" applyBorder="1" applyAlignment="1">
      <alignment horizontal="right" wrapText="1"/>
    </xf>
    <xf numFmtId="0" fontId="18" fillId="0" borderId="0" xfId="4" applyFont="1" applyFill="1" applyBorder="1" applyAlignment="1">
      <alignment wrapText="1"/>
    </xf>
    <xf numFmtId="3" fontId="18" fillId="0" borderId="0" xfId="4" applyNumberFormat="1" applyFont="1" applyFill="1" applyBorder="1" applyAlignment="1">
      <alignment horizontal="right" wrapText="1"/>
    </xf>
    <xf numFmtId="164" fontId="2" fillId="0" borderId="0" xfId="7" applyNumberFormat="1" applyFont="1" applyFill="1" applyBorder="1" applyAlignment="1">
      <alignment horizontal="right" wrapText="1"/>
    </xf>
    <xf numFmtId="0" fontId="17" fillId="0" borderId="0" xfId="4" applyFont="1" applyFill="1" applyBorder="1" applyAlignment="1">
      <alignment wrapText="1"/>
    </xf>
    <xf numFmtId="164" fontId="2" fillId="0" borderId="0" xfId="7" applyNumberFormat="1" applyFont="1" applyFill="1" applyBorder="1" applyAlignment="1">
      <alignment horizontal="left" wrapText="1"/>
    </xf>
    <xf numFmtId="0" fontId="1" fillId="0" borderId="0" xfId="0" applyFont="1" applyFill="1"/>
    <xf numFmtId="165" fontId="2" fillId="0" borderId="0" xfId="1" applyNumberFormat="1" applyFont="1" applyFill="1"/>
    <xf numFmtId="3" fontId="17" fillId="0" borderId="0" xfId="4" applyNumberFormat="1" applyFont="1" applyFill="1" applyBorder="1" applyAlignment="1">
      <alignment horizontal="right" wrapText="1"/>
    </xf>
    <xf numFmtId="3" fontId="17" fillId="0" borderId="0" xfId="4" applyNumberFormat="1" applyFont="1" applyFill="1" applyBorder="1" applyAlignment="1">
      <alignment horizontal="left" wrapText="1"/>
    </xf>
    <xf numFmtId="0" fontId="1" fillId="0" borderId="0" xfId="0" applyFont="1" applyAlignment="1"/>
    <xf numFmtId="0" fontId="19" fillId="0" borderId="0" xfId="9" applyFont="1" applyFill="1" applyBorder="1" applyAlignment="1">
      <alignment wrapText="1"/>
    </xf>
    <xf numFmtId="167" fontId="0" fillId="0" borderId="0" xfId="0" applyNumberFormat="1" applyFill="1" applyBorder="1"/>
    <xf numFmtId="0" fontId="19" fillId="0" borderId="1" xfId="17" applyFont="1" applyFill="1" applyBorder="1" applyAlignment="1">
      <alignment wrapText="1"/>
    </xf>
    <xf numFmtId="0" fontId="19" fillId="0" borderId="1" xfId="17" applyFont="1" applyFill="1" applyBorder="1" applyAlignment="1">
      <alignment horizontal="right" wrapText="1"/>
    </xf>
    <xf numFmtId="0" fontId="1" fillId="0" borderId="0" xfId="0" applyFont="1" applyFill="1" applyBorder="1"/>
    <xf numFmtId="0" fontId="15" fillId="0" borderId="1" xfId="6" applyFont="1" applyFill="1" applyBorder="1" applyAlignment="1">
      <alignment wrapText="1"/>
    </xf>
    <xf numFmtId="0" fontId="15" fillId="0" borderId="1" xfId="6" applyFont="1" applyFill="1" applyBorder="1" applyAlignment="1">
      <alignment horizontal="right" wrapText="1"/>
    </xf>
    <xf numFmtId="0" fontId="15" fillId="0" borderId="1" xfId="11" applyFont="1" applyFill="1" applyBorder="1" applyAlignment="1">
      <alignment horizontal="right" wrapText="1"/>
    </xf>
    <xf numFmtId="164" fontId="15" fillId="0" borderId="1" xfId="7" applyNumberFormat="1" applyFont="1" applyFill="1" applyBorder="1" applyAlignment="1">
      <alignment horizontal="right" wrapText="1"/>
    </xf>
    <xf numFmtId="0" fontId="15" fillId="0" borderId="1" xfId="13" applyFont="1" applyFill="1" applyBorder="1" applyAlignment="1">
      <alignment wrapText="1"/>
    </xf>
    <xf numFmtId="0" fontId="15" fillId="0" borderId="1" xfId="13" applyFont="1" applyFill="1" applyBorder="1" applyAlignment="1">
      <alignment horizontal="right" wrapText="1"/>
    </xf>
    <xf numFmtId="0" fontId="15" fillId="0" borderId="1" xfId="12" applyFont="1" applyFill="1" applyBorder="1" applyAlignment="1">
      <alignment horizontal="right" wrapText="1"/>
    </xf>
    <xf numFmtId="0" fontId="15" fillId="0" borderId="1" xfId="4" applyFont="1" applyFill="1" applyBorder="1" applyAlignment="1">
      <alignment wrapText="1"/>
    </xf>
    <xf numFmtId="0" fontId="15" fillId="0" borderId="1" xfId="4" applyFont="1" applyFill="1" applyBorder="1" applyAlignment="1">
      <alignment horizontal="right" wrapText="1"/>
    </xf>
    <xf numFmtId="0" fontId="15" fillId="0" borderId="1" xfId="10" applyFont="1" applyFill="1" applyBorder="1" applyAlignment="1">
      <alignment horizontal="right" wrapText="1"/>
    </xf>
    <xf numFmtId="0" fontId="15" fillId="0" borderId="1" xfId="15" applyFont="1" applyFill="1" applyBorder="1" applyAlignment="1">
      <alignment wrapText="1"/>
    </xf>
    <xf numFmtId="0" fontId="15" fillId="0" borderId="1" xfId="15" applyFont="1" applyFill="1" applyBorder="1" applyAlignment="1">
      <alignment horizontal="right" wrapText="1"/>
    </xf>
    <xf numFmtId="0" fontId="15" fillId="0" borderId="1" xfId="18" applyFont="1" applyFill="1" applyBorder="1" applyAlignment="1">
      <alignment wrapText="1"/>
    </xf>
    <xf numFmtId="0" fontId="15" fillId="0" borderId="1" xfId="18" applyFont="1" applyFill="1" applyBorder="1" applyAlignment="1">
      <alignment horizontal="right" wrapText="1"/>
    </xf>
    <xf numFmtId="0" fontId="15" fillId="0" borderId="1" xfId="14" applyFont="1" applyFill="1" applyBorder="1" applyAlignment="1">
      <alignment wrapText="1"/>
    </xf>
    <xf numFmtId="0" fontId="15" fillId="0" borderId="1" xfId="14" applyFont="1" applyFill="1" applyBorder="1" applyAlignment="1">
      <alignment horizontal="right" wrapText="1"/>
    </xf>
    <xf numFmtId="0" fontId="15" fillId="0" borderId="1" xfId="16" applyFont="1" applyFill="1" applyBorder="1" applyAlignment="1">
      <alignment wrapText="1"/>
    </xf>
    <xf numFmtId="0" fontId="15" fillId="0" borderId="1" xfId="16" applyFont="1" applyFill="1" applyBorder="1" applyAlignment="1">
      <alignment horizontal="right" wrapText="1"/>
    </xf>
    <xf numFmtId="0" fontId="15" fillId="0" borderId="1" xfId="3" applyFont="1" applyFill="1" applyBorder="1" applyAlignment="1">
      <alignment wrapText="1"/>
    </xf>
    <xf numFmtId="0" fontId="15" fillId="0" borderId="1" xfId="3" applyFont="1" applyFill="1" applyBorder="1" applyAlignment="1">
      <alignment horizontal="right" wrapText="1"/>
    </xf>
    <xf numFmtId="0" fontId="21" fillId="0" borderId="1" xfId="17" applyFont="1" applyFill="1" applyBorder="1" applyAlignment="1">
      <alignment wrapText="1"/>
    </xf>
    <xf numFmtId="0" fontId="15" fillId="0" borderId="1" xfId="17" applyFont="1" applyFill="1" applyBorder="1" applyAlignment="1">
      <alignment horizontal="right" wrapText="1"/>
    </xf>
    <xf numFmtId="165" fontId="17" fillId="0" borderId="1" xfId="1" applyNumberFormat="1" applyFont="1" applyFill="1" applyBorder="1" applyAlignment="1">
      <alignment horizontal="right" wrapText="1"/>
    </xf>
    <xf numFmtId="164" fontId="17" fillId="0" borderId="2" xfId="7" applyNumberFormat="1" applyFont="1" applyFill="1" applyBorder="1" applyAlignment="1">
      <alignment horizontal="right" wrapText="1"/>
    </xf>
    <xf numFmtId="164" fontId="0" fillId="0" borderId="0" xfId="0" applyNumberFormat="1" applyFill="1"/>
    <xf numFmtId="0" fontId="15" fillId="0" borderId="0" xfId="6" applyFont="1" applyFill="1" applyBorder="1" applyAlignment="1">
      <alignment wrapText="1"/>
    </xf>
    <xf numFmtId="0" fontId="1" fillId="0" borderId="1" xfId="0" applyFont="1" applyBorder="1" applyAlignment="1"/>
    <xf numFmtId="0" fontId="1" fillId="0" borderId="0" xfId="0" applyFont="1" applyFill="1" applyAlignment="1">
      <alignment horizontal="left"/>
    </xf>
    <xf numFmtId="164" fontId="1" fillId="0" borderId="0" xfId="7" applyNumberFormat="1" applyFont="1" applyFill="1" applyAlignment="1">
      <alignment horizontal="right" wrapText="1"/>
    </xf>
    <xf numFmtId="3" fontId="0" fillId="0" borderId="0" xfId="0" applyNumberFormat="1" applyFill="1"/>
    <xf numFmtId="0" fontId="0" fillId="0" borderId="0" xfId="0" applyFont="1" applyFill="1"/>
    <xf numFmtId="0" fontId="15" fillId="4" borderId="1" xfId="13" applyFont="1" applyFill="1" applyBorder="1" applyAlignment="1">
      <alignment horizontal="right" wrapText="1"/>
    </xf>
    <xf numFmtId="164" fontId="15" fillId="4" borderId="1" xfId="7" applyNumberFormat="1" applyFont="1" applyFill="1" applyBorder="1" applyAlignment="1">
      <alignment horizontal="right" wrapText="1"/>
    </xf>
    <xf numFmtId="164" fontId="17" fillId="0" borderId="1" xfId="7" applyNumberFormat="1" applyFont="1" applyFill="1" applyBorder="1" applyAlignment="1">
      <alignment horizontal="right" wrapText="1"/>
    </xf>
    <xf numFmtId="0" fontId="0" fillId="4" borderId="0" xfId="0" applyFill="1"/>
    <xf numFmtId="0" fontId="15" fillId="4" borderId="1" xfId="12" applyFont="1" applyFill="1" applyBorder="1" applyAlignment="1">
      <alignment horizontal="right" wrapText="1"/>
    </xf>
    <xf numFmtId="0" fontId="15" fillId="3" borderId="1" xfId="12" applyFont="1" applyFill="1" applyBorder="1" applyAlignment="1">
      <alignment horizontal="right" wrapText="1"/>
    </xf>
    <xf numFmtId="0" fontId="1" fillId="4" borderId="0" xfId="0" applyFont="1" applyFill="1"/>
    <xf numFmtId="0" fontId="0" fillId="0" borderId="0" xfId="0" applyFont="1" applyFill="1" applyBorder="1"/>
    <xf numFmtId="0" fontId="15" fillId="4" borderId="1" xfId="4" applyFont="1" applyFill="1" applyBorder="1" applyAlignment="1">
      <alignment horizontal="right" wrapText="1"/>
    </xf>
    <xf numFmtId="0" fontId="15" fillId="4" borderId="1" xfId="10" applyFont="1" applyFill="1" applyBorder="1" applyAlignment="1">
      <alignment horizontal="right" wrapText="1"/>
    </xf>
    <xf numFmtId="0" fontId="15" fillId="4" borderId="1" xfId="15" applyFont="1" applyFill="1" applyBorder="1" applyAlignment="1">
      <alignment horizontal="right" wrapText="1"/>
    </xf>
    <xf numFmtId="0" fontId="3" fillId="0" borderId="0" xfId="19" applyFont="1" applyFill="1" applyBorder="1"/>
    <xf numFmtId="0" fontId="1" fillId="0" borderId="0" xfId="19" applyFill="1" applyBorder="1"/>
    <xf numFmtId="0" fontId="1" fillId="0" borderId="0" xfId="19" applyFont="1" applyFill="1" applyBorder="1"/>
    <xf numFmtId="0" fontId="1" fillId="0" borderId="0" xfId="19" applyFont="1" applyFill="1"/>
    <xf numFmtId="0" fontId="1" fillId="0" borderId="0" xfId="19" applyFill="1"/>
    <xf numFmtId="0" fontId="16" fillId="0" borderId="0" xfId="19" applyFont="1" applyFill="1"/>
    <xf numFmtId="167" fontId="1" fillId="0" borderId="0" xfId="19" applyNumberFormat="1" applyFill="1" applyBorder="1"/>
    <xf numFmtId="0" fontId="4" fillId="0" borderId="0" xfId="19" applyFont="1" applyFill="1"/>
    <xf numFmtId="0" fontId="2" fillId="0" borderId="0" xfId="19" applyFont="1" applyAlignment="1"/>
    <xf numFmtId="0" fontId="2" fillId="0" borderId="0" xfId="19" applyFont="1" applyFill="1"/>
    <xf numFmtId="0" fontId="2" fillId="0" borderId="0" xfId="19" applyFont="1" applyFill="1" applyBorder="1"/>
    <xf numFmtId="0" fontId="1" fillId="0" borderId="0" xfId="19"/>
    <xf numFmtId="0" fontId="15" fillId="0" borderId="1" xfId="20" applyFont="1" applyFill="1" applyBorder="1" applyAlignment="1">
      <alignment horizontal="right" wrapText="1"/>
    </xf>
    <xf numFmtId="0" fontId="1" fillId="0" borderId="0" xfId="19" applyFont="1" applyAlignment="1"/>
    <xf numFmtId="0" fontId="1" fillId="0" borderId="0" xfId="19" quotePrefix="1" applyFont="1" applyFill="1"/>
    <xf numFmtId="0" fontId="3" fillId="0" borderId="0" xfId="19" applyFont="1"/>
    <xf numFmtId="0" fontId="15" fillId="0" borderId="1" xfId="21" applyFont="1" applyFill="1" applyBorder="1" applyAlignment="1">
      <alignment horizontal="right" wrapText="1"/>
    </xf>
    <xf numFmtId="0" fontId="1" fillId="0" borderId="0" xfId="19" applyFont="1" applyFill="1" applyAlignment="1">
      <alignment horizontal="left"/>
    </xf>
    <xf numFmtId="0" fontId="19" fillId="0" borderId="0" xfId="21" applyFont="1" applyFill="1" applyBorder="1" applyAlignment="1">
      <alignment wrapText="1"/>
    </xf>
    <xf numFmtId="0" fontId="19" fillId="0" borderId="0" xfId="21" applyFont="1" applyFill="1" applyBorder="1" applyAlignment="1">
      <alignment horizontal="right" wrapText="1"/>
    </xf>
    <xf numFmtId="0" fontId="1" fillId="0" borderId="0" xfId="19" applyFill="1" applyAlignment="1">
      <alignment horizontal="right" wrapText="1"/>
    </xf>
    <xf numFmtId="0" fontId="1" fillId="3" borderId="0" xfId="19" applyFill="1" applyBorder="1"/>
    <xf numFmtId="0" fontId="15" fillId="4" borderId="1" xfId="18" applyFont="1" applyFill="1" applyBorder="1" applyAlignment="1">
      <alignment horizontal="right" wrapText="1"/>
    </xf>
    <xf numFmtId="0" fontId="2" fillId="0" borderId="0" xfId="19" applyFont="1" applyFill="1" applyAlignment="1">
      <alignment horizontal="right"/>
    </xf>
    <xf numFmtId="3" fontId="15" fillId="0" borderId="0" xfId="4" applyNumberFormat="1" applyFont="1" applyFill="1" applyBorder="1" applyAlignment="1">
      <alignment horizontal="right" wrapText="1"/>
    </xf>
    <xf numFmtId="3" fontId="15" fillId="0" borderId="0" xfId="5" applyNumberFormat="1" applyFont="1" applyFill="1" applyBorder="1" applyAlignment="1">
      <alignment horizontal="right" wrapText="1"/>
    </xf>
    <xf numFmtId="164" fontId="1" fillId="0" borderId="0" xfId="7" applyNumberFormat="1" applyFont="1" applyFill="1" applyBorder="1" applyAlignment="1">
      <alignment horizontal="right" wrapText="1"/>
    </xf>
    <xf numFmtId="3" fontId="1" fillId="0" borderId="0" xfId="19" applyNumberFormat="1" applyFill="1" applyBorder="1"/>
    <xf numFmtId="166" fontId="1" fillId="0" borderId="0" xfId="19" applyNumberFormat="1" applyFill="1"/>
    <xf numFmtId="3" fontId="2" fillId="0" borderId="0" xfId="19" applyNumberFormat="1" applyFont="1" applyFill="1" applyBorder="1"/>
    <xf numFmtId="0" fontId="15" fillId="0" borderId="1" xfId="22" applyFont="1" applyFill="1" applyBorder="1" applyAlignment="1">
      <alignment horizontal="right" wrapText="1"/>
    </xf>
    <xf numFmtId="3" fontId="1" fillId="0" borderId="0" xfId="19" applyNumberFormat="1" applyFont="1" applyFill="1" applyBorder="1"/>
    <xf numFmtId="0" fontId="1" fillId="0" borderId="0" xfId="19" applyFill="1" applyAlignment="1"/>
    <xf numFmtId="0" fontId="15" fillId="4" borderId="1" xfId="16" applyFont="1" applyFill="1" applyBorder="1" applyAlignment="1">
      <alignment horizontal="right" wrapText="1"/>
    </xf>
    <xf numFmtId="0" fontId="15" fillId="4" borderId="1" xfId="22" applyFont="1" applyFill="1" applyBorder="1" applyAlignment="1">
      <alignment horizontal="right" wrapText="1"/>
    </xf>
    <xf numFmtId="0" fontId="3" fillId="0" borderId="0" xfId="19" applyFont="1" applyAlignment="1"/>
    <xf numFmtId="0" fontId="15" fillId="0" borderId="1" xfId="23" applyFont="1" applyFill="1" applyBorder="1" applyAlignment="1">
      <alignment horizontal="right" wrapText="1"/>
    </xf>
    <xf numFmtId="0" fontId="15" fillId="4" borderId="1" xfId="3" applyFont="1" applyFill="1" applyBorder="1" applyAlignment="1">
      <alignment horizontal="right" wrapText="1"/>
    </xf>
    <xf numFmtId="0" fontId="15" fillId="0" borderId="1" xfId="24" applyFont="1" applyFill="1" applyBorder="1" applyAlignment="1">
      <alignment horizontal="right" wrapText="1"/>
    </xf>
    <xf numFmtId="0" fontId="1" fillId="0" borderId="0" xfId="19" applyFont="1" applyFill="1" applyAlignment="1"/>
    <xf numFmtId="0" fontId="15" fillId="4" borderId="1" xfId="17" applyFont="1" applyFill="1" applyBorder="1" applyAlignment="1">
      <alignment horizontal="right" wrapText="1"/>
    </xf>
    <xf numFmtId="0" fontId="15" fillId="4" borderId="1" xfId="6" applyFont="1" applyFill="1" applyBorder="1" applyAlignment="1">
      <alignment horizontal="right" wrapText="1"/>
    </xf>
    <xf numFmtId="0" fontId="15" fillId="4" borderId="1" xfId="11" applyFont="1" applyFill="1" applyBorder="1" applyAlignment="1">
      <alignment horizontal="right" wrapText="1"/>
    </xf>
    <xf numFmtId="164" fontId="1" fillId="0" borderId="1" xfId="7" applyNumberFormat="1" applyFont="1" applyFill="1" applyBorder="1" applyAlignment="1">
      <alignment horizontal="right" wrapText="1"/>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left" vertical="top" wrapText="1"/>
    </xf>
    <xf numFmtId="0" fontId="2" fillId="0" borderId="0" xfId="0" applyFont="1" applyFill="1" applyAlignment="1">
      <alignment horizontal="center"/>
    </xf>
    <xf numFmtId="0" fontId="2" fillId="0" borderId="0" xfId="0" applyFont="1" applyFill="1" applyAlignment="1">
      <alignment horizontal="right" wrapText="1"/>
    </xf>
    <xf numFmtId="0" fontId="2" fillId="0" borderId="3" xfId="0" applyFont="1" applyFill="1" applyBorder="1" applyAlignment="1">
      <alignment horizontal="right" wrapText="1"/>
    </xf>
    <xf numFmtId="0" fontId="2" fillId="0" borderId="0" xfId="0" applyFont="1" applyFill="1" applyBorder="1" applyAlignment="1">
      <alignment horizontal="right" wrapText="1"/>
    </xf>
    <xf numFmtId="0" fontId="0" fillId="0" borderId="0" xfId="0" applyFill="1" applyAlignment="1">
      <alignment horizontal="right" wrapText="1"/>
    </xf>
    <xf numFmtId="0" fontId="2" fillId="0" borderId="0" xfId="0" applyFont="1" applyFill="1" applyBorder="1" applyAlignment="1">
      <alignment horizontal="center"/>
    </xf>
    <xf numFmtId="0" fontId="2" fillId="0" borderId="0" xfId="19" applyFont="1" applyFill="1" applyBorder="1" applyAlignment="1">
      <alignment horizontal="center"/>
    </xf>
    <xf numFmtId="0" fontId="2" fillId="0" borderId="0" xfId="19" applyFont="1" applyFill="1" applyBorder="1" applyAlignment="1">
      <alignment horizontal="right" wrapText="1"/>
    </xf>
    <xf numFmtId="0" fontId="1" fillId="0" borderId="0" xfId="19" applyFill="1" applyAlignment="1">
      <alignment horizontal="right" wrapText="1"/>
    </xf>
    <xf numFmtId="0" fontId="2" fillId="0" borderId="0" xfId="0" applyFont="1" applyFill="1" applyAlignment="1">
      <alignment horizontal="right"/>
    </xf>
    <xf numFmtId="0" fontId="2" fillId="0" borderId="0" xfId="19" applyFont="1" applyFill="1" applyAlignment="1">
      <alignment horizontal="right"/>
    </xf>
    <xf numFmtId="0" fontId="2" fillId="0" borderId="0" xfId="19" applyFont="1" applyFill="1" applyAlignment="1">
      <alignment horizontal="right" wrapText="1"/>
    </xf>
    <xf numFmtId="0" fontId="2" fillId="0" borderId="0" xfId="19" applyFont="1" applyFill="1" applyAlignment="1">
      <alignment horizontal="left" vertical="top" wrapText="1"/>
    </xf>
    <xf numFmtId="0" fontId="1" fillId="0" borderId="0" xfId="19" applyFont="1" applyFill="1" applyAlignment="1">
      <alignment horizontal="right" wrapText="1"/>
    </xf>
    <xf numFmtId="0" fontId="1" fillId="4" borderId="0" xfId="19" applyFill="1" applyAlignment="1"/>
    <xf numFmtId="0" fontId="1" fillId="4" borderId="0" xfId="19" applyFill="1"/>
    <xf numFmtId="0" fontId="1" fillId="4" borderId="0" xfId="19" applyFill="1" applyBorder="1"/>
    <xf numFmtId="0" fontId="1" fillId="5" borderId="0" xfId="0" applyFont="1" applyFill="1"/>
    <xf numFmtId="0" fontId="0" fillId="5" borderId="0" xfId="0" applyFill="1"/>
    <xf numFmtId="0" fontId="22" fillId="5" borderId="0" xfId="0" applyFont="1" applyFill="1"/>
    <xf numFmtId="0" fontId="22" fillId="5" borderId="0" xfId="8" applyFont="1" applyFill="1" applyBorder="1" applyAlignment="1">
      <alignment wrapText="1"/>
    </xf>
    <xf numFmtId="0" fontId="22" fillId="5" borderId="0" xfId="0" applyFont="1" applyFill="1" applyBorder="1"/>
    <xf numFmtId="3" fontId="22" fillId="5" borderId="0" xfId="8" applyNumberFormat="1" applyFont="1" applyFill="1" applyBorder="1" applyAlignment="1">
      <alignment horizontal="right" wrapText="1"/>
    </xf>
    <xf numFmtId="164" fontId="22" fillId="5" borderId="1" xfId="7" applyNumberFormat="1" applyFont="1" applyFill="1" applyBorder="1" applyAlignment="1">
      <alignment horizontal="right" wrapText="1"/>
    </xf>
    <xf numFmtId="3" fontId="22" fillId="5" borderId="0" xfId="0" applyNumberFormat="1" applyFont="1" applyFill="1" applyAlignment="1">
      <alignment horizontal="right"/>
    </xf>
    <xf numFmtId="164" fontId="22" fillId="5" borderId="0" xfId="7" applyNumberFormat="1" applyFont="1" applyFill="1" applyAlignment="1">
      <alignment horizontal="right" wrapText="1"/>
    </xf>
    <xf numFmtId="0" fontId="1" fillId="4" borderId="0" xfId="0" applyFont="1" applyFill="1" applyBorder="1"/>
    <xf numFmtId="0" fontId="0" fillId="4" borderId="0" xfId="0" applyFill="1" applyBorder="1"/>
    <xf numFmtId="0" fontId="1" fillId="5" borderId="0" xfId="0" applyFont="1" applyFill="1" applyBorder="1"/>
    <xf numFmtId="0" fontId="0" fillId="5" borderId="0" xfId="0" applyFill="1" applyBorder="1"/>
    <xf numFmtId="0" fontId="22" fillId="5" borderId="0" xfId="6" applyFont="1" applyFill="1" applyBorder="1" applyAlignment="1">
      <alignment horizontal="right" wrapText="1"/>
    </xf>
    <xf numFmtId="164" fontId="22" fillId="5" borderId="0" xfId="7" applyNumberFormat="1" applyFont="1" applyFill="1" applyAlignment="1">
      <alignment horizontal="right"/>
    </xf>
  </cellXfs>
  <cellStyles count="25">
    <cellStyle name="Comma" xfId="1" builtinId="3"/>
    <cellStyle name="Hyperlink" xfId="2" builtinId="8"/>
    <cellStyle name="Normal" xfId="0" builtinId="0"/>
    <cellStyle name="Normal 2" xfId="19"/>
    <cellStyle name="Normal_31-DAY FIRST TREAT (ALL CANCER)" xfId="9"/>
    <cellStyle name="Normal_31-DAY FIRST TREAT (ALL CANCER)_1" xfId="14"/>
    <cellStyle name="Normal_31-DAY SUB TREAT (DRUGS)" xfId="3"/>
    <cellStyle name="Normal_31-DAY SUB TREAT (DRUGS)_1 2" xfId="23"/>
    <cellStyle name="Normal_31-DAY SUB TREAT (RADIOTHERAPY)" xfId="8"/>
    <cellStyle name="Normal_31-DAY SUB TREAT (RADIOTHERAPY) 2" xfId="24"/>
    <cellStyle name="Normal_31-DAY SUB TREAT (RADIOTHERAPY)_1" xfId="17"/>
    <cellStyle name="Normal_31-DAY SUB TREAT (SURGERY) 2" xfId="22"/>
    <cellStyle name="Normal_31-DAY SUB TREAT (SURGERY)_1" xfId="16"/>
    <cellStyle name="Normal_62-DAY (ALL CANCER)" xfId="4"/>
    <cellStyle name="Normal_62-DAY (ALL CANCER)_2" xfId="10"/>
    <cellStyle name="Normal_62-DAY (ALL CANCER)_2 2" xfId="20"/>
    <cellStyle name="Normal_62-DAY (CONSULTANT UPGRADE) 2" xfId="21"/>
    <cellStyle name="Normal_62-DAY (CONSULTANT UPGRADE)_1" xfId="18"/>
    <cellStyle name="Normal_62-DAY (SCREENING)_1" xfId="15"/>
    <cellStyle name="Normal_HQU14-A TWO WEEK WAIT-CANCER" xfId="5"/>
    <cellStyle name="Normal_TWO WEEK WAIT-ALL CANCER" xfId="6"/>
    <cellStyle name="Normal_TWO WEEK WAIT-ALL CANCER_2" xfId="11"/>
    <cellStyle name="Normal_TWO WEEK WAIT-BREAST SYMPTOMS_1" xfId="12"/>
    <cellStyle name="Normal_TWO WEEK WAIT-BREAST SYMPTOMS_2" xfId="13"/>
    <cellStyle name="Percent" xfId="7" builtinId="5"/>
  </cellStyles>
  <dxfs count="68">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SDCT/Analysis/Waiting/Waiting%20Data/CRS%20UPGRADE%20DATABASE%20DATA/MISC/MAPPING%20TABLES/Commissioner%20List%20as%20at%202013-0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G"/>
    </sheetNames>
    <sheetDataSet>
      <sheetData sheetId="0">
        <row r="1">
          <cell r="A1" t="str">
            <v>code</v>
          </cell>
          <cell r="B1" t="str">
            <v>name</v>
          </cell>
          <cell r="C1" t="str">
            <v>Region</v>
          </cell>
          <cell r="E1" t="str">
            <v>Area Team</v>
          </cell>
        </row>
        <row r="2">
          <cell r="A2" t="str">
            <v>00C</v>
          </cell>
          <cell r="B2" t="str">
            <v>NHS DARLINGTON CCG</v>
          </cell>
          <cell r="C2" t="str">
            <v>Y54</v>
          </cell>
          <cell r="D2" t="str">
            <v>NORTH OF ENGLAND COMMISSIONING REGION</v>
          </cell>
          <cell r="E2" t="str">
            <v>Q49</v>
          </cell>
          <cell r="F2" t="str">
            <v>CUMBRIA, NORTHUMBERLAND, TYNE AND WEAR AREA TEAM</v>
          </cell>
        </row>
        <row r="3">
          <cell r="A3" t="str">
            <v>00D</v>
          </cell>
          <cell r="B3" t="str">
            <v>NHS DURHAM DALES, EASINGTON AND SEDGEFIELD CCG</v>
          </cell>
          <cell r="C3" t="str">
            <v>Y54</v>
          </cell>
          <cell r="D3" t="str">
            <v>NORTH OF ENGLAND COMMISSIONING REGION</v>
          </cell>
          <cell r="E3" t="str">
            <v>Q45</v>
          </cell>
          <cell r="F3" t="str">
            <v>DURHAM, DARLINGTON AND TEES AREA TEAM</v>
          </cell>
        </row>
        <row r="4">
          <cell r="A4" t="str">
            <v>00F</v>
          </cell>
          <cell r="B4" t="str">
            <v>NHS GATESHEAD CCG</v>
          </cell>
          <cell r="C4" t="str">
            <v>Y54</v>
          </cell>
          <cell r="D4" t="str">
            <v>NORTH OF ENGLAND COMMISSIONING REGION</v>
          </cell>
          <cell r="E4" t="str">
            <v>Q49</v>
          </cell>
          <cell r="F4" t="str">
            <v>CUMBRIA, NORTHUMBERLAND, TYNE AND WEAR AREA TEAM</v>
          </cell>
        </row>
        <row r="5">
          <cell r="A5" t="str">
            <v>00G</v>
          </cell>
          <cell r="B5" t="str">
            <v>NHS NEWCASTLE NORTH AND EAST CCG</v>
          </cell>
          <cell r="C5" t="str">
            <v>Y54</v>
          </cell>
          <cell r="D5" t="str">
            <v>NORTH OF ENGLAND COMMISSIONING REGION</v>
          </cell>
          <cell r="E5" t="str">
            <v>Q49</v>
          </cell>
          <cell r="F5" t="str">
            <v>CUMBRIA, NORTHUMBERLAND, TYNE AND WEAR AREA TEAM</v>
          </cell>
        </row>
        <row r="6">
          <cell r="A6" t="str">
            <v>00H</v>
          </cell>
          <cell r="B6" t="str">
            <v>NHS NEWCASTLE WEST CCG</v>
          </cell>
          <cell r="C6" t="str">
            <v>Y54</v>
          </cell>
          <cell r="D6" t="str">
            <v>NORTH OF ENGLAND COMMISSIONING REGION</v>
          </cell>
          <cell r="E6" t="str">
            <v>Q49</v>
          </cell>
          <cell r="F6" t="str">
            <v>CUMBRIA, NORTHUMBERLAND, TYNE AND WEAR AREA TEAM</v>
          </cell>
        </row>
        <row r="7">
          <cell r="A7" t="str">
            <v>00J</v>
          </cell>
          <cell r="B7" t="str">
            <v>NHS NORTH DURHAM CCG</v>
          </cell>
          <cell r="C7" t="str">
            <v>Y54</v>
          </cell>
          <cell r="D7" t="str">
            <v>NORTH OF ENGLAND COMMISSIONING REGION</v>
          </cell>
          <cell r="E7" t="str">
            <v>Q45</v>
          </cell>
          <cell r="F7" t="str">
            <v>DURHAM, DARLINGTON AND TEES AREA TEAM</v>
          </cell>
        </row>
        <row r="8">
          <cell r="A8" t="str">
            <v>00K</v>
          </cell>
          <cell r="B8" t="str">
            <v>NHS HARTLEPOOL AND STOCKTON-ON-TEES CCG</v>
          </cell>
          <cell r="C8" t="str">
            <v>Y54</v>
          </cell>
          <cell r="D8" t="str">
            <v>NORTH OF ENGLAND COMMISSIONING REGION</v>
          </cell>
          <cell r="E8" t="str">
            <v>Q45</v>
          </cell>
          <cell r="F8" t="str">
            <v>DURHAM, DARLINGTON AND TEES AREA TEAM</v>
          </cell>
        </row>
        <row r="9">
          <cell r="A9" t="str">
            <v>00L</v>
          </cell>
          <cell r="B9" t="str">
            <v>NHS NORTHUMBERLAND CCG</v>
          </cell>
          <cell r="C9" t="str">
            <v>Y54</v>
          </cell>
          <cell r="D9" t="str">
            <v>NORTH OF ENGLAND COMMISSIONING REGION</v>
          </cell>
          <cell r="E9" t="str">
            <v>Q49</v>
          </cell>
          <cell r="F9" t="str">
            <v>CUMBRIA, NORTHUMBERLAND, TYNE AND WEAR AREA TEAM</v>
          </cell>
        </row>
        <row r="10">
          <cell r="A10" t="str">
            <v>00M</v>
          </cell>
          <cell r="B10" t="str">
            <v>NHS SOUTH TEES CCG</v>
          </cell>
          <cell r="C10" t="str">
            <v>Y54</v>
          </cell>
          <cell r="D10" t="str">
            <v>NORTH OF ENGLAND COMMISSIONING REGION</v>
          </cell>
          <cell r="E10" t="str">
            <v>Q45</v>
          </cell>
          <cell r="F10" t="str">
            <v>DURHAM, DARLINGTON AND TEES AREA TEAM</v>
          </cell>
        </row>
        <row r="11">
          <cell r="A11" t="str">
            <v>00N</v>
          </cell>
          <cell r="B11" t="str">
            <v>NHS SOUTH TYNESIDE CCG</v>
          </cell>
          <cell r="C11" t="str">
            <v>Y54</v>
          </cell>
          <cell r="D11" t="str">
            <v>NORTH OF ENGLAND COMMISSIONING REGION</v>
          </cell>
          <cell r="E11" t="str">
            <v>Q49</v>
          </cell>
          <cell r="F11" t="str">
            <v>CUMBRIA, NORTHUMBERLAND, TYNE AND WEAR AREA TEAM</v>
          </cell>
        </row>
        <row r="12">
          <cell r="A12" t="str">
            <v>00P</v>
          </cell>
          <cell r="B12" t="str">
            <v>NHS SUNDERLAND CCG</v>
          </cell>
          <cell r="C12" t="str">
            <v>Y54</v>
          </cell>
          <cell r="D12" t="str">
            <v>NORTH OF ENGLAND COMMISSIONING REGION</v>
          </cell>
          <cell r="E12" t="str">
            <v>Q49</v>
          </cell>
          <cell r="F12" t="str">
            <v>CUMBRIA, NORTHUMBERLAND, TYNE AND WEAR AREA TEAM</v>
          </cell>
        </row>
        <row r="13">
          <cell r="A13" t="str">
            <v>00Q</v>
          </cell>
          <cell r="B13" t="str">
            <v>NHS BLACKBURN WITH DARWEN CCG</v>
          </cell>
          <cell r="C13" t="str">
            <v>Y54</v>
          </cell>
          <cell r="D13" t="str">
            <v>NORTH OF ENGLAND COMMISSIONING REGION</v>
          </cell>
          <cell r="E13" t="str">
            <v>Q47</v>
          </cell>
          <cell r="F13" t="str">
            <v>LANCASHIRE AREA TEAM</v>
          </cell>
        </row>
        <row r="14">
          <cell r="A14" t="str">
            <v>00R</v>
          </cell>
          <cell r="B14" t="str">
            <v>NHS BLACKPOOL CCG</v>
          </cell>
          <cell r="C14" t="str">
            <v>Y54</v>
          </cell>
          <cell r="D14" t="str">
            <v>NORTH OF ENGLAND COMMISSIONING REGION</v>
          </cell>
          <cell r="E14" t="str">
            <v>Q47</v>
          </cell>
          <cell r="F14" t="str">
            <v>LANCASHIRE AREA TEAM</v>
          </cell>
        </row>
        <row r="15">
          <cell r="A15" t="str">
            <v>00T</v>
          </cell>
          <cell r="B15" t="str">
            <v>NHS BOLTON CCG</v>
          </cell>
          <cell r="C15" t="str">
            <v>Y54</v>
          </cell>
          <cell r="D15" t="str">
            <v>NORTH OF ENGLAND COMMISSIONING REGION</v>
          </cell>
          <cell r="E15" t="str">
            <v>Q46</v>
          </cell>
          <cell r="F15" t="str">
            <v>GREATER MANCHESTER AREA TEAM</v>
          </cell>
        </row>
        <row r="16">
          <cell r="A16" t="str">
            <v>00V</v>
          </cell>
          <cell r="B16" t="str">
            <v>NHS BURY CCG</v>
          </cell>
          <cell r="C16" t="str">
            <v>Y54</v>
          </cell>
          <cell r="D16" t="str">
            <v>NORTH OF ENGLAND COMMISSIONING REGION</v>
          </cell>
          <cell r="E16" t="str">
            <v>Q46</v>
          </cell>
          <cell r="F16" t="str">
            <v>GREATER MANCHESTER AREA TEAM</v>
          </cell>
        </row>
        <row r="17">
          <cell r="A17" t="str">
            <v>00W</v>
          </cell>
          <cell r="B17" t="str">
            <v>NHS CENTRAL MANCHESTER CCG</v>
          </cell>
          <cell r="C17" t="str">
            <v>Y54</v>
          </cell>
          <cell r="D17" t="str">
            <v>NORTH OF ENGLAND COMMISSIONING REGION</v>
          </cell>
          <cell r="E17" t="str">
            <v>Q46</v>
          </cell>
          <cell r="F17" t="str">
            <v>GREATER MANCHESTER AREA TEAM</v>
          </cell>
        </row>
        <row r="18">
          <cell r="A18" t="str">
            <v>00X</v>
          </cell>
          <cell r="B18" t="str">
            <v>NHS CHORLEY AND SOUTH RIBBLE CCG</v>
          </cell>
          <cell r="C18" t="str">
            <v>Y54</v>
          </cell>
          <cell r="D18" t="str">
            <v>NORTH OF ENGLAND COMMISSIONING REGION</v>
          </cell>
          <cell r="E18" t="str">
            <v>Q47</v>
          </cell>
          <cell r="F18" t="str">
            <v>LANCASHIRE AREA TEAM</v>
          </cell>
        </row>
        <row r="19">
          <cell r="A19" t="str">
            <v>00Y</v>
          </cell>
          <cell r="B19" t="str">
            <v>NHS OLDHAM CCG</v>
          </cell>
          <cell r="C19" t="str">
            <v>Y54</v>
          </cell>
          <cell r="D19" t="str">
            <v>NORTH OF ENGLAND COMMISSIONING REGION</v>
          </cell>
          <cell r="E19" t="str">
            <v>Q46</v>
          </cell>
          <cell r="F19" t="str">
            <v>GREATER MANCHESTER AREA TEAM</v>
          </cell>
        </row>
        <row r="20">
          <cell r="A20" t="str">
            <v>01A</v>
          </cell>
          <cell r="B20" t="str">
            <v>NHS EAST LANCASHIRE CCG</v>
          </cell>
          <cell r="C20" t="str">
            <v>Y54</v>
          </cell>
          <cell r="D20" t="str">
            <v>NORTH OF ENGLAND COMMISSIONING REGION</v>
          </cell>
          <cell r="E20" t="str">
            <v>Q47</v>
          </cell>
          <cell r="F20" t="str">
            <v>LANCASHIRE AREA TEAM</v>
          </cell>
        </row>
        <row r="21">
          <cell r="A21" t="str">
            <v>01C</v>
          </cell>
          <cell r="B21" t="str">
            <v>NHS EASTERN CHESHIRE CCG</v>
          </cell>
          <cell r="C21" t="str">
            <v>Y54</v>
          </cell>
          <cell r="D21" t="str">
            <v>NORTH OF ENGLAND COMMISSIONING REGION</v>
          </cell>
          <cell r="E21" t="str">
            <v>Q44</v>
          </cell>
          <cell r="F21" t="str">
            <v>CHESHIRE, WARRINGTON AND WIRRAL AREA TEAM</v>
          </cell>
        </row>
        <row r="22">
          <cell r="A22" t="str">
            <v>01D</v>
          </cell>
          <cell r="B22" t="str">
            <v>NHS HEYWOOD, MIDDLETON AND ROCHDALE CCG</v>
          </cell>
          <cell r="C22" t="str">
            <v>Y54</v>
          </cell>
          <cell r="D22" t="str">
            <v>NORTH OF ENGLAND COMMISSIONING REGION</v>
          </cell>
          <cell r="E22" t="str">
            <v>Q46</v>
          </cell>
          <cell r="F22" t="str">
            <v>GREATER MANCHESTER AREA TEAM</v>
          </cell>
        </row>
        <row r="23">
          <cell r="A23" t="str">
            <v>01E</v>
          </cell>
          <cell r="B23" t="str">
            <v>NHS GREATER PRESTON CCG</v>
          </cell>
          <cell r="C23" t="str">
            <v>Y54</v>
          </cell>
          <cell r="D23" t="str">
            <v>NORTH OF ENGLAND COMMISSIONING REGION</v>
          </cell>
          <cell r="E23" t="str">
            <v>Q47</v>
          </cell>
          <cell r="F23" t="str">
            <v>LANCASHIRE AREA TEAM</v>
          </cell>
        </row>
        <row r="24">
          <cell r="A24" t="str">
            <v>01F</v>
          </cell>
          <cell r="B24" t="str">
            <v>NHS HALTON CCG</v>
          </cell>
          <cell r="C24" t="str">
            <v>Y54</v>
          </cell>
          <cell r="D24" t="str">
            <v>NORTH OF ENGLAND COMMISSIONING REGION</v>
          </cell>
          <cell r="E24" t="str">
            <v>Q48</v>
          </cell>
          <cell r="F24" t="str">
            <v>MERSEYSIDE AREA TEAM</v>
          </cell>
        </row>
        <row r="25">
          <cell r="A25" t="str">
            <v>01G</v>
          </cell>
          <cell r="B25" t="str">
            <v>NHS SALFORD CCG</v>
          </cell>
          <cell r="C25" t="str">
            <v>Y54</v>
          </cell>
          <cell r="D25" t="str">
            <v>NORTH OF ENGLAND COMMISSIONING REGION</v>
          </cell>
          <cell r="E25" t="str">
            <v>Q46</v>
          </cell>
          <cell r="F25" t="str">
            <v>GREATER MANCHESTER AREA TEAM</v>
          </cell>
        </row>
        <row r="26">
          <cell r="A26" t="str">
            <v>01H</v>
          </cell>
          <cell r="B26" t="str">
            <v>NHS CUMBRIA CCG</v>
          </cell>
          <cell r="C26" t="str">
            <v>Y54</v>
          </cell>
          <cell r="D26" t="str">
            <v>NORTH OF ENGLAND COMMISSIONING REGION</v>
          </cell>
          <cell r="E26" t="str">
            <v>Q49</v>
          </cell>
          <cell r="F26" t="str">
            <v>CUMBRIA, NORTHUMBERLAND, TYNE AND WEAR AREA TEAM</v>
          </cell>
        </row>
        <row r="27">
          <cell r="A27" t="str">
            <v>01J</v>
          </cell>
          <cell r="B27" t="str">
            <v>NHS KNOWSLEY CCG</v>
          </cell>
          <cell r="C27" t="str">
            <v>Y54</v>
          </cell>
          <cell r="D27" t="str">
            <v>NORTH OF ENGLAND COMMISSIONING REGION</v>
          </cell>
          <cell r="E27" t="str">
            <v>Q48</v>
          </cell>
          <cell r="F27" t="str">
            <v>MERSEYSIDE AREA TEAM</v>
          </cell>
        </row>
        <row r="28">
          <cell r="A28" t="str">
            <v>01K</v>
          </cell>
          <cell r="B28" t="str">
            <v>NHS LANCASHIRE NORTH CCG</v>
          </cell>
          <cell r="C28" t="str">
            <v>Y54</v>
          </cell>
          <cell r="D28" t="str">
            <v>NORTH OF ENGLAND COMMISSIONING REGION</v>
          </cell>
          <cell r="E28" t="str">
            <v>Q47</v>
          </cell>
          <cell r="F28" t="str">
            <v>LANCASHIRE AREA TEAM</v>
          </cell>
        </row>
        <row r="29">
          <cell r="A29" t="str">
            <v>01M</v>
          </cell>
          <cell r="B29" t="str">
            <v>NHS NORTH MANCHESTER CCG</v>
          </cell>
          <cell r="C29" t="str">
            <v>Y54</v>
          </cell>
          <cell r="D29" t="str">
            <v>NORTH OF ENGLAND COMMISSIONING REGION</v>
          </cell>
          <cell r="E29" t="str">
            <v>Q46</v>
          </cell>
          <cell r="F29" t="str">
            <v>GREATER MANCHESTER AREA TEAM</v>
          </cell>
        </row>
        <row r="30">
          <cell r="A30" t="str">
            <v>01N</v>
          </cell>
          <cell r="B30" t="str">
            <v>NHS SOUTH MANCHESTER CCG</v>
          </cell>
          <cell r="C30" t="str">
            <v>Y54</v>
          </cell>
          <cell r="D30" t="str">
            <v>NORTH OF ENGLAND COMMISSIONING REGION</v>
          </cell>
          <cell r="E30" t="str">
            <v>Q46</v>
          </cell>
          <cell r="F30" t="str">
            <v>GREATER MANCHESTER AREA TEAM</v>
          </cell>
        </row>
        <row r="31">
          <cell r="A31" t="str">
            <v>01R</v>
          </cell>
          <cell r="B31" t="str">
            <v>NHS SOUTH CHESHIRE CCG</v>
          </cell>
          <cell r="C31" t="str">
            <v>Y54</v>
          </cell>
          <cell r="D31" t="str">
            <v>NORTH OF ENGLAND COMMISSIONING REGION</v>
          </cell>
          <cell r="E31" t="str">
            <v>Q44</v>
          </cell>
          <cell r="F31" t="str">
            <v>CHESHIRE, WARRINGTON AND WIRRAL AREA TEAM</v>
          </cell>
        </row>
        <row r="32">
          <cell r="A32" t="str">
            <v>01T</v>
          </cell>
          <cell r="B32" t="str">
            <v>NHS SOUTH SEFTON CCG</v>
          </cell>
          <cell r="C32" t="str">
            <v>Y54</v>
          </cell>
          <cell r="D32" t="str">
            <v>NORTH OF ENGLAND COMMISSIONING REGION</v>
          </cell>
          <cell r="E32" t="str">
            <v>Q48</v>
          </cell>
          <cell r="F32" t="str">
            <v>MERSEYSIDE AREA TEAM</v>
          </cell>
        </row>
        <row r="33">
          <cell r="A33" t="str">
            <v>01V</v>
          </cell>
          <cell r="B33" t="str">
            <v>NHS SOUTHPORT AND FORMBY CCG</v>
          </cell>
          <cell r="C33" t="str">
            <v>Y54</v>
          </cell>
          <cell r="D33" t="str">
            <v>NORTH OF ENGLAND COMMISSIONING REGION</v>
          </cell>
          <cell r="E33" t="str">
            <v>Q48</v>
          </cell>
          <cell r="F33" t="str">
            <v>MERSEYSIDE AREA TEAM</v>
          </cell>
        </row>
        <row r="34">
          <cell r="A34" t="str">
            <v>01W</v>
          </cell>
          <cell r="B34" t="str">
            <v>NHS STOCKPORT CCG</v>
          </cell>
          <cell r="C34" t="str">
            <v>Y54</v>
          </cell>
          <cell r="D34" t="str">
            <v>NORTH OF ENGLAND COMMISSIONING REGION</v>
          </cell>
          <cell r="E34" t="str">
            <v>Q46</v>
          </cell>
          <cell r="F34" t="str">
            <v>GREATER MANCHESTER AREA TEAM</v>
          </cell>
        </row>
        <row r="35">
          <cell r="A35" t="str">
            <v>01X</v>
          </cell>
          <cell r="B35" t="str">
            <v>NHS ST HELENS CCG</v>
          </cell>
          <cell r="C35" t="str">
            <v>Y54</v>
          </cell>
          <cell r="D35" t="str">
            <v>NORTH OF ENGLAND COMMISSIONING REGION</v>
          </cell>
          <cell r="E35" t="str">
            <v>Q48</v>
          </cell>
          <cell r="F35" t="str">
            <v>MERSEYSIDE AREA TEAM</v>
          </cell>
        </row>
        <row r="36">
          <cell r="A36" t="str">
            <v>01Y</v>
          </cell>
          <cell r="B36" t="str">
            <v>NHS TAMESIDE AND GLOSSOP CCG</v>
          </cell>
          <cell r="C36" t="str">
            <v>Y54</v>
          </cell>
          <cell r="D36" t="str">
            <v>NORTH OF ENGLAND COMMISSIONING REGION</v>
          </cell>
          <cell r="E36" t="str">
            <v>Q46</v>
          </cell>
          <cell r="F36" t="str">
            <v>GREATER MANCHESTER AREA TEAM</v>
          </cell>
        </row>
        <row r="37">
          <cell r="A37" t="str">
            <v>02A</v>
          </cell>
          <cell r="B37" t="str">
            <v>NHS TRAFFORD CCG</v>
          </cell>
          <cell r="C37" t="str">
            <v>Y54</v>
          </cell>
          <cell r="D37" t="str">
            <v>NORTH OF ENGLAND COMMISSIONING REGION</v>
          </cell>
          <cell r="E37" t="str">
            <v>Q46</v>
          </cell>
          <cell r="F37" t="str">
            <v>GREATER MANCHESTER AREA TEAM</v>
          </cell>
        </row>
        <row r="38">
          <cell r="A38" t="str">
            <v>02D</v>
          </cell>
          <cell r="B38" t="str">
            <v>NHS VALE ROYAL CCG</v>
          </cell>
          <cell r="C38" t="str">
            <v>Y54</v>
          </cell>
          <cell r="D38" t="str">
            <v>NORTH OF ENGLAND COMMISSIONING REGION</v>
          </cell>
          <cell r="E38" t="str">
            <v>Q44</v>
          </cell>
          <cell r="F38" t="str">
            <v>CHESHIRE, WARRINGTON AND WIRRAL AREA TEAM</v>
          </cell>
        </row>
        <row r="39">
          <cell r="A39" t="str">
            <v>02E</v>
          </cell>
          <cell r="B39" t="str">
            <v>NHS WARRINGTON CCG</v>
          </cell>
          <cell r="C39" t="str">
            <v>Y54</v>
          </cell>
          <cell r="D39" t="str">
            <v>NORTH OF ENGLAND COMMISSIONING REGION</v>
          </cell>
          <cell r="E39" t="str">
            <v>Q44</v>
          </cell>
          <cell r="F39" t="str">
            <v>CHESHIRE, WARRINGTON AND WIRRAL AREA TEAM</v>
          </cell>
        </row>
        <row r="40">
          <cell r="A40" t="str">
            <v>02F</v>
          </cell>
          <cell r="B40" t="str">
            <v>NHS WEST CHESHIRE CCG</v>
          </cell>
          <cell r="C40" t="str">
            <v>Y54</v>
          </cell>
          <cell r="D40" t="str">
            <v>NORTH OF ENGLAND COMMISSIONING REGION</v>
          </cell>
          <cell r="E40" t="str">
            <v>Q44</v>
          </cell>
          <cell r="F40" t="str">
            <v>CHESHIRE, WARRINGTON AND WIRRAL AREA TEAM</v>
          </cell>
        </row>
        <row r="41">
          <cell r="A41" t="str">
            <v>02G</v>
          </cell>
          <cell r="B41" t="str">
            <v>NHS WEST LANCASHIRE CCG</v>
          </cell>
          <cell r="C41" t="str">
            <v>Y54</v>
          </cell>
          <cell r="D41" t="str">
            <v>NORTH OF ENGLAND COMMISSIONING REGION</v>
          </cell>
          <cell r="E41" t="str">
            <v>Q47</v>
          </cell>
          <cell r="F41" t="str">
            <v>LANCASHIRE AREA TEAM</v>
          </cell>
        </row>
        <row r="42">
          <cell r="A42" t="str">
            <v>02H</v>
          </cell>
          <cell r="B42" t="str">
            <v>NHS WIGAN BOROUGH CCG</v>
          </cell>
          <cell r="C42" t="str">
            <v>Y54</v>
          </cell>
          <cell r="D42" t="str">
            <v>NORTH OF ENGLAND COMMISSIONING REGION</v>
          </cell>
          <cell r="E42" t="str">
            <v>Q46</v>
          </cell>
          <cell r="F42" t="str">
            <v>GREATER MANCHESTER AREA TEAM</v>
          </cell>
        </row>
        <row r="43">
          <cell r="A43" t="str">
            <v>02M</v>
          </cell>
          <cell r="B43" t="str">
            <v>NHS FYLDE &amp; WYRE CCG</v>
          </cell>
          <cell r="C43" t="str">
            <v>Y54</v>
          </cell>
          <cell r="D43" t="str">
            <v>NORTH OF ENGLAND COMMISSIONING REGION</v>
          </cell>
          <cell r="E43" t="str">
            <v>Q47</v>
          </cell>
          <cell r="F43" t="str">
            <v>LANCASHIRE AREA TEAM</v>
          </cell>
        </row>
        <row r="44">
          <cell r="A44" t="str">
            <v>02N</v>
          </cell>
          <cell r="B44" t="str">
            <v>NHS AIREDALE, WHARFDALE AND CRAVEN CCG</v>
          </cell>
          <cell r="C44" t="str">
            <v>Y54</v>
          </cell>
          <cell r="D44" t="str">
            <v>NORTH OF ENGLAND COMMISSIONING REGION</v>
          </cell>
          <cell r="E44" t="str">
            <v>Q52</v>
          </cell>
          <cell r="F44" t="str">
            <v>WEST YORKSHIRE AREA TEAM</v>
          </cell>
        </row>
        <row r="45">
          <cell r="A45" t="str">
            <v>02P</v>
          </cell>
          <cell r="B45" t="str">
            <v>NHS BARNSLEY CCG</v>
          </cell>
          <cell r="C45" t="str">
            <v>Y54</v>
          </cell>
          <cell r="D45" t="str">
            <v>NORTH OF ENGLAND COMMISSIONING REGION</v>
          </cell>
          <cell r="E45" t="str">
            <v>Q51</v>
          </cell>
          <cell r="F45" t="str">
            <v>SOUTH YORKSHIRE AND BASSETLAW AREA TEAM</v>
          </cell>
        </row>
        <row r="46">
          <cell r="A46" t="str">
            <v>02Q</v>
          </cell>
          <cell r="B46" t="str">
            <v>NHS BASSETLAW CCG</v>
          </cell>
          <cell r="C46" t="str">
            <v>Y54</v>
          </cell>
          <cell r="D46" t="str">
            <v>NORTH OF ENGLAND COMMISSIONING REGION</v>
          </cell>
          <cell r="E46" t="str">
            <v>Q51</v>
          </cell>
          <cell r="F46" t="str">
            <v>SOUTH YORKSHIRE AND BASSETLAW AREA TEAM</v>
          </cell>
        </row>
        <row r="47">
          <cell r="A47" t="str">
            <v>02R</v>
          </cell>
          <cell r="B47" t="str">
            <v>NHS BRADFORD DISTRICTS CCG</v>
          </cell>
          <cell r="C47" t="str">
            <v>Y54</v>
          </cell>
          <cell r="D47" t="str">
            <v>NORTH OF ENGLAND COMMISSIONING REGION</v>
          </cell>
          <cell r="E47" t="str">
            <v>Q52</v>
          </cell>
          <cell r="F47" t="str">
            <v>WEST YORKSHIRE AREA TEAM</v>
          </cell>
        </row>
        <row r="48">
          <cell r="A48" t="str">
            <v>02T</v>
          </cell>
          <cell r="B48" t="str">
            <v>NHS CALDERDALE CCG</v>
          </cell>
          <cell r="C48" t="str">
            <v>Y54</v>
          </cell>
          <cell r="D48" t="str">
            <v>NORTH OF ENGLAND COMMISSIONING REGION</v>
          </cell>
          <cell r="E48" t="str">
            <v>Q52</v>
          </cell>
          <cell r="F48" t="str">
            <v>WEST YORKSHIRE AREA TEAM</v>
          </cell>
        </row>
        <row r="49">
          <cell r="A49" t="str">
            <v>02V</v>
          </cell>
          <cell r="B49" t="str">
            <v>NHS LEEDS NORTH CCG</v>
          </cell>
          <cell r="C49" t="str">
            <v>Y54</v>
          </cell>
          <cell r="D49" t="str">
            <v>NORTH OF ENGLAND COMMISSIONING REGION</v>
          </cell>
          <cell r="E49" t="str">
            <v>Q52</v>
          </cell>
          <cell r="F49" t="str">
            <v>WEST YORKSHIRE AREA TEAM</v>
          </cell>
        </row>
        <row r="50">
          <cell r="A50" t="str">
            <v>02W</v>
          </cell>
          <cell r="B50" t="str">
            <v>NHS BRADFORD CITY CCG</v>
          </cell>
          <cell r="C50" t="str">
            <v>Y54</v>
          </cell>
          <cell r="D50" t="str">
            <v>NORTH OF ENGLAND COMMISSIONING REGION</v>
          </cell>
          <cell r="E50" t="str">
            <v>Q52</v>
          </cell>
          <cell r="F50" t="str">
            <v>WEST YORKSHIRE AREA TEAM</v>
          </cell>
        </row>
        <row r="51">
          <cell r="A51" t="str">
            <v>02X</v>
          </cell>
          <cell r="B51" t="str">
            <v>NHS DONCASTER CCG</v>
          </cell>
          <cell r="C51" t="str">
            <v>Y54</v>
          </cell>
          <cell r="D51" t="str">
            <v>NORTH OF ENGLAND COMMISSIONING REGION</v>
          </cell>
          <cell r="E51" t="str">
            <v>Q51</v>
          </cell>
          <cell r="F51" t="str">
            <v>SOUTH YORKSHIRE AND BASSETLAW AREA TEAM</v>
          </cell>
        </row>
        <row r="52">
          <cell r="A52" t="str">
            <v>02Y</v>
          </cell>
          <cell r="B52" t="str">
            <v>NHS EAST RIDING OF YORKSHIRE CCG</v>
          </cell>
          <cell r="C52" t="str">
            <v>Y54</v>
          </cell>
          <cell r="D52" t="str">
            <v>NORTH OF ENGLAND COMMISSIONING REGION</v>
          </cell>
          <cell r="E52" t="str">
            <v>Q50</v>
          </cell>
          <cell r="F52" t="str">
            <v>NORTH YORKSHIRE AND HUMBER AREA TEAM</v>
          </cell>
        </row>
        <row r="53">
          <cell r="A53" t="str">
            <v>03A</v>
          </cell>
          <cell r="B53" t="str">
            <v>NHS GREATER HUDDERSFIELD CCG</v>
          </cell>
          <cell r="C53" t="str">
            <v>Y54</v>
          </cell>
          <cell r="D53" t="str">
            <v>NORTH OF ENGLAND COMMISSIONING REGION</v>
          </cell>
          <cell r="E53" t="str">
            <v>Q52</v>
          </cell>
          <cell r="F53" t="str">
            <v>WEST YORKSHIRE AREA TEAM</v>
          </cell>
        </row>
        <row r="54">
          <cell r="A54" t="str">
            <v>03C</v>
          </cell>
          <cell r="B54" t="str">
            <v>NHS LEEDS WEST CCG</v>
          </cell>
          <cell r="C54" t="str">
            <v>Y54</v>
          </cell>
          <cell r="D54" t="str">
            <v>NORTH OF ENGLAND COMMISSIONING REGION</v>
          </cell>
          <cell r="E54" t="str">
            <v>Q52</v>
          </cell>
          <cell r="F54" t="str">
            <v>WEST YORKSHIRE AREA TEAM</v>
          </cell>
        </row>
        <row r="55">
          <cell r="A55" t="str">
            <v>03D</v>
          </cell>
          <cell r="B55" t="str">
            <v>NHS HAMBLETON, RICHMONDSHIRE AND WHITBY CCG</v>
          </cell>
          <cell r="C55" t="str">
            <v>Y54</v>
          </cell>
          <cell r="D55" t="str">
            <v>NORTH OF ENGLAND COMMISSIONING REGION</v>
          </cell>
          <cell r="E55" t="str">
            <v>Q50</v>
          </cell>
          <cell r="F55" t="str">
            <v>NORTH YORKSHIRE AND HUMBER AREA TEAM</v>
          </cell>
        </row>
        <row r="56">
          <cell r="A56" t="str">
            <v>03E</v>
          </cell>
          <cell r="B56" t="str">
            <v>NHS HARROGATE AND RURAL DISTRICT CCG</v>
          </cell>
          <cell r="C56" t="str">
            <v>Y54</v>
          </cell>
          <cell r="D56" t="str">
            <v>NORTH OF ENGLAND COMMISSIONING REGION</v>
          </cell>
          <cell r="E56" t="str">
            <v>Q50</v>
          </cell>
          <cell r="F56" t="str">
            <v>NORTH YORKSHIRE AND HUMBER AREA TEAM</v>
          </cell>
        </row>
        <row r="57">
          <cell r="A57" t="str">
            <v>03F</v>
          </cell>
          <cell r="B57" t="str">
            <v>NHS HULL CCG</v>
          </cell>
          <cell r="C57" t="str">
            <v>Y54</v>
          </cell>
          <cell r="D57" t="str">
            <v>NORTH OF ENGLAND COMMISSIONING REGION</v>
          </cell>
          <cell r="E57" t="str">
            <v>Q50</v>
          </cell>
          <cell r="F57" t="str">
            <v>NORTH YORKSHIRE AND HUMBER AREA TEAM</v>
          </cell>
        </row>
        <row r="58">
          <cell r="A58" t="str">
            <v>03G</v>
          </cell>
          <cell r="B58" t="str">
            <v>NHS LEEDS SOUTH AND EAST CCG</v>
          </cell>
          <cell r="C58" t="str">
            <v>Y54</v>
          </cell>
          <cell r="D58" t="str">
            <v>NORTH OF ENGLAND COMMISSIONING REGION</v>
          </cell>
          <cell r="E58" t="str">
            <v>Q52</v>
          </cell>
          <cell r="F58" t="str">
            <v>WEST YORKSHIRE AREA TEAM</v>
          </cell>
        </row>
        <row r="59">
          <cell r="A59" t="str">
            <v>03H</v>
          </cell>
          <cell r="B59" t="str">
            <v>NHS NORTH EAST LINCOLNSHIRE CCG</v>
          </cell>
          <cell r="C59" t="str">
            <v>Y54</v>
          </cell>
          <cell r="D59" t="str">
            <v>NORTH OF ENGLAND COMMISSIONING REGION</v>
          </cell>
          <cell r="E59" t="str">
            <v>Q50</v>
          </cell>
          <cell r="F59" t="str">
            <v>NORTH YORKSHIRE AND HUMBER AREA TEAM</v>
          </cell>
        </row>
        <row r="60">
          <cell r="A60" t="str">
            <v>03J</v>
          </cell>
          <cell r="B60" t="str">
            <v>NHS NORTH KIRKLEES CCG</v>
          </cell>
          <cell r="C60" t="str">
            <v>Y54</v>
          </cell>
          <cell r="D60" t="str">
            <v>NORTH OF ENGLAND COMMISSIONING REGION</v>
          </cell>
          <cell r="E60" t="str">
            <v>Q52</v>
          </cell>
          <cell r="F60" t="str">
            <v>WEST YORKSHIRE AREA TEAM</v>
          </cell>
        </row>
        <row r="61">
          <cell r="A61" t="str">
            <v>03K</v>
          </cell>
          <cell r="B61" t="str">
            <v>NHS NORTH LINCOLNSHIRE CCG</v>
          </cell>
          <cell r="C61" t="str">
            <v>Y54</v>
          </cell>
          <cell r="D61" t="str">
            <v>NORTH OF ENGLAND COMMISSIONING REGION</v>
          </cell>
          <cell r="E61" t="str">
            <v>Q50</v>
          </cell>
          <cell r="F61" t="str">
            <v>NORTH YORKSHIRE AND HUMBER AREA TEAM</v>
          </cell>
        </row>
        <row r="62">
          <cell r="A62" t="str">
            <v>03L</v>
          </cell>
          <cell r="B62" t="str">
            <v>NHS ROTHERHAM CCG</v>
          </cell>
          <cell r="C62" t="str">
            <v>Y54</v>
          </cell>
          <cell r="D62" t="str">
            <v>NORTH OF ENGLAND COMMISSIONING REGION</v>
          </cell>
          <cell r="E62" t="str">
            <v>Q51</v>
          </cell>
          <cell r="F62" t="str">
            <v>SOUTH YORKSHIRE AND BASSETLAW AREA TEAM</v>
          </cell>
        </row>
        <row r="63">
          <cell r="A63" t="str">
            <v>03M</v>
          </cell>
          <cell r="B63" t="str">
            <v>NHS SCARBOROUGH AND RYEDALE CCG</v>
          </cell>
          <cell r="C63" t="str">
            <v>Y54</v>
          </cell>
          <cell r="D63" t="str">
            <v>NORTH OF ENGLAND COMMISSIONING REGION</v>
          </cell>
          <cell r="E63" t="str">
            <v>Q50</v>
          </cell>
          <cell r="F63" t="str">
            <v>NORTH YORKSHIRE AND HUMBER AREA TEAM</v>
          </cell>
        </row>
        <row r="64">
          <cell r="A64" t="str">
            <v>03N</v>
          </cell>
          <cell r="B64" t="str">
            <v>NHS SHEFFIELD CCG</v>
          </cell>
          <cell r="C64" t="str">
            <v>Y54</v>
          </cell>
          <cell r="D64" t="str">
            <v>NORTH OF ENGLAND COMMISSIONING REGION</v>
          </cell>
          <cell r="E64" t="str">
            <v>Q51</v>
          </cell>
          <cell r="F64" t="str">
            <v>SOUTH YORKSHIRE AND BASSETLAW AREA TEAM</v>
          </cell>
        </row>
        <row r="65">
          <cell r="A65" t="str">
            <v>03Q</v>
          </cell>
          <cell r="B65" t="str">
            <v>NHS VALE OF YORK CCG</v>
          </cell>
          <cell r="C65" t="str">
            <v>Y54</v>
          </cell>
          <cell r="D65" t="str">
            <v>NORTH OF ENGLAND COMMISSIONING REGION</v>
          </cell>
          <cell r="E65" t="str">
            <v>Q50</v>
          </cell>
          <cell r="F65" t="str">
            <v>NORTH YORKSHIRE AND HUMBER AREA TEAM</v>
          </cell>
        </row>
        <row r="66">
          <cell r="A66" t="str">
            <v>03R</v>
          </cell>
          <cell r="B66" t="str">
            <v>NHS WAKEFIELD CCG</v>
          </cell>
          <cell r="C66" t="str">
            <v>Y54</v>
          </cell>
          <cell r="D66" t="str">
            <v>NORTH OF ENGLAND COMMISSIONING REGION</v>
          </cell>
          <cell r="E66" t="str">
            <v>Q52</v>
          </cell>
          <cell r="F66" t="str">
            <v>WEST YORKSHIRE AREA TEAM</v>
          </cell>
        </row>
        <row r="67">
          <cell r="A67" t="str">
            <v>03T</v>
          </cell>
          <cell r="B67" t="str">
            <v>NHS LINCOLNSHIRE EAST CCG</v>
          </cell>
          <cell r="C67" t="str">
            <v>Y55</v>
          </cell>
          <cell r="D67" t="str">
            <v>MIDLANDS AND EAST OF ENGLAND COMMISSIONING REGION</v>
          </cell>
          <cell r="E67" t="str">
            <v>Q59</v>
          </cell>
          <cell r="F67" t="str">
            <v>LEICESTERSHIRE AND LINCOLNSHIRE AREA TEAM</v>
          </cell>
        </row>
        <row r="68">
          <cell r="A68" t="str">
            <v>03V</v>
          </cell>
          <cell r="B68" t="str">
            <v>NHS CORBY CCG</v>
          </cell>
          <cell r="C68" t="str">
            <v>Y55</v>
          </cell>
          <cell r="D68" t="str">
            <v>MIDLANDS AND EAST OF ENGLAND COMMISSIONING REGION</v>
          </cell>
          <cell r="E68" t="str">
            <v>Q58</v>
          </cell>
          <cell r="F68" t="str">
            <v>HERTFORDSHIRE AND THE SOUTH MIDLANDS AREA TEAM</v>
          </cell>
        </row>
        <row r="69">
          <cell r="A69" t="str">
            <v>03W</v>
          </cell>
          <cell r="B69" t="str">
            <v>NHS EAST LEICESTERSHIRE AND RUTLAND CCG</v>
          </cell>
          <cell r="C69" t="str">
            <v>Y55</v>
          </cell>
          <cell r="D69" t="str">
            <v>MIDLANDS AND EAST OF ENGLAND COMMISSIONING REGION</v>
          </cell>
          <cell r="E69" t="str">
            <v>Q59</v>
          </cell>
          <cell r="F69" t="str">
            <v>LEICESTERSHIRE AND LINCOLNSHIRE AREA TEAM</v>
          </cell>
        </row>
        <row r="70">
          <cell r="A70" t="str">
            <v>03X</v>
          </cell>
          <cell r="B70" t="str">
            <v>NHS EREWASH CCG</v>
          </cell>
          <cell r="C70" t="str">
            <v>Y55</v>
          </cell>
          <cell r="D70" t="str">
            <v>MIDLANDS AND EAST OF ENGLAND COMMISSIONING REGION</v>
          </cell>
          <cell r="E70" t="str">
            <v>Q55</v>
          </cell>
          <cell r="F70" t="str">
            <v>DERBYSHIRE AND NOTTINGHAMSHIRE AREA TEAM</v>
          </cell>
        </row>
        <row r="71">
          <cell r="A71" t="str">
            <v>03Y</v>
          </cell>
          <cell r="B71" t="str">
            <v>NHS HARDWICK CCG</v>
          </cell>
          <cell r="C71" t="str">
            <v>Y55</v>
          </cell>
          <cell r="D71" t="str">
            <v>MIDLANDS AND EAST OF ENGLAND COMMISSIONING REGION</v>
          </cell>
          <cell r="E71" t="str">
            <v>Q55</v>
          </cell>
          <cell r="F71" t="str">
            <v>DERBYSHIRE AND NOTTINGHAMSHIRE AREA TEAM</v>
          </cell>
        </row>
        <row r="72">
          <cell r="A72" t="str">
            <v>04C</v>
          </cell>
          <cell r="B72" t="str">
            <v>NHS LEICESTER CITY CCG</v>
          </cell>
          <cell r="C72" t="str">
            <v>Y55</v>
          </cell>
          <cell r="D72" t="str">
            <v>MIDLANDS AND EAST OF ENGLAND COMMISSIONING REGION</v>
          </cell>
          <cell r="E72" t="str">
            <v>Q59</v>
          </cell>
          <cell r="F72" t="str">
            <v>LEICESTERSHIRE AND LINCOLNSHIRE AREA TEAM</v>
          </cell>
        </row>
        <row r="73">
          <cell r="A73" t="str">
            <v>04D</v>
          </cell>
          <cell r="B73" t="str">
            <v>NHS LINCOLNSHIRE WEST CCG</v>
          </cell>
          <cell r="C73" t="str">
            <v>Y55</v>
          </cell>
          <cell r="D73" t="str">
            <v>MIDLANDS AND EAST OF ENGLAND COMMISSIONING REGION</v>
          </cell>
          <cell r="E73" t="str">
            <v>Q59</v>
          </cell>
          <cell r="F73" t="str">
            <v>LEICESTERSHIRE AND LINCOLNSHIRE AREA TEAM</v>
          </cell>
        </row>
        <row r="74">
          <cell r="A74" t="str">
            <v>04E</v>
          </cell>
          <cell r="B74" t="str">
            <v>NHS MANSFIELD AND ASHFIELD CCG</v>
          </cell>
          <cell r="C74" t="str">
            <v>Y55</v>
          </cell>
          <cell r="D74" t="str">
            <v>MIDLANDS AND EAST OF ENGLAND COMMISSIONING REGION</v>
          </cell>
          <cell r="E74" t="str">
            <v>Q55</v>
          </cell>
          <cell r="F74" t="str">
            <v>DERBYSHIRE AND NOTTINGHAMSHIRE AREA TEAM</v>
          </cell>
        </row>
        <row r="75">
          <cell r="A75" t="str">
            <v>04F</v>
          </cell>
          <cell r="B75" t="str">
            <v>NHS MILTON KEYNES CCG</v>
          </cell>
          <cell r="C75" t="str">
            <v>Y55</v>
          </cell>
          <cell r="D75" t="str">
            <v>MIDLANDS AND EAST OF ENGLAND COMMISSIONING REGION</v>
          </cell>
          <cell r="E75" t="str">
            <v>Q58</v>
          </cell>
          <cell r="F75" t="str">
            <v>HERTFORDSHIRE AND THE SOUTH MIDLANDS AREA TEAM</v>
          </cell>
        </row>
        <row r="76">
          <cell r="A76" t="str">
            <v>04G</v>
          </cell>
          <cell r="B76" t="str">
            <v>NHS NENE CCG</v>
          </cell>
          <cell r="C76" t="str">
            <v>Y55</v>
          </cell>
          <cell r="D76" t="str">
            <v>MIDLANDS AND EAST OF ENGLAND COMMISSIONING REGION</v>
          </cell>
          <cell r="E76" t="str">
            <v>Q58</v>
          </cell>
          <cell r="F76" t="str">
            <v>HERTFORDSHIRE AND THE SOUTH MIDLANDS AREA TEAM</v>
          </cell>
        </row>
        <row r="77">
          <cell r="A77" t="str">
            <v>04H</v>
          </cell>
          <cell r="B77" t="str">
            <v>NHS NEWARK &amp; SHERWOOD CCG</v>
          </cell>
          <cell r="C77" t="str">
            <v>Y55</v>
          </cell>
          <cell r="D77" t="str">
            <v>MIDLANDS AND EAST OF ENGLAND COMMISSIONING REGION</v>
          </cell>
          <cell r="E77" t="str">
            <v>Q55</v>
          </cell>
          <cell r="F77" t="str">
            <v>DERBYSHIRE AND NOTTINGHAMSHIRE AREA TEAM</v>
          </cell>
        </row>
        <row r="78">
          <cell r="A78" t="str">
            <v>04J</v>
          </cell>
          <cell r="B78" t="str">
            <v>NHS NORTH DERBYSHIRE CCG</v>
          </cell>
          <cell r="C78" t="str">
            <v>Y55</v>
          </cell>
          <cell r="D78" t="str">
            <v>MIDLANDS AND EAST OF ENGLAND COMMISSIONING REGION</v>
          </cell>
          <cell r="E78" t="str">
            <v>Q55</v>
          </cell>
          <cell r="F78" t="str">
            <v>DERBYSHIRE AND NOTTINGHAMSHIRE AREA TEAM</v>
          </cell>
        </row>
        <row r="79">
          <cell r="A79" t="str">
            <v>04K</v>
          </cell>
          <cell r="B79" t="str">
            <v>NHS NOTTINGHAM CITY CCG</v>
          </cell>
          <cell r="C79" t="str">
            <v>Y55</v>
          </cell>
          <cell r="D79" t="str">
            <v>MIDLANDS AND EAST OF ENGLAND COMMISSIONING REGION</v>
          </cell>
          <cell r="E79" t="str">
            <v>Q55</v>
          </cell>
          <cell r="F79" t="str">
            <v>DERBYSHIRE AND NOTTINGHAMSHIRE AREA TEAM</v>
          </cell>
        </row>
        <row r="80">
          <cell r="A80" t="str">
            <v>04L</v>
          </cell>
          <cell r="B80" t="str">
            <v>NHS NOTTINGHAM NORTH AND EAST CCG</v>
          </cell>
          <cell r="C80" t="str">
            <v>Y55</v>
          </cell>
          <cell r="D80" t="str">
            <v>MIDLANDS AND EAST OF ENGLAND COMMISSIONING REGION</v>
          </cell>
          <cell r="E80" t="str">
            <v>Q55</v>
          </cell>
          <cell r="F80" t="str">
            <v>DERBYSHIRE AND NOTTINGHAMSHIRE AREA TEAM</v>
          </cell>
        </row>
        <row r="81">
          <cell r="A81" t="str">
            <v>04M</v>
          </cell>
          <cell r="B81" t="str">
            <v>NHS NOTTINGHAM WEST CCG</v>
          </cell>
          <cell r="C81" t="str">
            <v>Y55</v>
          </cell>
          <cell r="D81" t="str">
            <v>MIDLANDS AND EAST OF ENGLAND COMMISSIONING REGION</v>
          </cell>
          <cell r="E81" t="str">
            <v>Q55</v>
          </cell>
          <cell r="F81" t="str">
            <v>DERBYSHIRE AND NOTTINGHAMSHIRE AREA TEAM</v>
          </cell>
        </row>
        <row r="82">
          <cell r="A82" t="str">
            <v>04N</v>
          </cell>
          <cell r="B82" t="str">
            <v>NHS RUSHCLIFFE CCG</v>
          </cell>
          <cell r="C82" t="str">
            <v>Y55</v>
          </cell>
          <cell r="D82" t="str">
            <v>MIDLANDS AND EAST OF ENGLAND COMMISSIONING REGION</v>
          </cell>
          <cell r="E82" t="str">
            <v>Q55</v>
          </cell>
          <cell r="F82" t="str">
            <v>DERBYSHIRE AND NOTTINGHAMSHIRE AREA TEAM</v>
          </cell>
        </row>
        <row r="83">
          <cell r="A83" t="str">
            <v>04Q</v>
          </cell>
          <cell r="B83" t="str">
            <v>NHS SOUTH WEST LINCOLNSHIRE CCG</v>
          </cell>
          <cell r="C83" t="str">
            <v>Y55</v>
          </cell>
          <cell r="D83" t="str">
            <v>MIDLANDS AND EAST OF ENGLAND COMMISSIONING REGION</v>
          </cell>
          <cell r="E83" t="str">
            <v>Q59</v>
          </cell>
          <cell r="F83" t="str">
            <v>LEICESTERSHIRE AND LINCOLNSHIRE AREA TEAM</v>
          </cell>
        </row>
        <row r="84">
          <cell r="A84" t="str">
            <v>04R</v>
          </cell>
          <cell r="B84" t="str">
            <v>NHS SOUTHERN DERBYSHIRE CCG</v>
          </cell>
          <cell r="C84" t="str">
            <v>Y55</v>
          </cell>
          <cell r="D84" t="str">
            <v>MIDLANDS AND EAST OF ENGLAND COMMISSIONING REGION</v>
          </cell>
          <cell r="E84" t="str">
            <v>Q55</v>
          </cell>
          <cell r="F84" t="str">
            <v>DERBYSHIRE AND NOTTINGHAMSHIRE AREA TEAM</v>
          </cell>
        </row>
        <row r="85">
          <cell r="A85" t="str">
            <v>04V</v>
          </cell>
          <cell r="B85" t="str">
            <v>NHS WEST LEICESTERSHIRE CCG</v>
          </cell>
          <cell r="C85" t="str">
            <v>Y55</v>
          </cell>
          <cell r="D85" t="str">
            <v>MIDLANDS AND EAST OF ENGLAND COMMISSIONING REGION</v>
          </cell>
          <cell r="E85" t="str">
            <v>Q59</v>
          </cell>
          <cell r="F85" t="str">
            <v>LEICESTERSHIRE AND LINCOLNSHIRE AREA TEAM</v>
          </cell>
        </row>
        <row r="86">
          <cell r="A86" t="str">
            <v>04X</v>
          </cell>
          <cell r="B86" t="str">
            <v>NHS BIRMINGHAM SOUTH AND CENTRAL CCG</v>
          </cell>
          <cell r="C86" t="str">
            <v>Y55</v>
          </cell>
          <cell r="D86" t="str">
            <v>MIDLANDS AND EAST OF ENGLAND COMMISSIONING REGION</v>
          </cell>
          <cell r="E86" t="str">
            <v>Q54</v>
          </cell>
          <cell r="F86" t="str">
            <v>BIRMINGHAM AND THE BLACK COUNTRY AREA TEAM</v>
          </cell>
        </row>
        <row r="87">
          <cell r="A87" t="str">
            <v>04Y</v>
          </cell>
          <cell r="B87" t="str">
            <v>NHS CANNOCK CHASE CCG</v>
          </cell>
          <cell r="C87" t="str">
            <v>Y55</v>
          </cell>
          <cell r="D87" t="str">
            <v>MIDLANDS AND EAST OF ENGLAND COMMISSIONING REGION</v>
          </cell>
          <cell r="E87" t="str">
            <v>Q60</v>
          </cell>
          <cell r="F87" t="str">
            <v>SHROPSHIRE AND STAFFORDSHIRE AREA TEAM</v>
          </cell>
        </row>
        <row r="88">
          <cell r="A88" t="str">
            <v>05A</v>
          </cell>
          <cell r="B88" t="str">
            <v>NHS COVENTRY AND RUGBY CCG</v>
          </cell>
          <cell r="C88" t="str">
            <v>Y55</v>
          </cell>
          <cell r="D88" t="str">
            <v>MIDLANDS AND EAST OF ENGLAND COMMISSIONING REGION</v>
          </cell>
          <cell r="E88" t="str">
            <v>Q53</v>
          </cell>
          <cell r="F88" t="str">
            <v>ARDEN, HEREFORDSHIRE AND WORCESTERSHIRE AREA TEAM</v>
          </cell>
        </row>
        <row r="89">
          <cell r="A89" t="str">
            <v>05C</v>
          </cell>
          <cell r="B89" t="str">
            <v>NHS DUDLEY CCG</v>
          </cell>
          <cell r="C89" t="str">
            <v>Y55</v>
          </cell>
          <cell r="D89" t="str">
            <v>MIDLANDS AND EAST OF ENGLAND COMMISSIONING REGION</v>
          </cell>
          <cell r="E89" t="str">
            <v>Q54</v>
          </cell>
          <cell r="F89" t="str">
            <v>BIRMINGHAM AND THE BLACK COUNTRY AREA TEAM</v>
          </cell>
        </row>
        <row r="90">
          <cell r="A90" t="str">
            <v>05D</v>
          </cell>
          <cell r="B90" t="str">
            <v>NHS EAST STAFFORDSHIRE CCG</v>
          </cell>
          <cell r="C90" t="str">
            <v>Y55</v>
          </cell>
          <cell r="D90" t="str">
            <v>MIDLANDS AND EAST OF ENGLAND COMMISSIONING REGION</v>
          </cell>
          <cell r="E90" t="str">
            <v>Q60</v>
          </cell>
          <cell r="F90" t="str">
            <v>SHROPSHIRE AND STAFFORDSHIRE AREA TEAM</v>
          </cell>
        </row>
        <row r="91">
          <cell r="A91" t="str">
            <v>05F</v>
          </cell>
          <cell r="B91" t="str">
            <v>NHS HEREFORDSHIRE CCG</v>
          </cell>
          <cell r="C91" t="str">
            <v>Y55</v>
          </cell>
          <cell r="D91" t="str">
            <v>MIDLANDS AND EAST OF ENGLAND COMMISSIONING REGION</v>
          </cell>
          <cell r="E91" t="str">
            <v>Q53</v>
          </cell>
          <cell r="F91" t="str">
            <v>ARDEN, HEREFORDSHIRE AND WORCESTERSHIRE AREA TEAM</v>
          </cell>
        </row>
        <row r="92">
          <cell r="A92" t="str">
            <v>05G</v>
          </cell>
          <cell r="B92" t="str">
            <v>NHS NORTH STAFFORDSHIRE CCG</v>
          </cell>
          <cell r="C92" t="str">
            <v>Y55</v>
          </cell>
          <cell r="D92" t="str">
            <v>MIDLANDS AND EAST OF ENGLAND COMMISSIONING REGION</v>
          </cell>
          <cell r="E92" t="str">
            <v>Q60</v>
          </cell>
          <cell r="F92" t="str">
            <v>SHROPSHIRE AND STAFFORDSHIRE AREA TEAM</v>
          </cell>
        </row>
        <row r="93">
          <cell r="A93" t="str">
            <v>05H</v>
          </cell>
          <cell r="B93" t="str">
            <v>NHS WARWICKSHIRE NORTH CCG</v>
          </cell>
          <cell r="C93" t="str">
            <v>Y55</v>
          </cell>
          <cell r="D93" t="str">
            <v>MIDLANDS AND EAST OF ENGLAND COMMISSIONING REGION</v>
          </cell>
          <cell r="E93" t="str">
            <v>Q53</v>
          </cell>
          <cell r="F93" t="str">
            <v>ARDEN, HEREFORDSHIRE AND WORCESTERSHIRE AREA TEAM</v>
          </cell>
        </row>
        <row r="94">
          <cell r="A94" t="str">
            <v>05J</v>
          </cell>
          <cell r="B94" t="str">
            <v>NHS REDDITCH AND BROMSGROVE CCG</v>
          </cell>
          <cell r="C94" t="str">
            <v>Y55</v>
          </cell>
          <cell r="D94" t="str">
            <v>MIDLANDS AND EAST OF ENGLAND COMMISSIONING REGION</v>
          </cell>
          <cell r="E94" t="str">
            <v>Q53</v>
          </cell>
          <cell r="F94" t="str">
            <v>ARDEN, HEREFORDSHIRE AND WORCESTERSHIRE AREA TEAM</v>
          </cell>
        </row>
        <row r="95">
          <cell r="A95" t="str">
            <v>05L</v>
          </cell>
          <cell r="B95" t="str">
            <v>NHS SANDWELL AND WEST BIRMINGHAM CCG</v>
          </cell>
          <cell r="C95" t="str">
            <v>Y55</v>
          </cell>
          <cell r="D95" t="str">
            <v>MIDLANDS AND EAST OF ENGLAND COMMISSIONING REGION</v>
          </cell>
          <cell r="E95" t="str">
            <v>Q54</v>
          </cell>
          <cell r="F95" t="str">
            <v>BIRMINGHAM AND THE BLACK COUNTRY AREA TEAM</v>
          </cell>
        </row>
        <row r="96">
          <cell r="A96" t="str">
            <v>05N</v>
          </cell>
          <cell r="B96" t="str">
            <v>NHS SHROPSHIRE CCG</v>
          </cell>
          <cell r="C96" t="str">
            <v>Y55</v>
          </cell>
          <cell r="D96" t="str">
            <v>MIDLANDS AND EAST OF ENGLAND COMMISSIONING REGION</v>
          </cell>
          <cell r="E96" t="str">
            <v>Q60</v>
          </cell>
          <cell r="F96" t="str">
            <v>SHROPSHIRE AND STAFFORDSHIRE AREA TEAM</v>
          </cell>
        </row>
        <row r="97">
          <cell r="A97" t="str">
            <v>05P</v>
          </cell>
          <cell r="B97" t="str">
            <v>NHS SOLIHULL CCG</v>
          </cell>
          <cell r="C97" t="str">
            <v>Y55</v>
          </cell>
          <cell r="D97" t="str">
            <v>MIDLANDS AND EAST OF ENGLAND COMMISSIONING REGION</v>
          </cell>
          <cell r="E97" t="str">
            <v>Q54</v>
          </cell>
          <cell r="F97" t="str">
            <v>BIRMINGHAM AND THE BLACK COUNTRY AREA TEAM</v>
          </cell>
        </row>
        <row r="98">
          <cell r="A98" t="str">
            <v>05Q</v>
          </cell>
          <cell r="B98" t="str">
            <v>NHS SOUTH EAST STAFFS AND SEISDON PENINSULAR CCG</v>
          </cell>
          <cell r="C98" t="str">
            <v>Y55</v>
          </cell>
          <cell r="D98" t="str">
            <v>MIDLANDS AND EAST OF ENGLAND COMMISSIONING REGION</v>
          </cell>
          <cell r="E98" t="str">
            <v>Q60</v>
          </cell>
          <cell r="F98" t="str">
            <v>SHROPSHIRE AND STAFFORDSHIRE AREA TEAM</v>
          </cell>
        </row>
        <row r="99">
          <cell r="A99" t="str">
            <v>05R</v>
          </cell>
          <cell r="B99" t="str">
            <v>NHS SOUTH WARWICKSHIRE CCG</v>
          </cell>
          <cell r="C99" t="str">
            <v>Y55</v>
          </cell>
          <cell r="D99" t="str">
            <v>MIDLANDS AND EAST OF ENGLAND COMMISSIONING REGION</v>
          </cell>
          <cell r="E99" t="str">
            <v>Q53</v>
          </cell>
          <cell r="F99" t="str">
            <v>ARDEN, HEREFORDSHIRE AND WORCESTERSHIRE AREA TEAM</v>
          </cell>
        </row>
        <row r="100">
          <cell r="A100" t="str">
            <v>05T</v>
          </cell>
          <cell r="B100" t="str">
            <v>NHS SOUTH WORCESTERSHIRE CCG</v>
          </cell>
          <cell r="C100" t="str">
            <v>Y55</v>
          </cell>
          <cell r="D100" t="str">
            <v>MIDLANDS AND EAST OF ENGLAND COMMISSIONING REGION</v>
          </cell>
          <cell r="E100" t="str">
            <v>Q53</v>
          </cell>
          <cell r="F100" t="str">
            <v>ARDEN, HEREFORDSHIRE AND WORCESTERSHIRE AREA TEAM</v>
          </cell>
        </row>
        <row r="101">
          <cell r="A101" t="str">
            <v>05V</v>
          </cell>
          <cell r="B101" t="str">
            <v>NHS STAFFORD AND SURROUNDS CCG</v>
          </cell>
          <cell r="C101" t="str">
            <v>Y55</v>
          </cell>
          <cell r="D101" t="str">
            <v>MIDLANDS AND EAST OF ENGLAND COMMISSIONING REGION</v>
          </cell>
          <cell r="E101" t="str">
            <v>Q60</v>
          </cell>
          <cell r="F101" t="str">
            <v>SHROPSHIRE AND STAFFORDSHIRE AREA TEAM</v>
          </cell>
        </row>
        <row r="102">
          <cell r="A102" t="str">
            <v>05W</v>
          </cell>
          <cell r="B102" t="str">
            <v>NHS STOKE ON TRENT CCG</v>
          </cell>
          <cell r="C102" t="str">
            <v>Y55</v>
          </cell>
          <cell r="D102" t="str">
            <v>MIDLANDS AND EAST OF ENGLAND COMMISSIONING REGION</v>
          </cell>
          <cell r="E102" t="str">
            <v>Q60</v>
          </cell>
          <cell r="F102" t="str">
            <v>SHROPSHIRE AND STAFFORDSHIRE AREA TEAM</v>
          </cell>
        </row>
        <row r="103">
          <cell r="A103" t="str">
            <v>05X</v>
          </cell>
          <cell r="B103" t="str">
            <v>NHS TELFORD AND WREKIN CCG</v>
          </cell>
          <cell r="C103" t="str">
            <v>Y55</v>
          </cell>
          <cell r="D103" t="str">
            <v>MIDLANDS AND EAST OF ENGLAND COMMISSIONING REGION</v>
          </cell>
          <cell r="E103" t="str">
            <v>Q60</v>
          </cell>
          <cell r="F103" t="str">
            <v>SHROPSHIRE AND STAFFORDSHIRE AREA TEAM</v>
          </cell>
        </row>
        <row r="104">
          <cell r="A104" t="str">
            <v>05Y</v>
          </cell>
          <cell r="B104" t="str">
            <v>NHS WALSALL CCG</v>
          </cell>
          <cell r="C104" t="str">
            <v>Y55</v>
          </cell>
          <cell r="D104" t="str">
            <v>MIDLANDS AND EAST OF ENGLAND COMMISSIONING REGION</v>
          </cell>
          <cell r="E104" t="str">
            <v>Q54</v>
          </cell>
          <cell r="F104" t="str">
            <v>BIRMINGHAM AND THE BLACK COUNTRY AREA TEAM</v>
          </cell>
        </row>
        <row r="105">
          <cell r="A105" t="str">
            <v>06A</v>
          </cell>
          <cell r="B105" t="str">
            <v>NHS WOLVERHAMPTON CCG</v>
          </cell>
          <cell r="C105" t="str">
            <v>Y55</v>
          </cell>
          <cell r="D105" t="str">
            <v>MIDLANDS AND EAST OF ENGLAND COMMISSIONING REGION</v>
          </cell>
          <cell r="E105" t="str">
            <v>Q54</v>
          </cell>
          <cell r="F105" t="str">
            <v>BIRMINGHAM AND THE BLACK COUNTRY AREA TEAM</v>
          </cell>
        </row>
        <row r="106">
          <cell r="A106" t="str">
            <v>06D</v>
          </cell>
          <cell r="B106" t="str">
            <v>NHS WYRE FOREST CCG</v>
          </cell>
          <cell r="C106" t="str">
            <v>Y55</v>
          </cell>
          <cell r="D106" t="str">
            <v>MIDLANDS AND EAST OF ENGLAND COMMISSIONING REGION</v>
          </cell>
          <cell r="E106" t="str">
            <v>Q53</v>
          </cell>
          <cell r="F106" t="str">
            <v>ARDEN, HEREFORDSHIRE AND WORCESTERSHIRE AREA TEAM</v>
          </cell>
        </row>
        <row r="107">
          <cell r="A107" t="str">
            <v>06F</v>
          </cell>
          <cell r="B107" t="str">
            <v>NHS BEDFORDSHIRE CCG</v>
          </cell>
          <cell r="C107" t="str">
            <v>Y55</v>
          </cell>
          <cell r="D107" t="str">
            <v>MIDLANDS AND EAST OF ENGLAND COMMISSIONING REGION</v>
          </cell>
          <cell r="E107" t="str">
            <v>Q58</v>
          </cell>
          <cell r="F107" t="str">
            <v>HERTFORDSHIRE AND THE SOUTH MIDLANDS AREA TEAM</v>
          </cell>
        </row>
        <row r="108">
          <cell r="A108" t="str">
            <v>06H</v>
          </cell>
          <cell r="B108" t="str">
            <v>NHS CAMBRIDGESHIRE AND PETERBOROUGH CCG</v>
          </cell>
          <cell r="C108" t="str">
            <v>Y55</v>
          </cell>
          <cell r="D108" t="str">
            <v>MIDLANDS AND EAST OF ENGLAND COMMISSIONING REGION</v>
          </cell>
          <cell r="E108" t="str">
            <v>Q56</v>
          </cell>
          <cell r="F108" t="str">
            <v>EAST ANGLIA AREA TEAM</v>
          </cell>
        </row>
        <row r="109">
          <cell r="A109" t="str">
            <v>06K</v>
          </cell>
          <cell r="B109" t="str">
            <v>NHS EAST AND NORTH HERTFORDSHIRE CCG</v>
          </cell>
          <cell r="C109" t="str">
            <v>Y55</v>
          </cell>
          <cell r="D109" t="str">
            <v>MIDLANDS AND EAST OF ENGLAND COMMISSIONING REGION</v>
          </cell>
          <cell r="E109" t="str">
            <v>Q58</v>
          </cell>
          <cell r="F109" t="str">
            <v>HERTFORDSHIRE AND THE SOUTH MIDLANDS AREA TEAM</v>
          </cell>
        </row>
        <row r="110">
          <cell r="A110" t="str">
            <v>06L</v>
          </cell>
          <cell r="B110" t="str">
            <v>NHS IPSWICH AND EAST SUFFOLK CCG</v>
          </cell>
          <cell r="C110" t="str">
            <v>Y55</v>
          </cell>
          <cell r="D110" t="str">
            <v>MIDLANDS AND EAST OF ENGLAND COMMISSIONING REGION</v>
          </cell>
          <cell r="E110" t="str">
            <v>Q56</v>
          </cell>
          <cell r="F110" t="str">
            <v>EAST ANGLIA AREA TEAM</v>
          </cell>
        </row>
        <row r="111">
          <cell r="A111" t="str">
            <v>06M</v>
          </cell>
          <cell r="B111" t="str">
            <v>NHS GREAT YARMOUTH AND WAVENEY CCG</v>
          </cell>
          <cell r="C111" t="str">
            <v>Y55</v>
          </cell>
          <cell r="D111" t="str">
            <v>MIDLANDS AND EAST OF ENGLAND COMMISSIONING REGION</v>
          </cell>
          <cell r="E111" t="str">
            <v>Q56</v>
          </cell>
          <cell r="F111" t="str">
            <v>EAST ANGLIA AREA TEAM</v>
          </cell>
        </row>
        <row r="112">
          <cell r="A112" t="str">
            <v>06N</v>
          </cell>
          <cell r="B112" t="str">
            <v>NHS HERTS VALLEYS CCG</v>
          </cell>
          <cell r="C112" t="str">
            <v>Y55</v>
          </cell>
          <cell r="D112" t="str">
            <v>MIDLANDS AND EAST OF ENGLAND COMMISSIONING REGION</v>
          </cell>
          <cell r="E112" t="str">
            <v>Q58</v>
          </cell>
          <cell r="F112" t="str">
            <v>HERTFORDSHIRE AND THE SOUTH MIDLANDS AREA TEAM</v>
          </cell>
        </row>
        <row r="113">
          <cell r="A113" t="str">
            <v>06P</v>
          </cell>
          <cell r="B113" t="str">
            <v>NHS LUTON CCG</v>
          </cell>
          <cell r="C113" t="str">
            <v>Y55</v>
          </cell>
          <cell r="D113" t="str">
            <v>MIDLANDS AND EAST OF ENGLAND COMMISSIONING REGION</v>
          </cell>
          <cell r="E113" t="str">
            <v>Q58</v>
          </cell>
          <cell r="F113" t="str">
            <v>HERTFORDSHIRE AND THE SOUTH MIDLANDS AREA TEAM</v>
          </cell>
        </row>
        <row r="114">
          <cell r="A114" t="str">
            <v>06Q</v>
          </cell>
          <cell r="B114" t="str">
            <v>NHS MID ESSEX CCG</v>
          </cell>
          <cell r="C114" t="str">
            <v>Y55</v>
          </cell>
          <cell r="D114" t="str">
            <v>MIDLANDS AND EAST OF ENGLAND COMMISSIONING REGION</v>
          </cell>
          <cell r="E114" t="str">
            <v>Q57</v>
          </cell>
          <cell r="F114" t="str">
            <v>ESSEX AREA TEAM</v>
          </cell>
        </row>
        <row r="115">
          <cell r="A115" t="str">
            <v>06T</v>
          </cell>
          <cell r="B115" t="str">
            <v>NHS NORTH EAST ESSEX CCG</v>
          </cell>
          <cell r="C115" t="str">
            <v>Y55</v>
          </cell>
          <cell r="D115" t="str">
            <v>MIDLANDS AND EAST OF ENGLAND COMMISSIONING REGION</v>
          </cell>
          <cell r="E115" t="str">
            <v>Q57</v>
          </cell>
          <cell r="F115" t="str">
            <v>ESSEX AREA TEAM</v>
          </cell>
        </row>
        <row r="116">
          <cell r="A116" t="str">
            <v>06V</v>
          </cell>
          <cell r="B116" t="str">
            <v>NHS NORTH NORFOLK CCG</v>
          </cell>
          <cell r="C116" t="str">
            <v>Y55</v>
          </cell>
          <cell r="D116" t="str">
            <v>MIDLANDS AND EAST OF ENGLAND COMMISSIONING REGION</v>
          </cell>
          <cell r="E116" t="str">
            <v>Q56</v>
          </cell>
          <cell r="F116" t="str">
            <v>EAST ANGLIA AREA TEAM</v>
          </cell>
        </row>
        <row r="117">
          <cell r="A117" t="str">
            <v>06W</v>
          </cell>
          <cell r="B117" t="str">
            <v>NHS NORWICH CCG</v>
          </cell>
          <cell r="C117" t="str">
            <v>Y55</v>
          </cell>
          <cell r="D117" t="str">
            <v>MIDLANDS AND EAST OF ENGLAND COMMISSIONING REGION</v>
          </cell>
          <cell r="E117" t="str">
            <v>Q56</v>
          </cell>
          <cell r="F117" t="str">
            <v>EAST ANGLIA AREA TEAM</v>
          </cell>
        </row>
        <row r="118">
          <cell r="A118" t="str">
            <v>06Y</v>
          </cell>
          <cell r="B118" t="str">
            <v>NHS SOUTH NORFOLK CCG</v>
          </cell>
          <cell r="C118" t="str">
            <v>Y55</v>
          </cell>
          <cell r="D118" t="str">
            <v>MIDLANDS AND EAST OF ENGLAND COMMISSIONING REGION</v>
          </cell>
          <cell r="E118" t="str">
            <v>Q56</v>
          </cell>
          <cell r="F118" t="str">
            <v>EAST ANGLIA AREA TEAM</v>
          </cell>
        </row>
        <row r="119">
          <cell r="A119" t="str">
            <v>07G</v>
          </cell>
          <cell r="B119" t="str">
            <v>NHS THURROCK CCG</v>
          </cell>
          <cell r="C119" t="str">
            <v>Y55</v>
          </cell>
          <cell r="D119" t="str">
            <v>MIDLANDS AND EAST OF ENGLAND COMMISSIONING REGION</v>
          </cell>
          <cell r="E119" t="str">
            <v>Q57</v>
          </cell>
          <cell r="F119" t="str">
            <v>ESSEX AREA TEAM</v>
          </cell>
        </row>
        <row r="120">
          <cell r="A120" t="str">
            <v>07H</v>
          </cell>
          <cell r="B120" t="str">
            <v>NHS WEST ESSEX CCG</v>
          </cell>
          <cell r="C120" t="str">
            <v>Y55</v>
          </cell>
          <cell r="D120" t="str">
            <v>MIDLANDS AND EAST OF ENGLAND COMMISSIONING REGION</v>
          </cell>
          <cell r="E120" t="str">
            <v>Q57</v>
          </cell>
          <cell r="F120" t="str">
            <v>ESSEX AREA TEAM</v>
          </cell>
        </row>
        <row r="121">
          <cell r="A121" t="str">
            <v>07J</v>
          </cell>
          <cell r="B121" t="str">
            <v>NHS WEST NORFOLK CCG</v>
          </cell>
          <cell r="C121" t="str">
            <v>Y55</v>
          </cell>
          <cell r="D121" t="str">
            <v>MIDLANDS AND EAST OF ENGLAND COMMISSIONING REGION</v>
          </cell>
          <cell r="E121" t="str">
            <v>Q56</v>
          </cell>
          <cell r="F121" t="str">
            <v>EAST ANGLIA AREA TEAM</v>
          </cell>
        </row>
        <row r="122">
          <cell r="A122" t="str">
            <v>07K</v>
          </cell>
          <cell r="B122" t="str">
            <v>NHS WEST SUFFOLK CCG</v>
          </cell>
          <cell r="C122" t="str">
            <v>Y55</v>
          </cell>
          <cell r="D122" t="str">
            <v>MIDLANDS AND EAST OF ENGLAND COMMISSIONING REGION</v>
          </cell>
          <cell r="E122" t="str">
            <v>Q56</v>
          </cell>
          <cell r="F122" t="str">
            <v>EAST ANGLIA AREA TEAM</v>
          </cell>
        </row>
        <row r="123">
          <cell r="A123" t="str">
            <v>07L</v>
          </cell>
          <cell r="B123" t="str">
            <v>NHS BARKING AND DAGENHAM CCG</v>
          </cell>
          <cell r="C123" t="str">
            <v>Y56</v>
          </cell>
          <cell r="D123" t="str">
            <v>LONDON COMMISSIONING REGION</v>
          </cell>
          <cell r="E123" t="str">
            <v>Q71</v>
          </cell>
          <cell r="F123" t="str">
            <v>LONDON AREA TEAM</v>
          </cell>
        </row>
        <row r="124">
          <cell r="A124" t="str">
            <v>07M</v>
          </cell>
          <cell r="B124" t="str">
            <v>NHS BARNET CCG</v>
          </cell>
          <cell r="C124" t="str">
            <v>Y56</v>
          </cell>
          <cell r="D124" t="str">
            <v>LONDON COMMISSIONING REGION</v>
          </cell>
          <cell r="E124" t="str">
            <v>Q71</v>
          </cell>
          <cell r="F124" t="str">
            <v>LONDON AREA TEAM</v>
          </cell>
        </row>
        <row r="125">
          <cell r="A125" t="str">
            <v>07N</v>
          </cell>
          <cell r="B125" t="str">
            <v>NHS BEXLEY CCG</v>
          </cell>
          <cell r="C125" t="str">
            <v>Y56</v>
          </cell>
          <cell r="D125" t="str">
            <v>LONDON COMMISSIONING REGION</v>
          </cell>
          <cell r="E125" t="str">
            <v>Q71</v>
          </cell>
          <cell r="F125" t="str">
            <v>LONDON AREA TEAM</v>
          </cell>
        </row>
        <row r="126">
          <cell r="A126" t="str">
            <v>07P</v>
          </cell>
          <cell r="B126" t="str">
            <v>NHS BRENT CCG</v>
          </cell>
          <cell r="C126" t="str">
            <v>Y56</v>
          </cell>
          <cell r="D126" t="str">
            <v>LONDON COMMISSIONING REGION</v>
          </cell>
          <cell r="E126" t="str">
            <v>Q71</v>
          </cell>
          <cell r="F126" t="str">
            <v>LONDON AREA TEAM</v>
          </cell>
        </row>
        <row r="127">
          <cell r="A127" t="str">
            <v>07Q</v>
          </cell>
          <cell r="B127" t="str">
            <v>NHS BROMLEY CCG</v>
          </cell>
          <cell r="C127" t="str">
            <v>Y56</v>
          </cell>
          <cell r="D127" t="str">
            <v>LONDON COMMISSIONING REGION</v>
          </cell>
          <cell r="E127" t="str">
            <v>Q71</v>
          </cell>
          <cell r="F127" t="str">
            <v>LONDON AREA TEAM</v>
          </cell>
        </row>
        <row r="128">
          <cell r="A128" t="str">
            <v>07R</v>
          </cell>
          <cell r="B128" t="str">
            <v>NHS CAMDEN CCG</v>
          </cell>
          <cell r="C128" t="str">
            <v>Y56</v>
          </cell>
          <cell r="D128" t="str">
            <v>LONDON COMMISSIONING REGION</v>
          </cell>
          <cell r="E128" t="str">
            <v>Q71</v>
          </cell>
          <cell r="F128" t="str">
            <v>LONDON AREA TEAM</v>
          </cell>
        </row>
        <row r="129">
          <cell r="A129" t="str">
            <v>07T</v>
          </cell>
          <cell r="B129" t="str">
            <v>NHS CITY AND HACKNEY CCG</v>
          </cell>
          <cell r="C129" t="str">
            <v>Y56</v>
          </cell>
          <cell r="D129" t="str">
            <v>LONDON COMMISSIONING REGION</v>
          </cell>
          <cell r="E129" t="str">
            <v>Q71</v>
          </cell>
          <cell r="F129" t="str">
            <v>LONDON AREA TEAM</v>
          </cell>
        </row>
        <row r="130">
          <cell r="A130" t="str">
            <v>07V</v>
          </cell>
          <cell r="B130" t="str">
            <v>NHS CROYDON CCG</v>
          </cell>
          <cell r="C130" t="str">
            <v>Y56</v>
          </cell>
          <cell r="D130" t="str">
            <v>LONDON COMMISSIONING REGION</v>
          </cell>
          <cell r="E130" t="str">
            <v>Q71</v>
          </cell>
          <cell r="F130" t="str">
            <v>LONDON AREA TEAM</v>
          </cell>
        </row>
        <row r="131">
          <cell r="A131" t="str">
            <v>07W</v>
          </cell>
          <cell r="B131" t="str">
            <v>NHS EALING CCG</v>
          </cell>
          <cell r="C131" t="str">
            <v>Y56</v>
          </cell>
          <cell r="D131" t="str">
            <v>LONDON COMMISSIONING REGION</v>
          </cell>
          <cell r="E131" t="str">
            <v>Q71</v>
          </cell>
          <cell r="F131" t="str">
            <v>LONDON AREA TEAM</v>
          </cell>
        </row>
        <row r="132">
          <cell r="A132" t="str">
            <v>07X</v>
          </cell>
          <cell r="B132" t="str">
            <v>NHS ENFIELD CCG</v>
          </cell>
          <cell r="C132" t="str">
            <v>Y56</v>
          </cell>
          <cell r="D132" t="str">
            <v>LONDON COMMISSIONING REGION</v>
          </cell>
          <cell r="E132" t="str">
            <v>Q71</v>
          </cell>
          <cell r="F132" t="str">
            <v>LONDON AREA TEAM</v>
          </cell>
        </row>
        <row r="133">
          <cell r="A133" t="str">
            <v>07Y</v>
          </cell>
          <cell r="B133" t="str">
            <v>NHS HOUNSLOW CCG</v>
          </cell>
          <cell r="C133" t="str">
            <v>Y56</v>
          </cell>
          <cell r="D133" t="str">
            <v>LONDON COMMISSIONING REGION</v>
          </cell>
          <cell r="E133" t="str">
            <v>Q71</v>
          </cell>
          <cell r="F133" t="str">
            <v>LONDON AREA TEAM</v>
          </cell>
        </row>
        <row r="134">
          <cell r="A134" t="str">
            <v>08A</v>
          </cell>
          <cell r="B134" t="str">
            <v>NHS GREENWICH CCG</v>
          </cell>
          <cell r="C134" t="str">
            <v>Y56</v>
          </cell>
          <cell r="D134" t="str">
            <v>LONDON COMMISSIONING REGION</v>
          </cell>
          <cell r="E134" t="str">
            <v>Q71</v>
          </cell>
          <cell r="F134" t="str">
            <v>LONDON AREA TEAM</v>
          </cell>
        </row>
        <row r="135">
          <cell r="A135" t="str">
            <v>08C</v>
          </cell>
          <cell r="B135" t="str">
            <v>NHS HAMMERSMITH AND FULHAM CCG</v>
          </cell>
          <cell r="C135" t="str">
            <v>Y56</v>
          </cell>
          <cell r="D135" t="str">
            <v>LONDON COMMISSIONING REGION</v>
          </cell>
          <cell r="E135" t="str">
            <v>Q71</v>
          </cell>
          <cell r="F135" t="str">
            <v>LONDON AREA TEAM</v>
          </cell>
        </row>
        <row r="136">
          <cell r="A136" t="str">
            <v>08D</v>
          </cell>
          <cell r="B136" t="str">
            <v>NHS HARINGEY CCG</v>
          </cell>
          <cell r="C136" t="str">
            <v>Y56</v>
          </cell>
          <cell r="D136" t="str">
            <v>LONDON COMMISSIONING REGION</v>
          </cell>
          <cell r="E136" t="str">
            <v>Q71</v>
          </cell>
          <cell r="F136" t="str">
            <v>LONDON AREA TEAM</v>
          </cell>
        </row>
        <row r="137">
          <cell r="A137" t="str">
            <v>08E</v>
          </cell>
          <cell r="B137" t="str">
            <v>NHS HARROW CCG</v>
          </cell>
          <cell r="C137" t="str">
            <v>Y56</v>
          </cell>
          <cell r="D137" t="str">
            <v>LONDON COMMISSIONING REGION</v>
          </cell>
          <cell r="E137" t="str">
            <v>Q71</v>
          </cell>
          <cell r="F137" t="str">
            <v>LONDON AREA TEAM</v>
          </cell>
        </row>
        <row r="138">
          <cell r="A138" t="str">
            <v>08F</v>
          </cell>
          <cell r="B138" t="str">
            <v>NHS HAVERING CCG</v>
          </cell>
          <cell r="C138" t="str">
            <v>Y56</v>
          </cell>
          <cell r="D138" t="str">
            <v>LONDON COMMISSIONING REGION</v>
          </cell>
          <cell r="E138" t="str">
            <v>Q71</v>
          </cell>
          <cell r="F138" t="str">
            <v>LONDON AREA TEAM</v>
          </cell>
        </row>
        <row r="139">
          <cell r="A139" t="str">
            <v>08G</v>
          </cell>
          <cell r="B139" t="str">
            <v>NHS HILLINGDON CCG</v>
          </cell>
          <cell r="C139" t="str">
            <v>Y56</v>
          </cell>
          <cell r="D139" t="str">
            <v>LONDON COMMISSIONING REGION</v>
          </cell>
          <cell r="E139" t="str">
            <v>Q71</v>
          </cell>
          <cell r="F139" t="str">
            <v>LONDON AREA TEAM</v>
          </cell>
        </row>
        <row r="140">
          <cell r="A140" t="str">
            <v>08H</v>
          </cell>
          <cell r="B140" t="str">
            <v>NHS ISLINGTON CCG</v>
          </cell>
          <cell r="C140" t="str">
            <v>Y56</v>
          </cell>
          <cell r="D140" t="str">
            <v>LONDON COMMISSIONING REGION</v>
          </cell>
          <cell r="E140" t="str">
            <v>Q71</v>
          </cell>
          <cell r="F140" t="str">
            <v>LONDON AREA TEAM</v>
          </cell>
        </row>
        <row r="141">
          <cell r="A141" t="str">
            <v>08J</v>
          </cell>
          <cell r="B141" t="str">
            <v>NHS KINGSTON CCG</v>
          </cell>
          <cell r="C141" t="str">
            <v>Y56</v>
          </cell>
          <cell r="D141" t="str">
            <v>LONDON COMMISSIONING REGION</v>
          </cell>
          <cell r="E141" t="str">
            <v>Q71</v>
          </cell>
          <cell r="F141" t="str">
            <v>LONDON AREA TEAM</v>
          </cell>
        </row>
        <row r="142">
          <cell r="A142" t="str">
            <v>08K</v>
          </cell>
          <cell r="B142" t="str">
            <v>NHS LAMBETH CCG</v>
          </cell>
          <cell r="C142" t="str">
            <v>Y56</v>
          </cell>
          <cell r="D142" t="str">
            <v>LONDON COMMISSIONING REGION</v>
          </cell>
          <cell r="E142" t="str">
            <v>Q71</v>
          </cell>
          <cell r="F142" t="str">
            <v>LONDON AREA TEAM</v>
          </cell>
        </row>
        <row r="143">
          <cell r="A143" t="str">
            <v>08L</v>
          </cell>
          <cell r="B143" t="str">
            <v>NHS LEWISHAM CCG</v>
          </cell>
          <cell r="C143" t="str">
            <v>Y56</v>
          </cell>
          <cell r="D143" t="str">
            <v>LONDON COMMISSIONING REGION</v>
          </cell>
          <cell r="E143" t="str">
            <v>Q71</v>
          </cell>
          <cell r="F143" t="str">
            <v>LONDON AREA TEAM</v>
          </cell>
        </row>
        <row r="144">
          <cell r="A144" t="str">
            <v>08M</v>
          </cell>
          <cell r="B144" t="str">
            <v>NHS NEWHAM CCG</v>
          </cell>
          <cell r="C144" t="str">
            <v>Y56</v>
          </cell>
          <cell r="D144" t="str">
            <v>LONDON COMMISSIONING REGION</v>
          </cell>
          <cell r="E144" t="str">
            <v>Q71</v>
          </cell>
          <cell r="F144" t="str">
            <v>LONDON AREA TEAM</v>
          </cell>
        </row>
        <row r="145">
          <cell r="A145" t="str">
            <v>08N</v>
          </cell>
          <cell r="B145" t="str">
            <v>NHS REDBRIDGE CCG</v>
          </cell>
          <cell r="C145" t="str">
            <v>Y56</v>
          </cell>
          <cell r="D145" t="str">
            <v>LONDON COMMISSIONING REGION</v>
          </cell>
          <cell r="E145" t="str">
            <v>Q71</v>
          </cell>
          <cell r="F145" t="str">
            <v>LONDON AREA TEAM</v>
          </cell>
        </row>
        <row r="146">
          <cell r="A146" t="str">
            <v>08P</v>
          </cell>
          <cell r="B146" t="str">
            <v>NHS RICHMOND CCG</v>
          </cell>
          <cell r="C146" t="str">
            <v>Y56</v>
          </cell>
          <cell r="D146" t="str">
            <v>LONDON COMMISSIONING REGION</v>
          </cell>
          <cell r="E146" t="str">
            <v>Q71</v>
          </cell>
          <cell r="F146" t="str">
            <v>LONDON AREA TEAM</v>
          </cell>
        </row>
        <row r="147">
          <cell r="A147" t="str">
            <v>08Q</v>
          </cell>
          <cell r="B147" t="str">
            <v>NHS SOUTHWARK CCG</v>
          </cell>
          <cell r="C147" t="str">
            <v>Y56</v>
          </cell>
          <cell r="D147" t="str">
            <v>LONDON COMMISSIONING REGION</v>
          </cell>
          <cell r="E147" t="str">
            <v>Q71</v>
          </cell>
          <cell r="F147" t="str">
            <v>LONDON AREA TEAM</v>
          </cell>
        </row>
        <row r="148">
          <cell r="A148" t="str">
            <v>08R</v>
          </cell>
          <cell r="B148" t="str">
            <v>NHS MERTON CCG</v>
          </cell>
          <cell r="C148" t="str">
            <v>Y56</v>
          </cell>
          <cell r="D148" t="str">
            <v>LONDON COMMISSIONING REGION</v>
          </cell>
          <cell r="E148" t="str">
            <v>Q71</v>
          </cell>
          <cell r="F148" t="str">
            <v>LONDON AREA TEAM</v>
          </cell>
        </row>
        <row r="149">
          <cell r="A149" t="str">
            <v>08T</v>
          </cell>
          <cell r="B149" t="str">
            <v>NHS SUTTON CCG</v>
          </cell>
          <cell r="C149" t="str">
            <v>Y56</v>
          </cell>
          <cell r="D149" t="str">
            <v>LONDON COMMISSIONING REGION</v>
          </cell>
          <cell r="E149" t="str">
            <v>Q71</v>
          </cell>
          <cell r="F149" t="str">
            <v>LONDON AREA TEAM</v>
          </cell>
        </row>
        <row r="150">
          <cell r="A150" t="str">
            <v>08V</v>
          </cell>
          <cell r="B150" t="str">
            <v>NHS TOWER HAMLETS CCG</v>
          </cell>
          <cell r="C150" t="str">
            <v>Y56</v>
          </cell>
          <cell r="D150" t="str">
            <v>LONDON COMMISSIONING REGION</v>
          </cell>
          <cell r="E150" t="str">
            <v>Q71</v>
          </cell>
          <cell r="F150" t="str">
            <v>LONDON AREA TEAM</v>
          </cell>
        </row>
        <row r="151">
          <cell r="A151" t="str">
            <v>08W</v>
          </cell>
          <cell r="B151" t="str">
            <v>NHS WALTHAM FOREST CCG</v>
          </cell>
          <cell r="C151" t="str">
            <v>Y56</v>
          </cell>
          <cell r="D151" t="str">
            <v>LONDON COMMISSIONING REGION</v>
          </cell>
          <cell r="E151" t="str">
            <v>Q71</v>
          </cell>
          <cell r="F151" t="str">
            <v>LONDON AREA TEAM</v>
          </cell>
        </row>
        <row r="152">
          <cell r="A152" t="str">
            <v>08X</v>
          </cell>
          <cell r="B152" t="str">
            <v>NHS WANDSWORTH CCG</v>
          </cell>
          <cell r="C152" t="str">
            <v>Y56</v>
          </cell>
          <cell r="D152" t="str">
            <v>LONDON COMMISSIONING REGION</v>
          </cell>
          <cell r="E152" t="str">
            <v>Q71</v>
          </cell>
          <cell r="F152" t="str">
            <v>LONDON AREA TEAM</v>
          </cell>
        </row>
        <row r="153">
          <cell r="A153" t="str">
            <v>08Y</v>
          </cell>
          <cell r="B153" t="str">
            <v>NHS WEST LONDON (K&amp;C &amp; QPP) CCG</v>
          </cell>
          <cell r="C153" t="str">
            <v>Y56</v>
          </cell>
          <cell r="D153" t="str">
            <v>LONDON COMMISSIONING REGION</v>
          </cell>
          <cell r="E153" t="str">
            <v>Q71</v>
          </cell>
          <cell r="F153" t="str">
            <v>LONDON AREA TEAM</v>
          </cell>
        </row>
        <row r="154">
          <cell r="A154" t="str">
            <v>09A</v>
          </cell>
          <cell r="B154" t="str">
            <v>NHS CENTRAL LONDON (WESTMINSTER) CCG</v>
          </cell>
          <cell r="C154" t="str">
            <v>Y56</v>
          </cell>
          <cell r="D154" t="str">
            <v>LONDON COMMISSIONING REGION</v>
          </cell>
          <cell r="E154" t="str">
            <v>Q71</v>
          </cell>
          <cell r="F154" t="str">
            <v>LONDON AREA TEAM</v>
          </cell>
        </row>
        <row r="155">
          <cell r="A155" t="str">
            <v>09C</v>
          </cell>
          <cell r="B155" t="str">
            <v>NHS ASHFORD CCG</v>
          </cell>
          <cell r="C155" t="str">
            <v>Y57</v>
          </cell>
          <cell r="D155" t="str">
            <v>SOUTH OF ENGLAND COMMISSIONING REGION</v>
          </cell>
          <cell r="E155" t="str">
            <v>Q67</v>
          </cell>
          <cell r="F155" t="str">
            <v>KENT AND MEDWAY AREA TEAM</v>
          </cell>
        </row>
        <row r="156">
          <cell r="A156" t="str">
            <v>09D</v>
          </cell>
          <cell r="B156" t="str">
            <v>NHS BRIGHTON AND HOVE CCG</v>
          </cell>
          <cell r="C156" t="str">
            <v>Y57</v>
          </cell>
          <cell r="D156" t="str">
            <v>SOUTH OF ENGLAND COMMISSIONING REGION</v>
          </cell>
          <cell r="E156" t="str">
            <v>Q68</v>
          </cell>
          <cell r="F156" t="str">
            <v>SURREY AND SUSSEX AREA TEAM</v>
          </cell>
        </row>
        <row r="157">
          <cell r="A157" t="str">
            <v>09E</v>
          </cell>
          <cell r="B157" t="str">
            <v>NHS CANTERBURY AND COASTAL CCG</v>
          </cell>
          <cell r="C157" t="str">
            <v>Y57</v>
          </cell>
          <cell r="D157" t="str">
            <v>SOUTH OF ENGLAND COMMISSIONING REGION</v>
          </cell>
          <cell r="E157" t="str">
            <v>Q67</v>
          </cell>
          <cell r="F157" t="str">
            <v>KENT AND MEDWAY AREA TEAM</v>
          </cell>
        </row>
        <row r="158">
          <cell r="A158" t="str">
            <v>09F</v>
          </cell>
          <cell r="B158" t="str">
            <v>NHS EASTBOURNE, HAILSHAM AND SEAFORD CCG</v>
          </cell>
          <cell r="C158" t="str">
            <v>Y57</v>
          </cell>
          <cell r="D158" t="str">
            <v>SOUTH OF ENGLAND COMMISSIONING REGION</v>
          </cell>
          <cell r="E158" t="str">
            <v>Q68</v>
          </cell>
          <cell r="F158" t="str">
            <v>SURREY AND SUSSEX AREA TEAM</v>
          </cell>
        </row>
        <row r="159">
          <cell r="A159" t="str">
            <v>09G</v>
          </cell>
          <cell r="B159" t="str">
            <v>NHS COASTAL WEST SUSSEX CCG</v>
          </cell>
          <cell r="C159" t="str">
            <v>Y57</v>
          </cell>
          <cell r="D159" t="str">
            <v>SOUTH OF ENGLAND COMMISSIONING REGION</v>
          </cell>
          <cell r="E159" t="str">
            <v>Q68</v>
          </cell>
          <cell r="F159" t="str">
            <v>SURREY AND SUSSEX AREA TEAM</v>
          </cell>
        </row>
        <row r="160">
          <cell r="A160" t="str">
            <v>09H</v>
          </cell>
          <cell r="B160" t="str">
            <v>NHS CRAWLEY CCG</v>
          </cell>
          <cell r="C160" t="str">
            <v>Y57</v>
          </cell>
          <cell r="D160" t="str">
            <v>SOUTH OF ENGLAND COMMISSIONING REGION</v>
          </cell>
          <cell r="E160" t="str">
            <v>Q68</v>
          </cell>
          <cell r="F160" t="str">
            <v>SURREY AND SUSSEX AREA TEAM</v>
          </cell>
        </row>
        <row r="161">
          <cell r="A161" t="str">
            <v>09J</v>
          </cell>
          <cell r="B161" t="str">
            <v>NHS DARTFORD, GRAVESHAM AND SWANLEY CCG</v>
          </cell>
          <cell r="C161" t="str">
            <v>Y57</v>
          </cell>
          <cell r="D161" t="str">
            <v>SOUTH OF ENGLAND COMMISSIONING REGION</v>
          </cell>
          <cell r="E161" t="str">
            <v>Q67</v>
          </cell>
          <cell r="F161" t="str">
            <v>KENT AND MEDWAY AREA TEAM</v>
          </cell>
        </row>
        <row r="162">
          <cell r="A162" t="str">
            <v>09L</v>
          </cell>
          <cell r="B162" t="str">
            <v>NHS EAST SURREY CCG</v>
          </cell>
          <cell r="C162" t="str">
            <v>Y57</v>
          </cell>
          <cell r="D162" t="str">
            <v>SOUTH OF ENGLAND COMMISSIONING REGION</v>
          </cell>
          <cell r="E162" t="str">
            <v>Q68</v>
          </cell>
          <cell r="F162" t="str">
            <v>SURREY AND SUSSEX AREA TEAM</v>
          </cell>
        </row>
        <row r="163">
          <cell r="A163" t="str">
            <v>09N</v>
          </cell>
          <cell r="B163" t="str">
            <v>NHS GUILDFORD AND WAVERLEY CCG</v>
          </cell>
          <cell r="C163" t="str">
            <v>Y57</v>
          </cell>
          <cell r="D163" t="str">
            <v>SOUTH OF ENGLAND COMMISSIONING REGION</v>
          </cell>
          <cell r="E163" t="str">
            <v>Q68</v>
          </cell>
          <cell r="F163" t="str">
            <v>SURREY AND SUSSEX AREA TEAM</v>
          </cell>
        </row>
        <row r="164">
          <cell r="A164" t="str">
            <v>09P</v>
          </cell>
          <cell r="B164" t="str">
            <v>NHS HASTINGS AND ROTHER CCG</v>
          </cell>
          <cell r="C164" t="str">
            <v>Y57</v>
          </cell>
          <cell r="D164" t="str">
            <v>SOUTH OF ENGLAND COMMISSIONING REGION</v>
          </cell>
          <cell r="E164" t="str">
            <v>Q68</v>
          </cell>
          <cell r="F164" t="str">
            <v>SURREY AND SUSSEX AREA TEAM</v>
          </cell>
        </row>
        <row r="165">
          <cell r="A165" t="str">
            <v>09W</v>
          </cell>
          <cell r="B165" t="str">
            <v>NHS MEDWAY CCG</v>
          </cell>
          <cell r="C165" t="str">
            <v>Y57</v>
          </cell>
          <cell r="D165" t="str">
            <v>SOUTH OF ENGLAND COMMISSIONING REGION</v>
          </cell>
          <cell r="E165" t="str">
            <v>Q67</v>
          </cell>
          <cell r="F165" t="str">
            <v>KENT AND MEDWAY AREA TEAM</v>
          </cell>
        </row>
        <row r="166">
          <cell r="A166" t="str">
            <v>09X</v>
          </cell>
          <cell r="B166" t="str">
            <v>NHS HORSHAM AND MID SUSSEX CCG</v>
          </cell>
          <cell r="C166" t="str">
            <v>Y57</v>
          </cell>
          <cell r="D166" t="str">
            <v>SOUTH OF ENGLAND COMMISSIONING REGION</v>
          </cell>
          <cell r="E166" t="str">
            <v>Q68</v>
          </cell>
          <cell r="F166" t="str">
            <v>SURREY AND SUSSEX AREA TEAM</v>
          </cell>
        </row>
        <row r="167">
          <cell r="A167" t="str">
            <v>09Y</v>
          </cell>
          <cell r="B167" t="str">
            <v>NHS NORTH WEST SURREY CCG</v>
          </cell>
          <cell r="C167" t="str">
            <v>Y57</v>
          </cell>
          <cell r="D167" t="str">
            <v>SOUTH OF ENGLAND COMMISSIONING REGION</v>
          </cell>
          <cell r="E167" t="str">
            <v>Q68</v>
          </cell>
          <cell r="F167" t="str">
            <v>SURREY AND SUSSEX AREA TEAM</v>
          </cell>
        </row>
        <row r="168">
          <cell r="A168" t="str">
            <v>10A</v>
          </cell>
          <cell r="B168" t="str">
            <v>NHS SOUTH KENT COAST CCG</v>
          </cell>
          <cell r="C168" t="str">
            <v>Y57</v>
          </cell>
          <cell r="D168" t="str">
            <v>SOUTH OF ENGLAND COMMISSIONING REGION</v>
          </cell>
          <cell r="E168" t="str">
            <v>Q67</v>
          </cell>
          <cell r="F168" t="str">
            <v>KENT AND MEDWAY AREA TEAM</v>
          </cell>
        </row>
        <row r="169">
          <cell r="A169" t="str">
            <v>10C</v>
          </cell>
          <cell r="B169" t="str">
            <v>NHS SURREY HEATH CCG</v>
          </cell>
          <cell r="C169" t="str">
            <v>Y57</v>
          </cell>
          <cell r="D169" t="str">
            <v>SOUTH OF ENGLAND COMMISSIONING REGION</v>
          </cell>
          <cell r="E169" t="str">
            <v>Q68</v>
          </cell>
          <cell r="F169" t="str">
            <v>SURREY AND SUSSEX AREA TEAM</v>
          </cell>
        </row>
        <row r="170">
          <cell r="A170" t="str">
            <v>10D</v>
          </cell>
          <cell r="B170" t="str">
            <v>NHS SWALE CCG</v>
          </cell>
          <cell r="C170" t="str">
            <v>Y57</v>
          </cell>
          <cell r="D170" t="str">
            <v>SOUTH OF ENGLAND COMMISSIONING REGION</v>
          </cell>
          <cell r="E170" t="str">
            <v>Q67</v>
          </cell>
          <cell r="F170" t="str">
            <v>KENT AND MEDWAY AREA TEAM</v>
          </cell>
        </row>
        <row r="171">
          <cell r="A171" t="str">
            <v>10E</v>
          </cell>
          <cell r="B171" t="str">
            <v>NHS THANET CCG</v>
          </cell>
          <cell r="C171" t="str">
            <v>Y57</v>
          </cell>
          <cell r="D171" t="str">
            <v>SOUTH OF ENGLAND COMMISSIONING REGION</v>
          </cell>
          <cell r="E171" t="str">
            <v>Q67</v>
          </cell>
          <cell r="F171" t="str">
            <v>KENT AND MEDWAY AREA TEAM</v>
          </cell>
        </row>
        <row r="172">
          <cell r="A172" t="str">
            <v>10G</v>
          </cell>
          <cell r="B172" t="str">
            <v>NHS BRACKNELL AND ASCOT CCG</v>
          </cell>
          <cell r="C172" t="str">
            <v>Y57</v>
          </cell>
          <cell r="D172" t="str">
            <v>SOUTH OF ENGLAND COMMISSIONING REGION</v>
          </cell>
          <cell r="E172" t="str">
            <v>Q69</v>
          </cell>
          <cell r="F172" t="str">
            <v>THAMES VALLEY AREA TEAM</v>
          </cell>
        </row>
        <row r="173">
          <cell r="A173" t="str">
            <v>10H</v>
          </cell>
          <cell r="B173" t="str">
            <v>NHS CHILTERN CCG</v>
          </cell>
          <cell r="C173" t="str">
            <v>Y57</v>
          </cell>
          <cell r="D173" t="str">
            <v>SOUTH OF ENGLAND COMMISSIONING REGION</v>
          </cell>
          <cell r="E173" t="str">
            <v>Q69</v>
          </cell>
          <cell r="F173" t="str">
            <v>THAMES VALLEY AREA TEAM</v>
          </cell>
        </row>
        <row r="174">
          <cell r="A174" t="str">
            <v>10J</v>
          </cell>
          <cell r="B174" t="str">
            <v>NHS NORTH HAMPSHIRE CCG</v>
          </cell>
          <cell r="C174" t="str">
            <v>Y57</v>
          </cell>
          <cell r="D174" t="str">
            <v>SOUTH OF ENGLAND COMMISSIONING REGION</v>
          </cell>
          <cell r="E174" t="str">
            <v>Q70</v>
          </cell>
          <cell r="F174" t="str">
            <v>WESSEX AREA TEAM</v>
          </cell>
        </row>
        <row r="175">
          <cell r="A175" t="str">
            <v>10K</v>
          </cell>
          <cell r="B175" t="str">
            <v>NHS FAREHAM AND GOSPORT CCG</v>
          </cell>
          <cell r="C175" t="str">
            <v>Y57</v>
          </cell>
          <cell r="D175" t="str">
            <v>SOUTH OF ENGLAND COMMISSIONING REGION</v>
          </cell>
          <cell r="E175" t="str">
            <v>Q70</v>
          </cell>
          <cell r="F175" t="str">
            <v>WESSEX AREA TEAM</v>
          </cell>
        </row>
        <row r="176">
          <cell r="A176" t="str">
            <v>10L</v>
          </cell>
          <cell r="B176" t="str">
            <v>NHS ISLE OF WIGHT CCG</v>
          </cell>
          <cell r="C176" t="str">
            <v>Y57</v>
          </cell>
          <cell r="D176" t="str">
            <v>SOUTH OF ENGLAND COMMISSIONING REGION</v>
          </cell>
          <cell r="E176" t="str">
            <v>Q70</v>
          </cell>
          <cell r="F176" t="str">
            <v>WESSEX AREA TEAM</v>
          </cell>
        </row>
        <row r="177">
          <cell r="A177" t="str">
            <v>10M</v>
          </cell>
          <cell r="B177" t="str">
            <v>NHS NEWBURY AND DISTRICT CCG</v>
          </cell>
          <cell r="C177" t="str">
            <v>Y57</v>
          </cell>
          <cell r="D177" t="str">
            <v>SOUTH OF ENGLAND COMMISSIONING REGION</v>
          </cell>
          <cell r="E177" t="str">
            <v>Q69</v>
          </cell>
          <cell r="F177" t="str">
            <v>THAMES VALLEY AREA TEAM</v>
          </cell>
        </row>
        <row r="178">
          <cell r="A178" t="str">
            <v>10N</v>
          </cell>
          <cell r="B178" t="str">
            <v>NHS NORTH &amp; WEST READING CCG</v>
          </cell>
          <cell r="C178" t="str">
            <v>Y57</v>
          </cell>
          <cell r="D178" t="str">
            <v>SOUTH OF ENGLAND COMMISSIONING REGION</v>
          </cell>
          <cell r="E178" t="str">
            <v>Q69</v>
          </cell>
          <cell r="F178" t="str">
            <v>THAMES VALLEY AREA TEAM</v>
          </cell>
        </row>
        <row r="179">
          <cell r="A179" t="str">
            <v>10Q</v>
          </cell>
          <cell r="B179" t="str">
            <v>NHS OXFORDSHIRE CCG</v>
          </cell>
          <cell r="C179" t="str">
            <v>Y57</v>
          </cell>
          <cell r="D179" t="str">
            <v>SOUTH OF ENGLAND COMMISSIONING REGION</v>
          </cell>
          <cell r="E179" t="str">
            <v>Q69</v>
          </cell>
          <cell r="F179" t="str">
            <v>THAMES VALLEY AREA TEAM</v>
          </cell>
        </row>
        <row r="180">
          <cell r="A180" t="str">
            <v>10R</v>
          </cell>
          <cell r="B180" t="str">
            <v>NHS PORTSMOUTH CCG</v>
          </cell>
          <cell r="C180" t="str">
            <v>Y57</v>
          </cell>
          <cell r="D180" t="str">
            <v>SOUTH OF ENGLAND COMMISSIONING REGION</v>
          </cell>
          <cell r="E180" t="str">
            <v>Q70</v>
          </cell>
          <cell r="F180" t="str">
            <v>WESSEX AREA TEAM</v>
          </cell>
        </row>
        <row r="181">
          <cell r="A181" t="str">
            <v>10T</v>
          </cell>
          <cell r="B181" t="str">
            <v>NHS SLOUGH CCG</v>
          </cell>
          <cell r="C181" t="str">
            <v>Y57</v>
          </cell>
          <cell r="D181" t="str">
            <v>SOUTH OF ENGLAND COMMISSIONING REGION</v>
          </cell>
          <cell r="E181" t="str">
            <v>Q69</v>
          </cell>
          <cell r="F181" t="str">
            <v>THAMES VALLEY AREA TEAM</v>
          </cell>
        </row>
        <row r="182">
          <cell r="A182" t="str">
            <v>10V</v>
          </cell>
          <cell r="B182" t="str">
            <v>NHS SOUTH EASTERN HAMPSHIRE CCG</v>
          </cell>
          <cell r="C182" t="str">
            <v>Y57</v>
          </cell>
          <cell r="D182" t="str">
            <v>SOUTH OF ENGLAND COMMISSIONING REGION</v>
          </cell>
          <cell r="E182" t="str">
            <v>Q70</v>
          </cell>
          <cell r="F182" t="str">
            <v>WESSEX AREA TEAM</v>
          </cell>
        </row>
        <row r="183">
          <cell r="A183" t="str">
            <v>10W</v>
          </cell>
          <cell r="B183" t="str">
            <v>NHS SOUTH READING CCG</v>
          </cell>
          <cell r="C183" t="str">
            <v>Y57</v>
          </cell>
          <cell r="D183" t="str">
            <v>SOUTH OF ENGLAND COMMISSIONING REGION</v>
          </cell>
          <cell r="E183" t="str">
            <v>Q69</v>
          </cell>
          <cell r="F183" t="str">
            <v>THAMES VALLEY AREA TEAM</v>
          </cell>
        </row>
        <row r="184">
          <cell r="A184" t="str">
            <v>10X</v>
          </cell>
          <cell r="B184" t="str">
            <v>NHS SOUTHAMPTON CCG</v>
          </cell>
          <cell r="C184" t="str">
            <v>Y57</v>
          </cell>
          <cell r="D184" t="str">
            <v>SOUTH OF ENGLAND COMMISSIONING REGION</v>
          </cell>
          <cell r="E184" t="str">
            <v>Q70</v>
          </cell>
          <cell r="F184" t="str">
            <v>WESSEX AREA TEAM</v>
          </cell>
        </row>
        <row r="185">
          <cell r="A185" t="str">
            <v>10Y</v>
          </cell>
          <cell r="B185" t="str">
            <v>NHS AYLESBURY VALE CCG</v>
          </cell>
          <cell r="C185" t="str">
            <v>Y57</v>
          </cell>
          <cell r="D185" t="str">
            <v>SOUTH OF ENGLAND COMMISSIONING REGION</v>
          </cell>
          <cell r="E185" t="str">
            <v>Q69</v>
          </cell>
          <cell r="F185" t="str">
            <v>THAMES VALLEY AREA TEAM</v>
          </cell>
        </row>
        <row r="186">
          <cell r="A186" t="str">
            <v>11A</v>
          </cell>
          <cell r="B186" t="str">
            <v>NHS WEST HAMPSHIRE CCG</v>
          </cell>
          <cell r="C186" t="str">
            <v>Y57</v>
          </cell>
          <cell r="D186" t="str">
            <v>SOUTH OF ENGLAND COMMISSIONING REGION</v>
          </cell>
          <cell r="E186" t="str">
            <v>Q70</v>
          </cell>
          <cell r="F186" t="str">
            <v>WESSEX AREA TEAM</v>
          </cell>
        </row>
        <row r="187">
          <cell r="A187" t="str">
            <v>11C</v>
          </cell>
          <cell r="B187" t="str">
            <v>NHS WINDSOR, ASCOT AND MAIDENHEAD CCG</v>
          </cell>
          <cell r="C187" t="str">
            <v>Y57</v>
          </cell>
          <cell r="D187" t="str">
            <v>SOUTH OF ENGLAND COMMISSIONING REGION</v>
          </cell>
          <cell r="E187" t="str">
            <v>Q69</v>
          </cell>
          <cell r="F187" t="str">
            <v>THAMES VALLEY AREA TEAM</v>
          </cell>
        </row>
        <row r="188">
          <cell r="A188" t="str">
            <v>11D</v>
          </cell>
          <cell r="B188" t="str">
            <v>NHS WOKINGHAM CCG</v>
          </cell>
          <cell r="C188" t="str">
            <v>Y57</v>
          </cell>
          <cell r="D188" t="str">
            <v>SOUTH OF ENGLAND COMMISSIONING REGION</v>
          </cell>
          <cell r="E188" t="str">
            <v>Q69</v>
          </cell>
          <cell r="F188" t="str">
            <v>THAMES VALLEY AREA TEAM</v>
          </cell>
        </row>
        <row r="189">
          <cell r="A189" t="str">
            <v>11E</v>
          </cell>
          <cell r="B189" t="str">
            <v>NHS BATH AND NORTH EAST SOMERSET CCG</v>
          </cell>
          <cell r="C189" t="str">
            <v>Y57</v>
          </cell>
          <cell r="D189" t="str">
            <v>SOUTH OF ENGLAND COMMISSIONING REGION</v>
          </cell>
          <cell r="E189" t="str">
            <v>Q64</v>
          </cell>
          <cell r="F189" t="str">
            <v>BATH, GLOUCESTERSHIRE, SWINDON AND WILTSHIRE AREA TEAM</v>
          </cell>
        </row>
        <row r="190">
          <cell r="A190" t="str">
            <v>11H</v>
          </cell>
          <cell r="B190" t="str">
            <v>NHS BRISTOL CCG</v>
          </cell>
          <cell r="C190" t="str">
            <v>Y57</v>
          </cell>
          <cell r="D190" t="str">
            <v>SOUTH OF ENGLAND COMMISSIONING REGION</v>
          </cell>
          <cell r="E190" t="str">
            <v>Q65</v>
          </cell>
          <cell r="F190" t="str">
            <v>BRISTOL, NORTH SOMERSET, SOMERSET AND SOUTH GLOUCESTERSHIRE AREA TEAM</v>
          </cell>
        </row>
        <row r="191">
          <cell r="A191" t="str">
            <v>11J</v>
          </cell>
          <cell r="B191" t="str">
            <v>NHS DORSET CCG</v>
          </cell>
          <cell r="C191" t="str">
            <v>Y57</v>
          </cell>
          <cell r="D191" t="str">
            <v>SOUTH OF ENGLAND COMMISSIONING REGION</v>
          </cell>
          <cell r="E191" t="str">
            <v>Q70</v>
          </cell>
          <cell r="F191" t="str">
            <v>WESSEX AREA TEAM</v>
          </cell>
        </row>
        <row r="192">
          <cell r="A192" t="str">
            <v>11M</v>
          </cell>
          <cell r="B192" t="str">
            <v>NHS GLOUCESTERSHIRE CCG</v>
          </cell>
          <cell r="C192" t="str">
            <v>Y57</v>
          </cell>
          <cell r="D192" t="str">
            <v>SOUTH OF ENGLAND COMMISSIONING REGION</v>
          </cell>
          <cell r="E192" t="str">
            <v>Q64</v>
          </cell>
          <cell r="F192" t="str">
            <v>BATH, GLOUCESTERSHIRE, SWINDON AND WILTSHIRE AREA TEAM</v>
          </cell>
        </row>
        <row r="193">
          <cell r="A193" t="str">
            <v>11N</v>
          </cell>
          <cell r="B193" t="str">
            <v>NHS KERNOW CCG</v>
          </cell>
          <cell r="C193" t="str">
            <v>Y57</v>
          </cell>
          <cell r="D193" t="str">
            <v>SOUTH OF ENGLAND COMMISSIONING REGION</v>
          </cell>
          <cell r="E193" t="str">
            <v>Q66</v>
          </cell>
          <cell r="F193" t="str">
            <v>DEVON, CORNWALL AND ISLES OF SCILLY AREA TEAM</v>
          </cell>
        </row>
        <row r="194">
          <cell r="A194" t="str">
            <v>11T</v>
          </cell>
          <cell r="B194" t="str">
            <v>NHS NORTH SOMERSET CCG</v>
          </cell>
          <cell r="C194" t="str">
            <v>Y57</v>
          </cell>
          <cell r="D194" t="str">
            <v>SOUTH OF ENGLAND COMMISSIONING REGION</v>
          </cell>
          <cell r="E194" t="str">
            <v>Q65</v>
          </cell>
          <cell r="F194" t="str">
            <v>BRISTOL, NORTH SOMERSET, SOMERSET AND SOUTH GLOUCESTERSHIRE AREA TEAM</v>
          </cell>
        </row>
        <row r="195">
          <cell r="A195" t="str">
            <v>11X</v>
          </cell>
          <cell r="B195" t="str">
            <v>NHS SOMERSET CCG</v>
          </cell>
          <cell r="C195" t="str">
            <v>Y57</v>
          </cell>
          <cell r="D195" t="str">
            <v>SOUTH OF ENGLAND COMMISSIONING REGION</v>
          </cell>
          <cell r="E195" t="str">
            <v>Q65</v>
          </cell>
          <cell r="F195" t="str">
            <v>BRISTOL, NORTH SOMERSET, SOMERSET AND SOUTH GLOUCESTERSHIRE AREA TEAM</v>
          </cell>
        </row>
        <row r="196">
          <cell r="A196" t="str">
            <v>12A</v>
          </cell>
          <cell r="B196" t="str">
            <v>NHS SOUTH GLOUCESTERSHIRE CCG</v>
          </cell>
          <cell r="C196" t="str">
            <v>Y57</v>
          </cell>
          <cell r="D196" t="str">
            <v>SOUTH OF ENGLAND COMMISSIONING REGION</v>
          </cell>
          <cell r="E196" t="str">
            <v>Q65</v>
          </cell>
          <cell r="F196" t="str">
            <v>BRISTOL, NORTH SOMERSET, SOMERSET AND SOUTH GLOUCESTERSHIRE AREA TEAM</v>
          </cell>
        </row>
        <row r="197">
          <cell r="A197" t="str">
            <v>12D</v>
          </cell>
          <cell r="B197" t="str">
            <v>NHS SWINDON CCG</v>
          </cell>
          <cell r="C197" t="str">
            <v>Y57</v>
          </cell>
          <cell r="D197" t="str">
            <v>SOUTH OF ENGLAND COMMISSIONING REGION</v>
          </cell>
          <cell r="E197" t="str">
            <v>Q64</v>
          </cell>
          <cell r="F197" t="str">
            <v>BATH, GLOUCESTERSHIRE, SWINDON AND WILTSHIRE AREA TEAM</v>
          </cell>
        </row>
        <row r="198">
          <cell r="A198" t="str">
            <v>12F</v>
          </cell>
          <cell r="B198" t="str">
            <v>NHS WIRRAL CCG</v>
          </cell>
          <cell r="C198" t="str">
            <v>Y54</v>
          </cell>
          <cell r="D198" t="str">
            <v>NORTH OF ENGLAND COMMISSIONING REGION</v>
          </cell>
          <cell r="E198" t="str">
            <v>Q44</v>
          </cell>
          <cell r="F198" t="str">
            <v>CHESHIRE, WARRINGTON AND WIRRAL AREA TEAM</v>
          </cell>
        </row>
        <row r="199">
          <cell r="A199" t="str">
            <v>12G</v>
          </cell>
          <cell r="B199" t="str">
            <v>CHESHIRE, WARRINGTON AND WIRRAL COMMISSIONING HUB</v>
          </cell>
          <cell r="C199" t="str">
            <v>Y54</v>
          </cell>
          <cell r="D199" t="str">
            <v>NORTH OF ENGLAND COMMISSIONING REGION</v>
          </cell>
          <cell r="E199" t="str">
            <v>Q44</v>
          </cell>
          <cell r="F199" t="str">
            <v>CHESHIRE, WARRINGTON AND WIRRAL AREA TEAM</v>
          </cell>
        </row>
        <row r="200">
          <cell r="A200" t="str">
            <v>12H</v>
          </cell>
          <cell r="B200" t="str">
            <v>DURHAM, DARLINGTON AND TEES COMMISSIONING HUB</v>
          </cell>
          <cell r="C200" t="str">
            <v>Y54</v>
          </cell>
          <cell r="D200" t="str">
            <v>NORTH OF ENGLAND COMMISSIONING REGION</v>
          </cell>
          <cell r="E200" t="str">
            <v>Q45</v>
          </cell>
          <cell r="F200" t="str">
            <v>DURHAM, DARLINGTON AND TEES AREA TEAM</v>
          </cell>
        </row>
        <row r="201">
          <cell r="A201" t="str">
            <v>12J</v>
          </cell>
          <cell r="B201" t="str">
            <v>GREATER MANCHESTER COMMISSIONING HUB</v>
          </cell>
          <cell r="C201" t="str">
            <v>Y54</v>
          </cell>
          <cell r="D201" t="str">
            <v>NORTH OF ENGLAND COMMISSIONING REGION</v>
          </cell>
          <cell r="E201" t="str">
            <v>Q46</v>
          </cell>
          <cell r="F201" t="str">
            <v>GREATER MANCHESTER AREA TEAM</v>
          </cell>
        </row>
        <row r="202">
          <cell r="A202" t="str">
            <v>12K</v>
          </cell>
          <cell r="B202" t="str">
            <v>LANCASHIRE COMMISSIONING HUB</v>
          </cell>
          <cell r="C202" t="str">
            <v>Y54</v>
          </cell>
          <cell r="D202" t="str">
            <v>NORTH OF ENGLAND COMMISSIONING REGION</v>
          </cell>
          <cell r="E202" t="str">
            <v>Q47</v>
          </cell>
          <cell r="F202" t="str">
            <v>LANCASHIRE AREA TEAM</v>
          </cell>
        </row>
        <row r="203">
          <cell r="A203" t="str">
            <v>12L</v>
          </cell>
          <cell r="B203" t="str">
            <v>MERSEYSIDE COMMISSIONING HUB</v>
          </cell>
          <cell r="C203" t="str">
            <v>Y54</v>
          </cell>
          <cell r="D203" t="str">
            <v>NORTH OF ENGLAND COMMISSIONING REGION</v>
          </cell>
          <cell r="E203" t="str">
            <v>Q48</v>
          </cell>
          <cell r="F203" t="str">
            <v>MERSEYSIDE AREA TEAM</v>
          </cell>
        </row>
        <row r="204">
          <cell r="A204" t="str">
            <v>12M</v>
          </cell>
          <cell r="B204" t="str">
            <v>CUMBRIA, NORTHUMBERLAND, TYNE AND WEAR COMMISSIONING HUB</v>
          </cell>
          <cell r="C204" t="str">
            <v>Y54</v>
          </cell>
          <cell r="D204" t="str">
            <v>NORTH OF ENGLAND COMMISSIONING REGION</v>
          </cell>
          <cell r="E204" t="str">
            <v>Q49</v>
          </cell>
          <cell r="F204" t="str">
            <v>CUMBRIA, NORTHUMBERLAND, TYNE AND WEAR AREA TEAM</v>
          </cell>
        </row>
        <row r="205">
          <cell r="A205" t="str">
            <v>12N</v>
          </cell>
          <cell r="B205" t="str">
            <v>NORTH YORKSHIRE AND HUMBER COMMISSIONING HUB</v>
          </cell>
          <cell r="C205" t="str">
            <v>Y54</v>
          </cell>
          <cell r="D205" t="str">
            <v>NORTH OF ENGLAND COMMISSIONING REGION</v>
          </cell>
          <cell r="E205" t="str">
            <v>Q50</v>
          </cell>
          <cell r="F205" t="str">
            <v>NORTH YORKSHIRE AND HUMBER AREA TEAM</v>
          </cell>
        </row>
        <row r="206">
          <cell r="A206" t="str">
            <v>12P</v>
          </cell>
          <cell r="B206" t="str">
            <v>SOUTH YORKSHIRE AND BASSETLAW COMMISSIONING HUB</v>
          </cell>
          <cell r="C206" t="str">
            <v>Y54</v>
          </cell>
          <cell r="D206" t="str">
            <v>NORTH OF ENGLAND COMMISSIONING REGION</v>
          </cell>
          <cell r="E206" t="str">
            <v>Q51</v>
          </cell>
          <cell r="F206" t="str">
            <v>SOUTH YORKSHIRE AND BASSETLAW AREA TEAM</v>
          </cell>
        </row>
        <row r="207">
          <cell r="A207" t="str">
            <v>12Q</v>
          </cell>
          <cell r="B207" t="str">
            <v>WEST YORKSHIRE COMMISSIONING HUB</v>
          </cell>
          <cell r="C207" t="str">
            <v>Y54</v>
          </cell>
          <cell r="D207" t="str">
            <v>NORTH OF ENGLAND COMMISSIONING REGION</v>
          </cell>
          <cell r="E207" t="str">
            <v>Q52</v>
          </cell>
          <cell r="F207" t="str">
            <v>WEST YORKSHIRE AREA TEAM</v>
          </cell>
        </row>
        <row r="208">
          <cell r="A208" t="str">
            <v>12R</v>
          </cell>
          <cell r="B208" t="str">
            <v>ARDEN, HEREFORDSHIRE AND WORCESTERSHIRE COMMISSIONING HUB</v>
          </cell>
          <cell r="C208" t="str">
            <v>Y55</v>
          </cell>
          <cell r="D208" t="str">
            <v>MIDLANDS AND EAST OF ENGLAND COMMISSIONING REGION</v>
          </cell>
          <cell r="E208" t="str">
            <v>Q53</v>
          </cell>
          <cell r="F208" t="str">
            <v>ARDEN, HEREFORDSHIRE AND WORCESTERSHIRE AREA TEAM</v>
          </cell>
        </row>
        <row r="209">
          <cell r="A209" t="str">
            <v>12T</v>
          </cell>
          <cell r="B209" t="str">
            <v>BIRMINGHAM AND THE BLACK COUNTRY COMMISSIONING HUB</v>
          </cell>
          <cell r="C209" t="str">
            <v>Y55</v>
          </cell>
          <cell r="D209" t="str">
            <v>MIDLANDS AND EAST OF ENGLAND COMMISSIONING REGION</v>
          </cell>
          <cell r="E209" t="str">
            <v>Q54</v>
          </cell>
          <cell r="F209" t="str">
            <v>BIRMINGHAM AND THE BLACK COUNTRY AREA TEAM</v>
          </cell>
        </row>
        <row r="210">
          <cell r="A210" t="str">
            <v>12V</v>
          </cell>
          <cell r="B210" t="str">
            <v>DERBYSHIRE AND NOTTINGHAMSHIRE COMMISSIONING HUB</v>
          </cell>
          <cell r="C210" t="str">
            <v>Y55</v>
          </cell>
          <cell r="D210" t="str">
            <v>MIDLANDS AND EAST OF ENGLAND COMMISSIONING REGION</v>
          </cell>
          <cell r="E210" t="str">
            <v>Q55</v>
          </cell>
          <cell r="F210" t="str">
            <v>DERBYSHIRE AND NOTTINGHAMSHIRE AREA TEAM</v>
          </cell>
        </row>
        <row r="211">
          <cell r="A211" t="str">
            <v>12W</v>
          </cell>
          <cell r="B211" t="str">
            <v>EAST ANGLIA COMMISSIONING HUB</v>
          </cell>
          <cell r="C211" t="str">
            <v>Y55</v>
          </cell>
          <cell r="D211" t="str">
            <v>MIDLANDS AND EAST OF ENGLAND COMMISSIONING REGION</v>
          </cell>
          <cell r="E211" t="str">
            <v>Q56</v>
          </cell>
          <cell r="F211" t="str">
            <v>EAST ANGLIA AREA TEAM</v>
          </cell>
        </row>
        <row r="212">
          <cell r="A212" t="str">
            <v>12X</v>
          </cell>
          <cell r="B212" t="str">
            <v>ESSEX COMMISSIONING HUB</v>
          </cell>
          <cell r="C212" t="str">
            <v>Y55</v>
          </cell>
          <cell r="D212" t="str">
            <v>MIDLANDS AND EAST OF ENGLAND COMMISSIONING REGION</v>
          </cell>
          <cell r="E212" t="str">
            <v>Q57</v>
          </cell>
          <cell r="F212" t="str">
            <v>ESSEX AREA TEAM</v>
          </cell>
        </row>
        <row r="213">
          <cell r="A213" t="str">
            <v>12Y</v>
          </cell>
          <cell r="B213" t="str">
            <v>HERTFORDSHIRE AND THE SOUTH MIDLANDS COMMISSIONING HUB</v>
          </cell>
          <cell r="C213" t="str">
            <v>Y55</v>
          </cell>
          <cell r="D213" t="str">
            <v>MIDLANDS AND EAST OF ENGLAND COMMISSIONING REGION</v>
          </cell>
          <cell r="E213" t="str">
            <v>Q58</v>
          </cell>
          <cell r="F213" t="str">
            <v>HERTFORDSHIRE AND THE SOUTH MIDLANDS AREA TEAM</v>
          </cell>
        </row>
        <row r="214">
          <cell r="A214" t="str">
            <v>13A</v>
          </cell>
          <cell r="B214" t="str">
            <v>LEICESTERSHIRE AND LINCOLNSHIRE COMMISSIONING HUB</v>
          </cell>
          <cell r="C214" t="str">
            <v>Y55</v>
          </cell>
          <cell r="D214" t="str">
            <v>MIDLANDS AND EAST OF ENGLAND COMMISSIONING REGION</v>
          </cell>
          <cell r="E214" t="str">
            <v>Q59</v>
          </cell>
          <cell r="F214" t="str">
            <v>LEICESTERSHIRE AND LINCOLNSHIRE AREA TEAM</v>
          </cell>
        </row>
        <row r="215">
          <cell r="A215" t="str">
            <v>13C</v>
          </cell>
          <cell r="B215" t="str">
            <v>SHROPSHIRE AND STAFFORDSHIRE COMMISSIONING HUB</v>
          </cell>
          <cell r="C215" t="str">
            <v>Y55</v>
          </cell>
          <cell r="D215" t="str">
            <v>MIDLANDS AND EAST OF ENGLAND COMMISSIONING REGION</v>
          </cell>
          <cell r="E215" t="str">
            <v>Q60</v>
          </cell>
          <cell r="F215" t="str">
            <v>SHROPSHIRE AND STAFFORDSHIRE AREA TEAM</v>
          </cell>
        </row>
        <row r="216">
          <cell r="A216" t="str">
            <v>13G</v>
          </cell>
          <cell r="B216" t="str">
            <v>BATH, GLOUCESTERSHIRE, SWINDON AND WILTSHIRE COMMISSIONING HUB</v>
          </cell>
          <cell r="C216" t="str">
            <v>Y57</v>
          </cell>
          <cell r="D216" t="str">
            <v>SOUTH OF ENGLAND COMMISSIONING REGION</v>
          </cell>
          <cell r="E216" t="str">
            <v>Q64</v>
          </cell>
          <cell r="F216" t="str">
            <v>BATH, GLOUCESTERSHIRE, SWINDON AND WILTSHIRE AREA TEAM</v>
          </cell>
        </row>
        <row r="217">
          <cell r="A217" t="str">
            <v>13H</v>
          </cell>
          <cell r="B217" t="str">
            <v>BRISTOL, NORTH SOMERSET, SOMERSET AND SOUTH GLOUCESTERSHIRE COMMISSIONING HUB</v>
          </cell>
          <cell r="C217" t="str">
            <v>Y57</v>
          </cell>
          <cell r="D217" t="str">
            <v>SOUTH OF ENGLAND COMMISSIONING REGION</v>
          </cell>
          <cell r="E217" t="str">
            <v>Q65</v>
          </cell>
          <cell r="F217" t="str">
            <v>BRISTOL, NORTH SOMERSET, SOMERSET AND SOUTH GLOUCESTERSHIRE AREA TEAM</v>
          </cell>
        </row>
        <row r="218">
          <cell r="A218" t="str">
            <v>13J</v>
          </cell>
          <cell r="B218" t="str">
            <v>DEVON, CORNWALL AND ISLES OF SCILLY COMMISSIONING HUB</v>
          </cell>
          <cell r="C218" t="str">
            <v>Y57</v>
          </cell>
          <cell r="D218" t="str">
            <v>SOUTH OF ENGLAND COMMISSIONING REGION</v>
          </cell>
          <cell r="E218" t="str">
            <v>Q66</v>
          </cell>
          <cell r="F218" t="str">
            <v>DEVON, CORNWALL AND ISLES OF SCILLY AREA TEAM</v>
          </cell>
        </row>
        <row r="219">
          <cell r="A219" t="str">
            <v>13K</v>
          </cell>
          <cell r="B219" t="str">
            <v>KENT AND MEDWAY COMMISSIONING HUB</v>
          </cell>
          <cell r="C219" t="str">
            <v>Y57</v>
          </cell>
          <cell r="D219" t="str">
            <v>SOUTH OF ENGLAND COMMISSIONING REGION</v>
          </cell>
          <cell r="E219" t="str">
            <v>Q67</v>
          </cell>
          <cell r="F219" t="str">
            <v>KENT AND MEDWAY AREA TEAM</v>
          </cell>
        </row>
        <row r="220">
          <cell r="A220" t="str">
            <v>13L</v>
          </cell>
          <cell r="B220" t="str">
            <v>SURREY AND SUSSEX COMMISSIONING HUB</v>
          </cell>
          <cell r="C220" t="str">
            <v>Y57</v>
          </cell>
          <cell r="D220" t="str">
            <v>SOUTH OF ENGLAND COMMISSIONING REGION</v>
          </cell>
          <cell r="E220" t="str">
            <v>Q68</v>
          </cell>
          <cell r="F220" t="str">
            <v>SURREY AND SUSSEX AREA TEAM</v>
          </cell>
        </row>
        <row r="221">
          <cell r="A221" t="str">
            <v>13M</v>
          </cell>
          <cell r="B221" t="str">
            <v>THAMES VALLEY COMMISSIONING HUB</v>
          </cell>
          <cell r="C221" t="str">
            <v>Y57</v>
          </cell>
          <cell r="D221" t="str">
            <v>SOUTH OF ENGLAND COMMISSIONING REGION</v>
          </cell>
          <cell r="E221" t="str">
            <v>Q69</v>
          </cell>
          <cell r="F221" t="str">
            <v>THAMES VALLEY AREA TEAM</v>
          </cell>
        </row>
        <row r="222">
          <cell r="A222" t="str">
            <v>13N</v>
          </cell>
          <cell r="B222" t="str">
            <v>WESSEX COMMISSIONING HUB</v>
          </cell>
          <cell r="C222" t="str">
            <v>Y57</v>
          </cell>
          <cell r="D222" t="str">
            <v>SOUTH OF ENGLAND COMMISSIONING REGION</v>
          </cell>
          <cell r="E222" t="str">
            <v>Q70</v>
          </cell>
          <cell r="F222" t="str">
            <v>WESSEX AREA TEAM</v>
          </cell>
        </row>
        <row r="223">
          <cell r="A223" t="str">
            <v>13P</v>
          </cell>
          <cell r="B223" t="str">
            <v>NHS BIRMINGHAM CROSSCITY CCG</v>
          </cell>
          <cell r="C223" t="str">
            <v>Y55</v>
          </cell>
          <cell r="D223" t="str">
            <v>MIDLANDS AND EAST OF ENGLAND COMMISSIONING REGION</v>
          </cell>
          <cell r="E223" t="str">
            <v>Q54</v>
          </cell>
          <cell r="F223" t="str">
            <v>BIRMINGHAM AND THE BLACK COUNTRY AREA TEAM</v>
          </cell>
        </row>
        <row r="224">
          <cell r="A224" t="str">
            <v>13Q</v>
          </cell>
          <cell r="B224" t="str">
            <v>NATIONAL COMMISSIONING HUB 1</v>
          </cell>
          <cell r="E224" t="str">
            <v>Q50</v>
          </cell>
          <cell r="F224" t="str">
            <v>NORTH YORKSHIRE AND HUMBER AREA TEAM</v>
          </cell>
        </row>
        <row r="225">
          <cell r="A225" t="str">
            <v>13Q</v>
          </cell>
          <cell r="B225" t="str">
            <v>NATIONAL COMMISSIONING HUB 1</v>
          </cell>
          <cell r="C225" t="str">
            <v>Y57</v>
          </cell>
          <cell r="D225" t="str">
            <v>SOUTH OF ENGLAND COMMISSIONING REGION</v>
          </cell>
          <cell r="E225" t="str">
            <v>Q50</v>
          </cell>
          <cell r="F225" t="str">
            <v>NORTH YORKSHIRE AND HUMBER AREA TEAM</v>
          </cell>
        </row>
        <row r="226">
          <cell r="A226" t="str">
            <v>13R</v>
          </cell>
          <cell r="B226" t="str">
            <v>LONDON COMMISSIONING HUB</v>
          </cell>
          <cell r="C226" t="str">
            <v>Y56</v>
          </cell>
          <cell r="D226" t="str">
            <v>LONDON COMMISSIONING REGION</v>
          </cell>
          <cell r="E226" t="str">
            <v>Q71</v>
          </cell>
          <cell r="F226" t="str">
            <v>LONDON AREA TEAM</v>
          </cell>
        </row>
        <row r="227">
          <cell r="A227" t="str">
            <v>99A</v>
          </cell>
          <cell r="B227" t="str">
            <v>NHS LIVERPOOL CCG</v>
          </cell>
          <cell r="C227" t="str">
            <v>Y54</v>
          </cell>
          <cell r="D227" t="str">
            <v>NORTH OF ENGLAND COMMISSIONING REGION</v>
          </cell>
          <cell r="E227" t="str">
            <v>Q48</v>
          </cell>
          <cell r="F227" t="str">
            <v>MERSEYSIDE AREA TEAM</v>
          </cell>
        </row>
        <row r="228">
          <cell r="A228" t="str">
            <v>99C</v>
          </cell>
          <cell r="B228" t="str">
            <v>NHS NORTH TYNESIDE CCG</v>
          </cell>
          <cell r="C228" t="str">
            <v>Y54</v>
          </cell>
          <cell r="D228" t="str">
            <v>NORTH OF ENGLAND COMMISSIONING REGION</v>
          </cell>
          <cell r="E228" t="str">
            <v>Q49</v>
          </cell>
          <cell r="F228" t="str">
            <v>CUMBRIA, NORTHUMBERLAND, TYNE AND WEAR AREA TEAM</v>
          </cell>
        </row>
        <row r="229">
          <cell r="A229" t="str">
            <v>99D</v>
          </cell>
          <cell r="B229" t="str">
            <v>NHS SOUTH LINCOLNSHIRE CCG</v>
          </cell>
          <cell r="C229" t="str">
            <v>Y55</v>
          </cell>
          <cell r="D229" t="str">
            <v>MIDLANDS AND EAST OF ENGLAND COMMISSIONING REGION</v>
          </cell>
          <cell r="E229" t="str">
            <v>Q59</v>
          </cell>
          <cell r="F229" t="str">
            <v>LEICESTERSHIRE AND LINCOLNSHIRE AREA TEAM</v>
          </cell>
        </row>
        <row r="230">
          <cell r="A230" t="str">
            <v>99E</v>
          </cell>
          <cell r="B230" t="str">
            <v>NHS BASILDON AND BRENTWOOD CCG</v>
          </cell>
          <cell r="C230" t="str">
            <v>Y55</v>
          </cell>
          <cell r="D230" t="str">
            <v>MIDLANDS AND EAST OF ENGLAND COMMISSIONING REGION</v>
          </cell>
          <cell r="E230" t="str">
            <v>Q57</v>
          </cell>
          <cell r="F230" t="str">
            <v>ESSEX AREA TEAM</v>
          </cell>
        </row>
        <row r="231">
          <cell r="A231" t="str">
            <v>99F</v>
          </cell>
          <cell r="B231" t="str">
            <v>NHS CASTLE POINT AND ROCHFORD CCG</v>
          </cell>
          <cell r="C231" t="str">
            <v>Y55</v>
          </cell>
          <cell r="D231" t="str">
            <v>MIDLANDS AND EAST OF ENGLAND COMMISSIONING REGION</v>
          </cell>
          <cell r="E231" t="str">
            <v>Q57</v>
          </cell>
          <cell r="F231" t="str">
            <v>ESSEX AREA TEAM</v>
          </cell>
        </row>
        <row r="232">
          <cell r="A232" t="str">
            <v>99G</v>
          </cell>
          <cell r="B232" t="str">
            <v>NHS SOUTHEND CCG</v>
          </cell>
          <cell r="C232" t="str">
            <v>Y55</v>
          </cell>
          <cell r="D232" t="str">
            <v>MIDLANDS AND EAST OF ENGLAND COMMISSIONING REGION</v>
          </cell>
          <cell r="E232" t="str">
            <v>Q57</v>
          </cell>
          <cell r="F232" t="str">
            <v>ESSEX AREA TEAM</v>
          </cell>
        </row>
        <row r="233">
          <cell r="A233" t="str">
            <v>99H</v>
          </cell>
          <cell r="B233" t="str">
            <v>NHS SURREY DOWNS CCG</v>
          </cell>
          <cell r="C233" t="str">
            <v>Y57</v>
          </cell>
          <cell r="D233" t="str">
            <v>SOUTH OF ENGLAND COMMISSIONING REGION</v>
          </cell>
          <cell r="E233" t="str">
            <v>Q68</v>
          </cell>
          <cell r="F233" t="str">
            <v>SURREY AND SUSSEX AREA TEAM</v>
          </cell>
        </row>
        <row r="234">
          <cell r="A234" t="str">
            <v>99J</v>
          </cell>
          <cell r="B234" t="str">
            <v>NHS WEST KENT CCG</v>
          </cell>
          <cell r="C234" t="str">
            <v>Y57</v>
          </cell>
          <cell r="D234" t="str">
            <v>SOUTH OF ENGLAND COMMISSIONING REGION</v>
          </cell>
          <cell r="E234" t="str">
            <v>Q67</v>
          </cell>
          <cell r="F234" t="str">
            <v>KENT AND MEDWAY AREA TEAM</v>
          </cell>
        </row>
        <row r="235">
          <cell r="A235" t="str">
            <v>99K</v>
          </cell>
          <cell r="B235" t="str">
            <v>NHS HIGH WEALD LEWES HAVENS CCG</v>
          </cell>
          <cell r="C235" t="str">
            <v>Y57</v>
          </cell>
          <cell r="D235" t="str">
            <v>SOUTH OF ENGLAND COMMISSIONING REGION</v>
          </cell>
          <cell r="E235" t="str">
            <v>Q68</v>
          </cell>
          <cell r="F235" t="str">
            <v>SURREY AND SUSSEX AREA TEAM</v>
          </cell>
        </row>
        <row r="236">
          <cell r="A236" t="str">
            <v>99M</v>
          </cell>
          <cell r="B236" t="str">
            <v>NHS NORTH EAST HAMPSHIRE AND FARNHAM CCG</v>
          </cell>
          <cell r="C236" t="str">
            <v>Y57</v>
          </cell>
          <cell r="D236" t="str">
            <v>SOUTH OF ENGLAND COMMISSIONING REGION</v>
          </cell>
          <cell r="E236" t="str">
            <v>Q70</v>
          </cell>
          <cell r="F236" t="str">
            <v>WESSEX AREA TEAM</v>
          </cell>
        </row>
        <row r="237">
          <cell r="A237" t="str">
            <v>99N</v>
          </cell>
          <cell r="B237" t="str">
            <v>NHS WILTSHIRE CCG</v>
          </cell>
          <cell r="C237" t="str">
            <v>Y57</v>
          </cell>
          <cell r="D237" t="str">
            <v>SOUTH OF ENGLAND COMMISSIONING REGION</v>
          </cell>
          <cell r="E237" t="str">
            <v>Q64</v>
          </cell>
          <cell r="F237" t="str">
            <v>BATH, GLOUCESTERSHIRE, SWINDON AND WILTSHIRE AREA TEAM</v>
          </cell>
        </row>
        <row r="238">
          <cell r="A238" t="str">
            <v>99P</v>
          </cell>
          <cell r="B238" t="str">
            <v>NHS NORTH, EAST, WEST DEVON CCG</v>
          </cell>
          <cell r="C238" t="str">
            <v>Y57</v>
          </cell>
          <cell r="D238" t="str">
            <v>SOUTH OF ENGLAND COMMISSIONING REGION</v>
          </cell>
          <cell r="E238" t="str">
            <v>Q66</v>
          </cell>
          <cell r="F238" t="str">
            <v>DEVON, CORNWALL AND ISLES OF SCILLY AREA TEAM</v>
          </cell>
        </row>
        <row r="239">
          <cell r="A239" t="str">
            <v>99Q</v>
          </cell>
          <cell r="B239" t="str">
            <v>NHS SOUTH DEVON AND TORBAY CCG</v>
          </cell>
          <cell r="C239" t="str">
            <v>Y57</v>
          </cell>
          <cell r="D239" t="str">
            <v>SOUTH OF ENGLAND COMMISSIONING REGION</v>
          </cell>
          <cell r="E239" t="str">
            <v>Q66</v>
          </cell>
          <cell r="F239" t="str">
            <v>DEVON, CORNWALL AND ISLES OF SCILLY AREA TEAM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www.dh.gov.uk/en/Publicationsandstatistics/Lettersandcirculars/Dearcolleagueletters/DH_103436"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0"/>
  <sheetViews>
    <sheetView tabSelected="1" workbookViewId="0">
      <selection activeCell="A8" sqref="A8"/>
    </sheetView>
  </sheetViews>
  <sheetFormatPr defaultRowHeight="12.75" x14ac:dyDescent="0.2"/>
  <cols>
    <col min="1" max="1" width="123.28515625" style="8" customWidth="1"/>
    <col min="2" max="16384" width="9.140625" style="4"/>
  </cols>
  <sheetData>
    <row r="8" spans="1:1" ht="15.75" x14ac:dyDescent="0.25">
      <c r="A8" s="3" t="s">
        <v>59</v>
      </c>
    </row>
    <row r="9" spans="1:1" x14ac:dyDescent="0.2">
      <c r="A9" s="26" t="s">
        <v>69</v>
      </c>
    </row>
    <row r="10" spans="1:1" x14ac:dyDescent="0.2">
      <c r="A10" s="5"/>
    </row>
    <row r="11" spans="1:1" s="7" customFormat="1" x14ac:dyDescent="0.2">
      <c r="A11" s="137" t="s">
        <v>549</v>
      </c>
    </row>
    <row r="12" spans="1:1" s="8" customFormat="1" x14ac:dyDescent="0.2">
      <c r="A12" s="138"/>
    </row>
    <row r="13" spans="1:1" s="8" customFormat="1" x14ac:dyDescent="0.2">
      <c r="A13" s="138"/>
    </row>
    <row r="14" spans="1:1" s="8" customFormat="1" x14ac:dyDescent="0.2">
      <c r="A14" s="138"/>
    </row>
    <row r="15" spans="1:1" s="8" customFormat="1" x14ac:dyDescent="0.2">
      <c r="A15" s="138"/>
    </row>
    <row r="16" spans="1:1" s="8" customFormat="1" x14ac:dyDescent="0.2">
      <c r="A16" s="2"/>
    </row>
    <row r="17" spans="1:1" s="8" customFormat="1" x14ac:dyDescent="0.2">
      <c r="A17" s="6" t="s">
        <v>20</v>
      </c>
    </row>
    <row r="18" spans="1:1" s="8" customFormat="1" x14ac:dyDescent="0.2">
      <c r="A18" s="10" t="s">
        <v>47</v>
      </c>
    </row>
    <row r="19" spans="1:1" s="8" customFormat="1" x14ac:dyDescent="0.2">
      <c r="A19" s="10" t="s">
        <v>48</v>
      </c>
    </row>
    <row r="20" spans="1:1" s="8" customFormat="1" x14ac:dyDescent="0.2">
      <c r="A20" s="10" t="s">
        <v>813</v>
      </c>
    </row>
    <row r="21" spans="1:1" s="8" customFormat="1" x14ac:dyDescent="0.2">
      <c r="A21" s="10" t="s">
        <v>54</v>
      </c>
    </row>
    <row r="22" spans="1:1" s="8" customFormat="1" x14ac:dyDescent="0.2">
      <c r="A22" s="10" t="s">
        <v>56</v>
      </c>
    </row>
    <row r="23" spans="1:1" s="8" customFormat="1" x14ac:dyDescent="0.2">
      <c r="A23" s="10" t="s">
        <v>60</v>
      </c>
    </row>
    <row r="24" spans="1:1" s="8" customFormat="1" x14ac:dyDescent="0.2">
      <c r="A24" s="10" t="s">
        <v>49</v>
      </c>
    </row>
    <row r="25" spans="1:1" x14ac:dyDescent="0.2">
      <c r="A25" s="10" t="s">
        <v>50</v>
      </c>
    </row>
    <row r="26" spans="1:1" s="8" customFormat="1" x14ac:dyDescent="0.2">
      <c r="A26" s="10" t="s">
        <v>57</v>
      </c>
    </row>
    <row r="29" spans="1:1" x14ac:dyDescent="0.2">
      <c r="A29" s="9" t="s">
        <v>31</v>
      </c>
    </row>
    <row r="30" spans="1:1" x14ac:dyDescent="0.2">
      <c r="A30" s="139" t="s">
        <v>43</v>
      </c>
    </row>
    <row r="31" spans="1:1" x14ac:dyDescent="0.2">
      <c r="A31" s="139"/>
    </row>
    <row r="32" spans="1:1" x14ac:dyDescent="0.2">
      <c r="A32" s="4"/>
    </row>
    <row r="33" spans="1:1" ht="38.25" x14ac:dyDescent="0.2">
      <c r="A33" s="24" t="s">
        <v>44</v>
      </c>
    </row>
    <row r="34" spans="1:1" x14ac:dyDescent="0.2">
      <c r="A34" s="25"/>
    </row>
    <row r="35" spans="1:1" x14ac:dyDescent="0.2">
      <c r="A35" s="26" t="s">
        <v>45</v>
      </c>
    </row>
    <row r="36" spans="1:1" x14ac:dyDescent="0.2">
      <c r="A36" s="10" t="s">
        <v>46</v>
      </c>
    </row>
    <row r="39" spans="1:1" x14ac:dyDescent="0.2">
      <c r="A39" s="9" t="s">
        <v>41</v>
      </c>
    </row>
    <row r="40" spans="1:1" x14ac:dyDescent="0.2">
      <c r="A40" s="8" t="s">
        <v>42</v>
      </c>
    </row>
    <row r="41" spans="1:1" x14ac:dyDescent="0.2">
      <c r="A41" s="9"/>
    </row>
    <row r="42" spans="1:1" x14ac:dyDescent="0.2">
      <c r="A42" s="8" t="s">
        <v>30</v>
      </c>
    </row>
    <row r="43" spans="1:1" x14ac:dyDescent="0.2">
      <c r="A43" s="10" t="s">
        <v>24</v>
      </c>
    </row>
    <row r="44" spans="1:1" x14ac:dyDescent="0.2">
      <c r="A44" s="10"/>
    </row>
    <row r="45" spans="1:1" x14ac:dyDescent="0.2">
      <c r="A45" s="11" t="s">
        <v>34</v>
      </c>
    </row>
    <row r="46" spans="1:1" x14ac:dyDescent="0.2">
      <c r="A46" s="26" t="s">
        <v>793</v>
      </c>
    </row>
    <row r="47" spans="1:1" x14ac:dyDescent="0.2">
      <c r="A47" s="8" t="s">
        <v>33</v>
      </c>
    </row>
    <row r="49" spans="1:1" x14ac:dyDescent="0.2">
      <c r="A49" s="9" t="s">
        <v>32</v>
      </c>
    </row>
    <row r="50" spans="1:1" x14ac:dyDescent="0.2">
      <c r="A50" s="4" t="s">
        <v>21</v>
      </c>
    </row>
    <row r="52" spans="1:1" x14ac:dyDescent="0.2">
      <c r="A52" s="8" t="s">
        <v>53</v>
      </c>
    </row>
    <row r="53" spans="1:1" x14ac:dyDescent="0.2">
      <c r="A53" s="26" t="s">
        <v>550</v>
      </c>
    </row>
    <row r="54" spans="1:1" x14ac:dyDescent="0.2">
      <c r="A54" s="26" t="s">
        <v>551</v>
      </c>
    </row>
    <row r="55" spans="1:1" x14ac:dyDescent="0.2">
      <c r="A55" s="26" t="s">
        <v>552</v>
      </c>
    </row>
    <row r="56" spans="1:1" x14ac:dyDescent="0.2">
      <c r="A56" s="26" t="s">
        <v>553</v>
      </c>
    </row>
    <row r="57" spans="1:1" x14ac:dyDescent="0.2">
      <c r="A57" s="26" t="s">
        <v>554</v>
      </c>
    </row>
    <row r="58" spans="1:1" x14ac:dyDescent="0.2">
      <c r="A58" s="4" t="s">
        <v>22</v>
      </c>
    </row>
    <row r="60" spans="1:1" x14ac:dyDescent="0.2">
      <c r="A60" s="10" t="s">
        <v>23</v>
      </c>
    </row>
  </sheetData>
  <mergeCells count="2">
    <mergeCell ref="A11:A15"/>
    <mergeCell ref="A30:A31"/>
  </mergeCells>
  <phoneticPr fontId="5" type="noConversion"/>
  <hyperlinks>
    <hyperlink ref="A60" r:id="rId1"/>
    <hyperlink ref="A43" r:id="rId2"/>
    <hyperlink ref="A18" location="'TWO WEEK WAIT-ALL CANCER'!A1" display="ALL CANCERS TWO WEEK WAIT"/>
    <hyperlink ref="A23" location="'31-DAY FIRST TREAT (ALL CANCER)'!A1" display="31-DAY (DIAGNOSIS TO TREATMENT) WAIT FOR FIRST TREATMENT: ALL CANCERS"/>
    <hyperlink ref="A20" location="'62-DAY (ALL CANCER)'!A1" display="62-DAY (URGENT GP REFERRAL TO TREATMENT) WAIT FOR FIRST TREATMENT: ALL CANCERS"/>
    <hyperlink ref="A19" location="'TWO WEEK WAIT-BREAST SYMPTOMS'!A1" display="TWO WEEK WAIT-EXHIBITED BREAST SYMPTOMS WHERE CANCER NOT INITIALLY SUSPECTED"/>
    <hyperlink ref="A24" location="'31-DAY SUB TREAT (SURGERY)'!A1" display="31-DAY WAIT FOR SECOND OR SUBSEQUENT TREATMENT: SURGERY"/>
    <hyperlink ref="A25" location="'31-DAY SUB TREAT (DRUGS)'!A1" display="31-DAY WAIT FOR SECOND OR SUBSEQUENT TREATMENT: ANTI CANCER DRUG TREATMENTS"/>
    <hyperlink ref="A36" r:id="rId3"/>
    <hyperlink ref="A21" location="'62-DAY (SCREENING)'!A1" display="62-DAY WAIT FOR FIRST TREATMENT FOLLOWING NHS SCREENING SERVICE REFERRAL: ALL CANCERS"/>
    <hyperlink ref="A22" location="'62-DAY (CONSULTANT UPGRADE)'!A1" display="62-DAY WAIT FOR FIRST TREATMENT FROM CONSULTANT UPGRADE: ALL CANCERS"/>
    <hyperlink ref="A26" location="'31-DAY SUB TREAT (RADIOTHERAPY)'!A1" display="31-DAY WAIT FOR SECOND OR SUBSEQUENT TREATMENT: RADIOTHERAPY TREATMENTS"/>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L260"/>
  <sheetViews>
    <sheetView zoomScale="75" workbookViewId="0"/>
  </sheetViews>
  <sheetFormatPr defaultRowHeight="12.75" x14ac:dyDescent="0.2"/>
  <cols>
    <col min="1" max="1" width="25" style="125" customWidth="1"/>
    <col min="2" max="2" width="25.7109375" style="125" bestFit="1" customWidth="1"/>
    <col min="3" max="3" width="21.140625" style="125" bestFit="1" customWidth="1"/>
    <col min="4" max="4" width="83.5703125" style="125" bestFit="1" customWidth="1"/>
    <col min="5" max="5" width="21.5703125" style="125" bestFit="1" customWidth="1"/>
    <col min="6" max="6" width="57.28515625" style="125" bestFit="1" customWidth="1"/>
    <col min="7" max="7" width="21.85546875" style="125" customWidth="1"/>
    <col min="8" max="8" width="29.140625" style="125" bestFit="1" customWidth="1"/>
    <col min="9" max="9" width="37" style="125" customWidth="1"/>
    <col min="10" max="10" width="28.7109375" style="125" customWidth="1"/>
    <col min="11" max="11" width="27.140625" style="125" customWidth="1"/>
    <col min="12" max="12" width="27.42578125" style="125" customWidth="1"/>
    <col min="13" max="16384" width="9.140625" style="125"/>
  </cols>
  <sheetData>
    <row r="1" spans="1:12" ht="15.75" x14ac:dyDescent="0.25">
      <c r="A1" s="128" t="s">
        <v>57</v>
      </c>
    </row>
    <row r="2" spans="1:12" x14ac:dyDescent="0.2">
      <c r="A2" s="96" t="s">
        <v>285</v>
      </c>
    </row>
    <row r="3" spans="1:12" x14ac:dyDescent="0.2">
      <c r="A3" s="97" t="s">
        <v>62</v>
      </c>
    </row>
    <row r="4" spans="1:12" x14ac:dyDescent="0.2">
      <c r="A4" s="125" t="s">
        <v>5</v>
      </c>
    </row>
    <row r="6" spans="1:12" x14ac:dyDescent="0.2">
      <c r="A6" s="15"/>
    </row>
    <row r="8" spans="1:12" x14ac:dyDescent="0.2">
      <c r="A8" s="98"/>
    </row>
    <row r="9" spans="1:12" x14ac:dyDescent="0.2">
      <c r="A9" s="15"/>
    </row>
    <row r="10" spans="1:12" x14ac:dyDescent="0.2">
      <c r="A10" s="15"/>
    </row>
    <row r="11" spans="1:12" ht="15" x14ac:dyDescent="0.25">
      <c r="A11" s="100" t="s">
        <v>40</v>
      </c>
    </row>
    <row r="12" spans="1:12" s="97" customFormat="1" x14ac:dyDescent="0.2">
      <c r="F12" s="96"/>
      <c r="G12" s="96"/>
      <c r="H12" s="96"/>
      <c r="I12" s="150" t="s">
        <v>19</v>
      </c>
      <c r="J12" s="150"/>
      <c r="K12" s="150"/>
      <c r="L12" s="151" t="s">
        <v>8</v>
      </c>
    </row>
    <row r="13" spans="1:12" s="102" customFormat="1" x14ac:dyDescent="0.2">
      <c r="A13" s="101" t="s">
        <v>802</v>
      </c>
      <c r="B13" s="101" t="s">
        <v>801</v>
      </c>
      <c r="C13" s="102" t="s">
        <v>871</v>
      </c>
      <c r="D13" s="102" t="s">
        <v>283</v>
      </c>
      <c r="E13" s="103" t="s">
        <v>872</v>
      </c>
      <c r="F13" s="102" t="s">
        <v>873</v>
      </c>
      <c r="G13" s="102" t="s">
        <v>26</v>
      </c>
      <c r="H13" s="102" t="s">
        <v>36</v>
      </c>
      <c r="I13" s="116" t="s">
        <v>10</v>
      </c>
      <c r="J13" s="116" t="s">
        <v>2</v>
      </c>
      <c r="K13" s="116" t="s">
        <v>15</v>
      </c>
      <c r="L13" s="153"/>
    </row>
    <row r="14" spans="1:12" s="95" customFormat="1" ht="14.25" x14ac:dyDescent="0.2">
      <c r="A14" s="96" t="s">
        <v>580</v>
      </c>
      <c r="B14" s="104" t="s">
        <v>555</v>
      </c>
      <c r="C14" s="106" t="str">
        <f>VLOOKUP(E14,[1]CCG!$A$1:$IV$240,5,FALSE)</f>
        <v>Q53</v>
      </c>
      <c r="D14" s="106" t="str">
        <f>VLOOKUP(E14,[1]CCG!$A$1:$IV$240,6,FALSE)</f>
        <v>ARDEN, HEREFORDSHIRE AND WORCESTERSHIRE AREA TEAM</v>
      </c>
      <c r="E14" s="71" t="s">
        <v>156</v>
      </c>
      <c r="F14" s="106" t="str">
        <f>VLOOKUP(E14,[1]CCG!$A$3:$IV$240,2,FALSE)</f>
        <v>NHS COVENTRY AND RUGBY CCG</v>
      </c>
      <c r="G14" s="95" t="s">
        <v>65</v>
      </c>
      <c r="H14" s="95" t="s">
        <v>68</v>
      </c>
      <c r="I14" s="72">
        <v>223</v>
      </c>
      <c r="J14" s="72">
        <v>211</v>
      </c>
      <c r="K14" s="131">
        <f t="shared" ref="K14:K77" si="0">I14-J14</f>
        <v>12</v>
      </c>
      <c r="L14" s="54">
        <f t="shared" ref="L14:L77" si="1">J14/I14</f>
        <v>0.94618834080717484</v>
      </c>
    </row>
    <row r="15" spans="1:12" s="95" customFormat="1" ht="14.25" x14ac:dyDescent="0.2">
      <c r="A15" s="96" t="s">
        <v>581</v>
      </c>
      <c r="B15" s="104" t="s">
        <v>555</v>
      </c>
      <c r="C15" s="106" t="str">
        <f>VLOOKUP(E15,[1]CCG!$A$1:$IV$240,5,FALSE)</f>
        <v>Q53</v>
      </c>
      <c r="D15" s="106" t="str">
        <f>VLOOKUP(E15,[1]CCG!$A$1:$IV$240,6,FALSE)</f>
        <v>ARDEN, HEREFORDSHIRE AND WORCESTERSHIRE AREA TEAM</v>
      </c>
      <c r="E15" s="71" t="s">
        <v>159</v>
      </c>
      <c r="F15" s="106" t="str">
        <f>VLOOKUP(E15,[1]CCG!$A$3:$IV$240,2,FALSE)</f>
        <v>NHS HEREFORDSHIRE CCG</v>
      </c>
      <c r="G15" s="95" t="s">
        <v>65</v>
      </c>
      <c r="H15" s="95" t="s">
        <v>68</v>
      </c>
      <c r="I15" s="72">
        <v>63</v>
      </c>
      <c r="J15" s="72">
        <v>63</v>
      </c>
      <c r="K15" s="131">
        <f t="shared" si="0"/>
        <v>0</v>
      </c>
      <c r="L15" s="54">
        <f t="shared" si="1"/>
        <v>1</v>
      </c>
    </row>
    <row r="16" spans="1:12" s="95" customFormat="1" ht="14.25" x14ac:dyDescent="0.2">
      <c r="A16" s="96" t="s">
        <v>582</v>
      </c>
      <c r="B16" s="104" t="s">
        <v>555</v>
      </c>
      <c r="C16" s="106" t="str">
        <f>VLOOKUP(E16,[1]CCG!$A$1:$IV$240,5,FALSE)</f>
        <v>Q53</v>
      </c>
      <c r="D16" s="106" t="str">
        <f>VLOOKUP(E16,[1]CCG!$A$1:$IV$240,6,FALSE)</f>
        <v>ARDEN, HEREFORDSHIRE AND WORCESTERSHIRE AREA TEAM</v>
      </c>
      <c r="E16" s="71" t="s">
        <v>162</v>
      </c>
      <c r="F16" s="106" t="str">
        <f>VLOOKUP(E16,[1]CCG!$A$3:$IV$240,2,FALSE)</f>
        <v>NHS REDDITCH AND BROMSGROVE CCG</v>
      </c>
      <c r="G16" s="95" t="s">
        <v>65</v>
      </c>
      <c r="H16" s="95" t="s">
        <v>68</v>
      </c>
      <c r="I16" s="133">
        <v>76</v>
      </c>
      <c r="J16" s="133">
        <v>74</v>
      </c>
      <c r="K16" s="131">
        <f t="shared" si="0"/>
        <v>2</v>
      </c>
      <c r="L16" s="83">
        <f t="shared" si="1"/>
        <v>0.97368421052631582</v>
      </c>
    </row>
    <row r="17" spans="1:12" s="95" customFormat="1" ht="14.25" x14ac:dyDescent="0.2">
      <c r="A17" s="96" t="s">
        <v>583</v>
      </c>
      <c r="B17" s="104" t="s">
        <v>555</v>
      </c>
      <c r="C17" s="106" t="str">
        <f>VLOOKUP(E17,[1]CCG!$A$1:$IV$240,5,FALSE)</f>
        <v>Q53</v>
      </c>
      <c r="D17" s="106" t="str">
        <f>VLOOKUP(E17,[1]CCG!$A$1:$IV$240,6,FALSE)</f>
        <v>ARDEN, HEREFORDSHIRE AND WORCESTERSHIRE AREA TEAM</v>
      </c>
      <c r="E17" s="71" t="s">
        <v>167</v>
      </c>
      <c r="F17" s="106" t="str">
        <f>VLOOKUP(E17,[1]CCG!$A$3:$IV$240,2,FALSE)</f>
        <v>NHS SOUTH WARWICKSHIRE CCG</v>
      </c>
      <c r="G17" s="95" t="s">
        <v>65</v>
      </c>
      <c r="H17" s="95" t="s">
        <v>68</v>
      </c>
      <c r="I17" s="72">
        <v>132</v>
      </c>
      <c r="J17" s="72">
        <v>128</v>
      </c>
      <c r="K17" s="131">
        <f t="shared" si="0"/>
        <v>4</v>
      </c>
      <c r="L17" s="54">
        <f t="shared" si="1"/>
        <v>0.96969696969696972</v>
      </c>
    </row>
    <row r="18" spans="1:12" s="95" customFormat="1" ht="14.25" x14ac:dyDescent="0.2">
      <c r="A18" s="96" t="s">
        <v>584</v>
      </c>
      <c r="B18" s="104" t="s">
        <v>555</v>
      </c>
      <c r="C18" s="106" t="str">
        <f>VLOOKUP(E18,[1]CCG!$A$1:$IV$240,5,FALSE)</f>
        <v>Q53</v>
      </c>
      <c r="D18" s="106" t="str">
        <f>VLOOKUP(E18,[1]CCG!$A$1:$IV$240,6,FALSE)</f>
        <v>ARDEN, HEREFORDSHIRE AND WORCESTERSHIRE AREA TEAM</v>
      </c>
      <c r="E18" s="71" t="s">
        <v>168</v>
      </c>
      <c r="F18" s="106" t="str">
        <f>VLOOKUP(E18,[1]CCG!$A$3:$IV$240,2,FALSE)</f>
        <v>NHS SOUTH WORCESTERSHIRE CCG</v>
      </c>
      <c r="G18" s="95" t="s">
        <v>65</v>
      </c>
      <c r="H18" s="95" t="s">
        <v>68</v>
      </c>
      <c r="I18" s="72">
        <v>95</v>
      </c>
      <c r="J18" s="72">
        <v>95</v>
      </c>
      <c r="K18" s="131">
        <f t="shared" si="0"/>
        <v>0</v>
      </c>
      <c r="L18" s="54">
        <f t="shared" si="1"/>
        <v>1</v>
      </c>
    </row>
    <row r="19" spans="1:12" s="95" customFormat="1" ht="14.25" x14ac:dyDescent="0.2">
      <c r="A19" s="96" t="s">
        <v>585</v>
      </c>
      <c r="B19" s="104" t="s">
        <v>555</v>
      </c>
      <c r="C19" s="106" t="str">
        <f>VLOOKUP(E19,[1]CCG!$A$1:$IV$240,5,FALSE)</f>
        <v>Q53</v>
      </c>
      <c r="D19" s="106" t="str">
        <f>VLOOKUP(E19,[1]CCG!$A$1:$IV$240,6,FALSE)</f>
        <v>ARDEN, HEREFORDSHIRE AND WORCESTERSHIRE AREA TEAM</v>
      </c>
      <c r="E19" s="71" t="s">
        <v>161</v>
      </c>
      <c r="F19" s="106" t="str">
        <f>VLOOKUP(E19,[1]CCG!$A$3:$IV$240,2,FALSE)</f>
        <v>NHS WARWICKSHIRE NORTH CCG</v>
      </c>
      <c r="G19" s="95" t="s">
        <v>65</v>
      </c>
      <c r="H19" s="95" t="s">
        <v>68</v>
      </c>
      <c r="I19" s="72">
        <v>95</v>
      </c>
      <c r="J19" s="72">
        <v>91</v>
      </c>
      <c r="K19" s="131">
        <f t="shared" si="0"/>
        <v>4</v>
      </c>
      <c r="L19" s="54">
        <f t="shared" si="1"/>
        <v>0.95789473684210524</v>
      </c>
    </row>
    <row r="20" spans="1:12" s="95" customFormat="1" ht="14.25" x14ac:dyDescent="0.2">
      <c r="A20" s="96" t="s">
        <v>586</v>
      </c>
      <c r="B20" s="104" t="s">
        <v>555</v>
      </c>
      <c r="C20" s="106" t="str">
        <f>VLOOKUP(E20,[1]CCG!$A$1:$IV$240,5,FALSE)</f>
        <v>Q53</v>
      </c>
      <c r="D20" s="106" t="str">
        <f>VLOOKUP(E20,[1]CCG!$A$1:$IV$240,6,FALSE)</f>
        <v>ARDEN, HEREFORDSHIRE AND WORCESTERSHIRE AREA TEAM</v>
      </c>
      <c r="E20" s="71" t="s">
        <v>174</v>
      </c>
      <c r="F20" s="106" t="str">
        <f>VLOOKUP(E20,[1]CCG!$A$3:$IV$240,2,FALSE)</f>
        <v>NHS WYRE FOREST CCG</v>
      </c>
      <c r="G20" s="95" t="s">
        <v>65</v>
      </c>
      <c r="H20" s="95" t="s">
        <v>68</v>
      </c>
      <c r="I20" s="72">
        <v>59</v>
      </c>
      <c r="J20" s="72">
        <v>59</v>
      </c>
      <c r="K20" s="131">
        <f t="shared" si="0"/>
        <v>0</v>
      </c>
      <c r="L20" s="54">
        <f t="shared" si="1"/>
        <v>1</v>
      </c>
    </row>
    <row r="21" spans="1:12" s="95" customFormat="1" ht="14.25" x14ac:dyDescent="0.2">
      <c r="A21" s="96" t="s">
        <v>587</v>
      </c>
      <c r="B21" s="104" t="s">
        <v>556</v>
      </c>
      <c r="C21" s="106" t="str">
        <f>VLOOKUP(E21,[1]CCG!$A$1:$IV$240,5,FALSE)</f>
        <v>Q64</v>
      </c>
      <c r="D21" s="106" t="str">
        <f>VLOOKUP(E21,[1]CCG!$A$1:$IV$240,6,FALSE)</f>
        <v>BATH, GLOUCESTERSHIRE, SWINDON AND WILTSHIRE AREA TEAM</v>
      </c>
      <c r="E21" s="71" t="s">
        <v>257</v>
      </c>
      <c r="F21" s="106" t="str">
        <f>VLOOKUP(E21,[1]CCG!$A$3:$IV$240,2,FALSE)</f>
        <v>NHS BATH AND NORTH EAST SOMERSET CCG</v>
      </c>
      <c r="G21" s="95" t="s">
        <v>65</v>
      </c>
      <c r="H21" s="95" t="s">
        <v>68</v>
      </c>
      <c r="I21" s="133">
        <v>77</v>
      </c>
      <c r="J21" s="133">
        <v>76</v>
      </c>
      <c r="K21" s="131">
        <f t="shared" si="0"/>
        <v>1</v>
      </c>
      <c r="L21" s="83">
        <f t="shared" si="1"/>
        <v>0.98701298701298701</v>
      </c>
    </row>
    <row r="22" spans="1:12" s="95" customFormat="1" ht="14.25" x14ac:dyDescent="0.2">
      <c r="A22" s="96" t="s">
        <v>588</v>
      </c>
      <c r="B22" s="104" t="s">
        <v>556</v>
      </c>
      <c r="C22" s="106" t="str">
        <f>VLOOKUP(E22,[1]CCG!$A$1:$IV$240,5,FALSE)</f>
        <v>Q64</v>
      </c>
      <c r="D22" s="106" t="str">
        <f>VLOOKUP(E22,[1]CCG!$A$1:$IV$240,6,FALSE)</f>
        <v>BATH, GLOUCESTERSHIRE, SWINDON AND WILTSHIRE AREA TEAM</v>
      </c>
      <c r="E22" s="71" t="s">
        <v>260</v>
      </c>
      <c r="F22" s="106" t="str">
        <f>VLOOKUP(E22,[1]CCG!$A$3:$IV$240,2,FALSE)</f>
        <v>NHS GLOUCESTERSHIRE CCG</v>
      </c>
      <c r="G22" s="95" t="s">
        <v>65</v>
      </c>
      <c r="H22" s="95" t="s">
        <v>68</v>
      </c>
      <c r="I22" s="72">
        <v>195</v>
      </c>
      <c r="J22" s="72">
        <v>195</v>
      </c>
      <c r="K22" s="131">
        <f t="shared" si="0"/>
        <v>0</v>
      </c>
      <c r="L22" s="54">
        <f t="shared" si="1"/>
        <v>1</v>
      </c>
    </row>
    <row r="23" spans="1:12" s="95" customFormat="1" ht="14.25" x14ac:dyDescent="0.2">
      <c r="A23" s="96" t="s">
        <v>589</v>
      </c>
      <c r="B23" s="104" t="s">
        <v>556</v>
      </c>
      <c r="C23" s="106" t="str">
        <f>VLOOKUP(E23,[1]CCG!$A$1:$IV$240,5,FALSE)</f>
        <v>Q64</v>
      </c>
      <c r="D23" s="106" t="str">
        <f>VLOOKUP(E23,[1]CCG!$A$1:$IV$240,6,FALSE)</f>
        <v>BATH, GLOUCESTERSHIRE, SWINDON AND WILTSHIRE AREA TEAM</v>
      </c>
      <c r="E23" s="71" t="s">
        <v>265</v>
      </c>
      <c r="F23" s="106" t="str">
        <f>VLOOKUP(E23,[1]CCG!$A$3:$IV$240,2,FALSE)</f>
        <v>NHS SWINDON CCG</v>
      </c>
      <c r="G23" s="95" t="s">
        <v>65</v>
      </c>
      <c r="H23" s="95" t="s">
        <v>68</v>
      </c>
      <c r="I23" s="72">
        <v>80</v>
      </c>
      <c r="J23" s="72">
        <v>76</v>
      </c>
      <c r="K23" s="131">
        <f t="shared" si="0"/>
        <v>4</v>
      </c>
      <c r="L23" s="54">
        <f t="shared" si="1"/>
        <v>0.95</v>
      </c>
    </row>
    <row r="24" spans="1:12" s="95" customFormat="1" ht="14.25" x14ac:dyDescent="0.2">
      <c r="A24" s="96" t="s">
        <v>590</v>
      </c>
      <c r="B24" s="104" t="s">
        <v>556</v>
      </c>
      <c r="C24" s="106" t="str">
        <f>VLOOKUP(E24,[1]CCG!$A$1:$IV$240,5,FALSE)</f>
        <v>Q64</v>
      </c>
      <c r="D24" s="106" t="str">
        <f>VLOOKUP(E24,[1]CCG!$A$1:$IV$240,6,FALSE)</f>
        <v>BATH, GLOUCESTERSHIRE, SWINDON AND WILTSHIRE AREA TEAM</v>
      </c>
      <c r="E24" s="71" t="s">
        <v>280</v>
      </c>
      <c r="F24" s="106" t="str">
        <f>VLOOKUP(E24,[1]CCG!$A$3:$IV$240,2,FALSE)</f>
        <v>NHS WILTSHIRE CCG</v>
      </c>
      <c r="G24" s="95" t="s">
        <v>65</v>
      </c>
      <c r="H24" s="95" t="s">
        <v>68</v>
      </c>
      <c r="I24" s="72">
        <v>199</v>
      </c>
      <c r="J24" s="72">
        <v>196</v>
      </c>
      <c r="K24" s="131">
        <f t="shared" si="0"/>
        <v>3</v>
      </c>
      <c r="L24" s="54">
        <f t="shared" si="1"/>
        <v>0.98492462311557794</v>
      </c>
    </row>
    <row r="25" spans="1:12" s="95" customFormat="1" ht="14.25" x14ac:dyDescent="0.2">
      <c r="A25" s="96" t="s">
        <v>591</v>
      </c>
      <c r="B25" s="104" t="s">
        <v>557</v>
      </c>
      <c r="C25" s="106" t="str">
        <f>VLOOKUP(E25,[1]CCG!$A$1:$IV$240,5,FALSE)</f>
        <v>Q54</v>
      </c>
      <c r="D25" s="106" t="str">
        <f>VLOOKUP(E25,[1]CCG!$A$1:$IV$240,6,FALSE)</f>
        <v>BIRMINGHAM AND THE BLACK COUNTRY AREA TEAM</v>
      </c>
      <c r="E25" s="71" t="s">
        <v>268</v>
      </c>
      <c r="F25" s="106" t="str">
        <f>VLOOKUP(E25,[1]CCG!$A$3:$IV$240,2,FALSE)</f>
        <v>NHS BIRMINGHAM CROSSCITY CCG</v>
      </c>
      <c r="G25" s="95" t="s">
        <v>65</v>
      </c>
      <c r="H25" s="95" t="s">
        <v>68</v>
      </c>
      <c r="I25" s="72">
        <v>253</v>
      </c>
      <c r="J25" s="72">
        <v>249</v>
      </c>
      <c r="K25" s="131">
        <f t="shared" si="0"/>
        <v>4</v>
      </c>
      <c r="L25" s="54">
        <f t="shared" si="1"/>
        <v>0.98418972332015808</v>
      </c>
    </row>
    <row r="26" spans="1:12" s="95" customFormat="1" ht="14.25" x14ac:dyDescent="0.2">
      <c r="A26" s="96" t="s">
        <v>592</v>
      </c>
      <c r="B26" s="104" t="s">
        <v>557</v>
      </c>
      <c r="C26" s="106" t="str">
        <f>VLOOKUP(E26,[1]CCG!$A$1:$IV$240,5,FALSE)</f>
        <v>Q54</v>
      </c>
      <c r="D26" s="106" t="str">
        <f>VLOOKUP(E26,[1]CCG!$A$1:$IV$240,6,FALSE)</f>
        <v>BIRMINGHAM AND THE BLACK COUNTRY AREA TEAM</v>
      </c>
      <c r="E26" s="71" t="s">
        <v>154</v>
      </c>
      <c r="F26" s="106" t="str">
        <f>VLOOKUP(E26,[1]CCG!$A$3:$IV$240,2,FALSE)</f>
        <v>NHS BIRMINGHAM SOUTH AND CENTRAL CCG</v>
      </c>
      <c r="G26" s="95" t="s">
        <v>65</v>
      </c>
      <c r="H26" s="95" t="s">
        <v>68</v>
      </c>
      <c r="I26" s="72">
        <v>73</v>
      </c>
      <c r="J26" s="72">
        <v>73</v>
      </c>
      <c r="K26" s="131">
        <f t="shared" si="0"/>
        <v>0</v>
      </c>
      <c r="L26" s="54">
        <f t="shared" si="1"/>
        <v>1</v>
      </c>
    </row>
    <row r="27" spans="1:12" s="95" customFormat="1" ht="14.25" x14ac:dyDescent="0.2">
      <c r="A27" s="96" t="s">
        <v>593</v>
      </c>
      <c r="B27" s="104" t="s">
        <v>557</v>
      </c>
      <c r="C27" s="106" t="str">
        <f>VLOOKUP(E27,[1]CCG!$A$1:$IV$240,5,FALSE)</f>
        <v>Q54</v>
      </c>
      <c r="D27" s="106" t="str">
        <f>VLOOKUP(E27,[1]CCG!$A$1:$IV$240,6,FALSE)</f>
        <v>BIRMINGHAM AND THE BLACK COUNTRY AREA TEAM</v>
      </c>
      <c r="E27" s="71" t="s">
        <v>157</v>
      </c>
      <c r="F27" s="106" t="str">
        <f>VLOOKUP(E27,[1]CCG!$A$3:$IV$240,2,FALSE)</f>
        <v>NHS DUDLEY CCG</v>
      </c>
      <c r="G27" s="95" t="s">
        <v>65</v>
      </c>
      <c r="H27" s="95" t="s">
        <v>68</v>
      </c>
      <c r="I27" s="133">
        <v>144</v>
      </c>
      <c r="J27" s="133">
        <v>143</v>
      </c>
      <c r="K27" s="131">
        <f t="shared" si="0"/>
        <v>1</v>
      </c>
      <c r="L27" s="83">
        <f t="shared" si="1"/>
        <v>0.99305555555555558</v>
      </c>
    </row>
    <row r="28" spans="1:12" s="95" customFormat="1" ht="14.25" x14ac:dyDescent="0.2">
      <c r="A28" s="96" t="s">
        <v>594</v>
      </c>
      <c r="B28" s="104" t="s">
        <v>557</v>
      </c>
      <c r="C28" s="106" t="str">
        <f>VLOOKUP(E28,[1]CCG!$A$1:$IV$240,5,FALSE)</f>
        <v>Q54</v>
      </c>
      <c r="D28" s="106" t="str">
        <f>VLOOKUP(E28,[1]CCG!$A$1:$IV$240,6,FALSE)</f>
        <v>BIRMINGHAM AND THE BLACK COUNTRY AREA TEAM</v>
      </c>
      <c r="E28" s="71" t="s">
        <v>163</v>
      </c>
      <c r="F28" s="106" t="str">
        <f>VLOOKUP(E28,[1]CCG!$A$3:$IV$240,2,FALSE)</f>
        <v>NHS SANDWELL AND WEST BIRMINGHAM CCG</v>
      </c>
      <c r="G28" s="95" t="s">
        <v>65</v>
      </c>
      <c r="H28" s="95" t="s">
        <v>68</v>
      </c>
      <c r="I28" s="133">
        <v>172</v>
      </c>
      <c r="J28" s="133">
        <v>171</v>
      </c>
      <c r="K28" s="131">
        <f t="shared" si="0"/>
        <v>1</v>
      </c>
      <c r="L28" s="83">
        <f t="shared" si="1"/>
        <v>0.9941860465116279</v>
      </c>
    </row>
    <row r="29" spans="1:12" s="95" customFormat="1" ht="14.25" x14ac:dyDescent="0.2">
      <c r="A29" s="96" t="s">
        <v>595</v>
      </c>
      <c r="B29" s="104" t="s">
        <v>557</v>
      </c>
      <c r="C29" s="106" t="str">
        <f>VLOOKUP(E29,[1]CCG!$A$1:$IV$240,5,FALSE)</f>
        <v>Q54</v>
      </c>
      <c r="D29" s="106" t="str">
        <f>VLOOKUP(E29,[1]CCG!$A$1:$IV$240,6,FALSE)</f>
        <v>BIRMINGHAM AND THE BLACK COUNTRY AREA TEAM</v>
      </c>
      <c r="E29" s="71" t="s">
        <v>165</v>
      </c>
      <c r="F29" s="106" t="str">
        <f>VLOOKUP(E29,[1]CCG!$A$3:$IV$240,2,FALSE)</f>
        <v>NHS SOLIHULL CCG</v>
      </c>
      <c r="G29" s="95" t="s">
        <v>65</v>
      </c>
      <c r="H29" s="95" t="s">
        <v>68</v>
      </c>
      <c r="I29" s="72">
        <v>106</v>
      </c>
      <c r="J29" s="72">
        <v>102</v>
      </c>
      <c r="K29" s="131">
        <f t="shared" si="0"/>
        <v>4</v>
      </c>
      <c r="L29" s="54">
        <f t="shared" si="1"/>
        <v>0.96226415094339623</v>
      </c>
    </row>
    <row r="30" spans="1:12" s="95" customFormat="1" ht="14.25" x14ac:dyDescent="0.2">
      <c r="A30" s="96" t="s">
        <v>596</v>
      </c>
      <c r="B30" s="104" t="s">
        <v>557</v>
      </c>
      <c r="C30" s="106" t="str">
        <f>VLOOKUP(E30,[1]CCG!$A$1:$IV$240,5,FALSE)</f>
        <v>Q54</v>
      </c>
      <c r="D30" s="106" t="str">
        <f>VLOOKUP(E30,[1]CCG!$A$1:$IV$240,6,FALSE)</f>
        <v>BIRMINGHAM AND THE BLACK COUNTRY AREA TEAM</v>
      </c>
      <c r="E30" s="71" t="s">
        <v>172</v>
      </c>
      <c r="F30" s="106" t="str">
        <f>VLOOKUP(E30,[1]CCG!$A$3:$IV$240,2,FALSE)</f>
        <v>NHS WALSALL CCG</v>
      </c>
      <c r="G30" s="95" t="s">
        <v>65</v>
      </c>
      <c r="H30" s="95" t="s">
        <v>68</v>
      </c>
      <c r="I30" s="72">
        <v>128</v>
      </c>
      <c r="J30" s="72">
        <v>124</v>
      </c>
      <c r="K30" s="131">
        <f t="shared" si="0"/>
        <v>4</v>
      </c>
      <c r="L30" s="54">
        <f t="shared" si="1"/>
        <v>0.96875</v>
      </c>
    </row>
    <row r="31" spans="1:12" s="95" customFormat="1" ht="14.25" x14ac:dyDescent="0.2">
      <c r="A31" s="96" t="s">
        <v>597</v>
      </c>
      <c r="B31" s="104" t="s">
        <v>557</v>
      </c>
      <c r="C31" s="106" t="str">
        <f>VLOOKUP(E31,[1]CCG!$A$1:$IV$240,5,FALSE)</f>
        <v>Q54</v>
      </c>
      <c r="D31" s="106" t="str">
        <f>VLOOKUP(E31,[1]CCG!$A$1:$IV$240,6,FALSE)</f>
        <v>BIRMINGHAM AND THE BLACK COUNTRY AREA TEAM</v>
      </c>
      <c r="E31" s="71" t="s">
        <v>173</v>
      </c>
      <c r="F31" s="106" t="str">
        <f>VLOOKUP(E31,[1]CCG!$A$3:$IV$240,2,FALSE)</f>
        <v>NHS WOLVERHAMPTON CCG</v>
      </c>
      <c r="G31" s="95" t="s">
        <v>65</v>
      </c>
      <c r="H31" s="95" t="s">
        <v>68</v>
      </c>
      <c r="I31" s="133">
        <v>121</v>
      </c>
      <c r="J31" s="133">
        <v>120</v>
      </c>
      <c r="K31" s="131">
        <f t="shared" si="0"/>
        <v>1</v>
      </c>
      <c r="L31" s="83">
        <f t="shared" si="1"/>
        <v>0.99173553719008267</v>
      </c>
    </row>
    <row r="32" spans="1:12" s="95" customFormat="1" ht="14.25" x14ac:dyDescent="0.2">
      <c r="A32" s="96" t="s">
        <v>598</v>
      </c>
      <c r="B32" s="104" t="s">
        <v>558</v>
      </c>
      <c r="C32" s="106" t="str">
        <f>VLOOKUP(E32,[1]CCG!$A$1:$IV$240,5,FALSE)</f>
        <v>Q65</v>
      </c>
      <c r="D32" s="106" t="str">
        <f>VLOOKUP(E32,[1]CCG!$A$1:$IV$240,6,FALSE)</f>
        <v>BRISTOL, NORTH SOMERSET, SOMERSET AND SOUTH GLOUCESTERSHIRE AREA TEAM</v>
      </c>
      <c r="E32" s="71" t="s">
        <v>258</v>
      </c>
      <c r="F32" s="106" t="str">
        <f>VLOOKUP(E32,[1]CCG!$A$3:$IV$240,2,FALSE)</f>
        <v>NHS BRISTOL CCG</v>
      </c>
      <c r="G32" s="95" t="s">
        <v>65</v>
      </c>
      <c r="H32" s="95" t="s">
        <v>68</v>
      </c>
      <c r="I32" s="133">
        <v>174</v>
      </c>
      <c r="J32" s="133">
        <v>173</v>
      </c>
      <c r="K32" s="131">
        <f t="shared" si="0"/>
        <v>1</v>
      </c>
      <c r="L32" s="83">
        <f t="shared" si="1"/>
        <v>0.99425287356321834</v>
      </c>
    </row>
    <row r="33" spans="1:12" s="95" customFormat="1" ht="14.25" x14ac:dyDescent="0.2">
      <c r="A33" s="96" t="s">
        <v>599</v>
      </c>
      <c r="B33" s="104" t="s">
        <v>558</v>
      </c>
      <c r="C33" s="106" t="str">
        <f>VLOOKUP(E33,[1]CCG!$A$1:$IV$240,5,FALSE)</f>
        <v>Q65</v>
      </c>
      <c r="D33" s="106" t="str">
        <f>VLOOKUP(E33,[1]CCG!$A$1:$IV$240,6,FALSE)</f>
        <v>BRISTOL, NORTH SOMERSET, SOMERSET AND SOUTH GLOUCESTERSHIRE AREA TEAM</v>
      </c>
      <c r="E33" s="71" t="s">
        <v>262</v>
      </c>
      <c r="F33" s="106" t="str">
        <f>VLOOKUP(E33,[1]CCG!$A$3:$IV$240,2,FALSE)</f>
        <v>NHS NORTH SOMERSET CCG</v>
      </c>
      <c r="G33" s="95" t="s">
        <v>65</v>
      </c>
      <c r="H33" s="95" t="s">
        <v>68</v>
      </c>
      <c r="I33" s="133">
        <v>118</v>
      </c>
      <c r="J33" s="133">
        <v>116</v>
      </c>
      <c r="K33" s="131">
        <f t="shared" si="0"/>
        <v>2</v>
      </c>
      <c r="L33" s="83">
        <f t="shared" si="1"/>
        <v>0.98305084745762716</v>
      </c>
    </row>
    <row r="34" spans="1:12" s="95" customFormat="1" ht="14.25" x14ac:dyDescent="0.2">
      <c r="A34" s="96" t="s">
        <v>600</v>
      </c>
      <c r="B34" s="104" t="s">
        <v>558</v>
      </c>
      <c r="C34" s="106" t="str">
        <f>VLOOKUP(E34,[1]CCG!$A$1:$IV$240,5,FALSE)</f>
        <v>Q65</v>
      </c>
      <c r="D34" s="106" t="str">
        <f>VLOOKUP(E34,[1]CCG!$A$1:$IV$240,6,FALSE)</f>
        <v>BRISTOL, NORTH SOMERSET, SOMERSET AND SOUTH GLOUCESTERSHIRE AREA TEAM</v>
      </c>
      <c r="E34" s="71" t="s">
        <v>263</v>
      </c>
      <c r="F34" s="106" t="str">
        <f>VLOOKUP(E34,[1]CCG!$A$3:$IV$240,2,FALSE)</f>
        <v>NHS SOMERSET CCG</v>
      </c>
      <c r="G34" s="95" t="s">
        <v>65</v>
      </c>
      <c r="H34" s="95" t="s">
        <v>68</v>
      </c>
      <c r="I34" s="133">
        <v>267</v>
      </c>
      <c r="J34" s="133">
        <v>265</v>
      </c>
      <c r="K34" s="131">
        <f t="shared" si="0"/>
        <v>2</v>
      </c>
      <c r="L34" s="83">
        <f t="shared" si="1"/>
        <v>0.99250936329588013</v>
      </c>
    </row>
    <row r="35" spans="1:12" s="95" customFormat="1" ht="14.25" x14ac:dyDescent="0.2">
      <c r="A35" s="96" t="s">
        <v>601</v>
      </c>
      <c r="B35" s="104" t="s">
        <v>558</v>
      </c>
      <c r="C35" s="106" t="str">
        <f>VLOOKUP(E35,[1]CCG!$A$1:$IV$240,5,FALSE)</f>
        <v>Q65</v>
      </c>
      <c r="D35" s="106" t="str">
        <f>VLOOKUP(E35,[1]CCG!$A$1:$IV$240,6,FALSE)</f>
        <v>BRISTOL, NORTH SOMERSET, SOMERSET AND SOUTH GLOUCESTERSHIRE AREA TEAM</v>
      </c>
      <c r="E35" s="71" t="s">
        <v>264</v>
      </c>
      <c r="F35" s="106" t="str">
        <f>VLOOKUP(E35,[1]CCG!$A$3:$IV$240,2,FALSE)</f>
        <v>NHS SOUTH GLOUCESTERSHIRE CCG</v>
      </c>
      <c r="G35" s="95" t="s">
        <v>65</v>
      </c>
      <c r="H35" s="95" t="s">
        <v>68</v>
      </c>
      <c r="I35" s="72">
        <v>126</v>
      </c>
      <c r="J35" s="72">
        <v>123</v>
      </c>
      <c r="K35" s="131">
        <f t="shared" si="0"/>
        <v>3</v>
      </c>
      <c r="L35" s="54">
        <f t="shared" si="1"/>
        <v>0.97619047619047616</v>
      </c>
    </row>
    <row r="36" spans="1:12" s="95" customFormat="1" ht="14.25" x14ac:dyDescent="0.2">
      <c r="A36" s="96" t="s">
        <v>602</v>
      </c>
      <c r="B36" s="104" t="s">
        <v>559</v>
      </c>
      <c r="C36" s="106" t="str">
        <f>VLOOKUP(E36,[1]CCG!$A$1:$IV$240,5,FALSE)</f>
        <v>Q44</v>
      </c>
      <c r="D36" s="106" t="str">
        <f>VLOOKUP(E36,[1]CCG!$A$1:$IV$240,6,FALSE)</f>
        <v>CHESHIRE, WARRINGTON AND WIRRAL AREA TEAM</v>
      </c>
      <c r="E36" s="71" t="s">
        <v>89</v>
      </c>
      <c r="F36" s="106" t="str">
        <f>VLOOKUP(E36,[1]CCG!$A$3:$IV$240,2,FALSE)</f>
        <v>NHS EASTERN CHESHIRE CCG</v>
      </c>
      <c r="G36" s="95" t="s">
        <v>65</v>
      </c>
      <c r="H36" s="95" t="s">
        <v>68</v>
      </c>
      <c r="I36" s="72">
        <v>86</v>
      </c>
      <c r="J36" s="72">
        <v>86</v>
      </c>
      <c r="K36" s="131">
        <f t="shared" si="0"/>
        <v>0</v>
      </c>
      <c r="L36" s="54">
        <f t="shared" si="1"/>
        <v>1</v>
      </c>
    </row>
    <row r="37" spans="1:12" s="95" customFormat="1" ht="14.25" x14ac:dyDescent="0.2">
      <c r="A37" s="96" t="s">
        <v>603</v>
      </c>
      <c r="B37" s="104" t="s">
        <v>559</v>
      </c>
      <c r="C37" s="106" t="str">
        <f>VLOOKUP(E37,[1]CCG!$A$1:$IV$240,5,FALSE)</f>
        <v>Q44</v>
      </c>
      <c r="D37" s="106" t="str">
        <f>VLOOKUP(E37,[1]CCG!$A$1:$IV$240,6,FALSE)</f>
        <v>CHESHIRE, WARRINGTON AND WIRRAL AREA TEAM</v>
      </c>
      <c r="E37" s="71" t="s">
        <v>99</v>
      </c>
      <c r="F37" s="106" t="str">
        <f>VLOOKUP(E37,[1]CCG!$A$3:$IV$240,2,FALSE)</f>
        <v>NHS SOUTH CHESHIRE CCG</v>
      </c>
      <c r="G37" s="95" t="s">
        <v>65</v>
      </c>
      <c r="H37" s="95" t="s">
        <v>68</v>
      </c>
      <c r="I37" s="72">
        <v>75</v>
      </c>
      <c r="J37" s="72">
        <v>75</v>
      </c>
      <c r="K37" s="131">
        <f t="shared" si="0"/>
        <v>0</v>
      </c>
      <c r="L37" s="54">
        <f t="shared" si="1"/>
        <v>1</v>
      </c>
    </row>
    <row r="38" spans="1:12" s="95" customFormat="1" ht="14.25" x14ac:dyDescent="0.2">
      <c r="A38" s="96" t="s">
        <v>604</v>
      </c>
      <c r="B38" s="104" t="s">
        <v>559</v>
      </c>
      <c r="C38" s="106" t="str">
        <f>VLOOKUP(E38,[1]CCG!$A$1:$IV$240,5,FALSE)</f>
        <v>Q44</v>
      </c>
      <c r="D38" s="106" t="str">
        <f>VLOOKUP(E38,[1]CCG!$A$1:$IV$240,6,FALSE)</f>
        <v>CHESHIRE, WARRINGTON AND WIRRAL AREA TEAM</v>
      </c>
      <c r="E38" s="71" t="s">
        <v>106</v>
      </c>
      <c r="F38" s="106" t="str">
        <f>VLOOKUP(E38,[1]CCG!$A$3:$IV$240,2,FALSE)</f>
        <v>NHS VALE ROYAL CCG</v>
      </c>
      <c r="G38" s="95" t="s">
        <v>65</v>
      </c>
      <c r="H38" s="95" t="s">
        <v>68</v>
      </c>
      <c r="I38" s="133">
        <v>28</v>
      </c>
      <c r="J38" s="133">
        <v>27</v>
      </c>
      <c r="K38" s="131">
        <f t="shared" si="0"/>
        <v>1</v>
      </c>
      <c r="L38" s="83">
        <f t="shared" si="1"/>
        <v>0.9642857142857143</v>
      </c>
    </row>
    <row r="39" spans="1:12" s="95" customFormat="1" ht="14.25" x14ac:dyDescent="0.2">
      <c r="A39" s="96" t="s">
        <v>605</v>
      </c>
      <c r="B39" s="104" t="s">
        <v>559</v>
      </c>
      <c r="C39" s="106" t="str">
        <f>VLOOKUP(E39,[1]CCG!$A$1:$IV$240,5,FALSE)</f>
        <v>Q44</v>
      </c>
      <c r="D39" s="106" t="str">
        <f>VLOOKUP(E39,[1]CCG!$A$1:$IV$240,6,FALSE)</f>
        <v>CHESHIRE, WARRINGTON AND WIRRAL AREA TEAM</v>
      </c>
      <c r="E39" s="71" t="s">
        <v>107</v>
      </c>
      <c r="F39" s="106" t="str">
        <f>VLOOKUP(E39,[1]CCG!$A$3:$IV$240,2,FALSE)</f>
        <v>NHS WARRINGTON CCG</v>
      </c>
      <c r="G39" s="95" t="s">
        <v>65</v>
      </c>
      <c r="H39" s="95" t="s">
        <v>68</v>
      </c>
      <c r="I39" s="72">
        <v>86</v>
      </c>
      <c r="J39" s="72">
        <v>82</v>
      </c>
      <c r="K39" s="131">
        <f t="shared" si="0"/>
        <v>4</v>
      </c>
      <c r="L39" s="54">
        <f t="shared" si="1"/>
        <v>0.95348837209302328</v>
      </c>
    </row>
    <row r="40" spans="1:12" s="95" customFormat="1" ht="14.25" x14ac:dyDescent="0.2">
      <c r="A40" s="96" t="s">
        <v>606</v>
      </c>
      <c r="B40" s="104" t="s">
        <v>559</v>
      </c>
      <c r="C40" s="106" t="str">
        <f>VLOOKUP(E40,[1]CCG!$A$1:$IV$240,5,FALSE)</f>
        <v>Q44</v>
      </c>
      <c r="D40" s="106" t="str">
        <f>VLOOKUP(E40,[1]CCG!$A$1:$IV$240,6,FALSE)</f>
        <v>CHESHIRE, WARRINGTON AND WIRRAL AREA TEAM</v>
      </c>
      <c r="E40" s="71" t="s">
        <v>108</v>
      </c>
      <c r="F40" s="106" t="str">
        <f>VLOOKUP(E40,[1]CCG!$A$3:$IV$240,2,FALSE)</f>
        <v>NHS WEST CHESHIRE CCG</v>
      </c>
      <c r="G40" s="95" t="s">
        <v>65</v>
      </c>
      <c r="H40" s="95" t="s">
        <v>68</v>
      </c>
      <c r="I40" s="72">
        <v>134</v>
      </c>
      <c r="J40" s="72">
        <v>129</v>
      </c>
      <c r="K40" s="131">
        <f t="shared" si="0"/>
        <v>5</v>
      </c>
      <c r="L40" s="54">
        <f t="shared" si="1"/>
        <v>0.96268656716417911</v>
      </c>
    </row>
    <row r="41" spans="1:12" s="95" customFormat="1" ht="14.25" x14ac:dyDescent="0.2">
      <c r="A41" s="96" t="s">
        <v>607</v>
      </c>
      <c r="B41" s="104" t="s">
        <v>559</v>
      </c>
      <c r="C41" s="106" t="str">
        <f>VLOOKUP(E41,[1]CCG!$A$1:$IV$240,5,FALSE)</f>
        <v>Q44</v>
      </c>
      <c r="D41" s="106" t="str">
        <f>VLOOKUP(E41,[1]CCG!$A$1:$IV$240,6,FALSE)</f>
        <v>CHESHIRE, WARRINGTON AND WIRRAL AREA TEAM</v>
      </c>
      <c r="E41" s="71" t="s">
        <v>266</v>
      </c>
      <c r="F41" s="106" t="str">
        <f>VLOOKUP(E41,[1]CCG!$A$3:$IV$240,2,FALSE)</f>
        <v>NHS WIRRAL CCG</v>
      </c>
      <c r="G41" s="95" t="s">
        <v>65</v>
      </c>
      <c r="H41" s="95" t="s">
        <v>68</v>
      </c>
      <c r="I41" s="72">
        <v>154</v>
      </c>
      <c r="J41" s="72">
        <v>149</v>
      </c>
      <c r="K41" s="131">
        <f t="shared" si="0"/>
        <v>5</v>
      </c>
      <c r="L41" s="54">
        <f t="shared" si="1"/>
        <v>0.96753246753246758</v>
      </c>
    </row>
    <row r="42" spans="1:12" s="95" customFormat="1" ht="14.25" x14ac:dyDescent="0.2">
      <c r="A42" s="96" t="s">
        <v>608</v>
      </c>
      <c r="B42" s="104" t="s">
        <v>560</v>
      </c>
      <c r="C42" s="106" t="str">
        <f>VLOOKUP(E42,[1]CCG!$A$1:$IV$240,5,FALSE)</f>
        <v>Q49</v>
      </c>
      <c r="D42" s="106" t="str">
        <f>VLOOKUP(E42,[1]CCG!$A$1:$IV$240,6,FALSE)</f>
        <v>CUMBRIA, NORTHUMBERLAND, TYNE AND WEAR AREA TEAM</v>
      </c>
      <c r="E42" s="71" t="s">
        <v>94</v>
      </c>
      <c r="F42" s="106" t="str">
        <f>VLOOKUP(E42,[1]CCG!$A$3:$IV$240,2,FALSE)</f>
        <v>NHS CUMBRIA CCG</v>
      </c>
      <c r="G42" s="95" t="s">
        <v>65</v>
      </c>
      <c r="H42" s="95" t="s">
        <v>68</v>
      </c>
      <c r="I42" s="72">
        <v>281</v>
      </c>
      <c r="J42" s="72">
        <v>274</v>
      </c>
      <c r="K42" s="131">
        <f t="shared" si="0"/>
        <v>7</v>
      </c>
      <c r="L42" s="54">
        <f t="shared" si="1"/>
        <v>0.97508896797153022</v>
      </c>
    </row>
    <row r="43" spans="1:12" s="95" customFormat="1" ht="14.25" x14ac:dyDescent="0.2">
      <c r="A43" s="96" t="s">
        <v>609</v>
      </c>
      <c r="B43" s="104" t="s">
        <v>560</v>
      </c>
      <c r="C43" s="106" t="str">
        <f>VLOOKUP(E43,[1]CCG!$A$1:$IV$240,5,FALSE)</f>
        <v>Q49</v>
      </c>
      <c r="D43" s="106" t="str">
        <f>VLOOKUP(E43,[1]CCG!$A$1:$IV$240,6,FALSE)</f>
        <v>CUMBRIA, NORTHUMBERLAND, TYNE AND WEAR AREA TEAM</v>
      </c>
      <c r="E43" s="71" t="s">
        <v>70</v>
      </c>
      <c r="F43" s="106" t="str">
        <f>VLOOKUP(E43,[1]CCG!$A$2:$IV$240,2,FALSE)</f>
        <v>NHS DARLINGTON CCG</v>
      </c>
      <c r="G43" s="95" t="s">
        <v>65</v>
      </c>
      <c r="H43" s="95" t="s">
        <v>68</v>
      </c>
      <c r="I43" s="72">
        <v>27</v>
      </c>
      <c r="J43" s="72">
        <v>27</v>
      </c>
      <c r="K43" s="131">
        <f t="shared" si="0"/>
        <v>0</v>
      </c>
      <c r="L43" s="54">
        <f t="shared" si="1"/>
        <v>1</v>
      </c>
    </row>
    <row r="44" spans="1:12" s="95" customFormat="1" ht="14.25" x14ac:dyDescent="0.2">
      <c r="A44" s="96" t="s">
        <v>610</v>
      </c>
      <c r="B44" s="104" t="s">
        <v>560</v>
      </c>
      <c r="C44" s="106" t="str">
        <f>VLOOKUP(E44,[1]CCG!$A$1:$IV$240,5,FALSE)</f>
        <v>Q49</v>
      </c>
      <c r="D44" s="106" t="str">
        <f>VLOOKUP(E44,[1]CCG!$A$1:$IV$240,6,FALSE)</f>
        <v>CUMBRIA, NORTHUMBERLAND, TYNE AND WEAR AREA TEAM</v>
      </c>
      <c r="E44" s="71" t="s">
        <v>72</v>
      </c>
      <c r="F44" s="106" t="str">
        <f>VLOOKUP(E44,[1]CCG!$A$3:$IV$240,2,FALSE)</f>
        <v>NHS GATESHEAD CCG</v>
      </c>
      <c r="G44" s="95" t="s">
        <v>65</v>
      </c>
      <c r="H44" s="95" t="s">
        <v>68</v>
      </c>
      <c r="I44" s="72">
        <v>88</v>
      </c>
      <c r="J44" s="72">
        <v>88</v>
      </c>
      <c r="K44" s="131">
        <f t="shared" si="0"/>
        <v>0</v>
      </c>
      <c r="L44" s="54">
        <f t="shared" si="1"/>
        <v>1</v>
      </c>
    </row>
    <row r="45" spans="1:12" s="95" customFormat="1" ht="14.25" x14ac:dyDescent="0.2">
      <c r="A45" s="96" t="s">
        <v>611</v>
      </c>
      <c r="B45" s="104" t="s">
        <v>560</v>
      </c>
      <c r="C45" s="106" t="str">
        <f>VLOOKUP(E45,[1]CCG!$A$1:$IV$240,5,FALSE)</f>
        <v>Q49</v>
      </c>
      <c r="D45" s="106" t="str">
        <f>VLOOKUP(E45,[1]CCG!$A$1:$IV$240,6,FALSE)</f>
        <v>CUMBRIA, NORTHUMBERLAND, TYNE AND WEAR AREA TEAM</v>
      </c>
      <c r="E45" s="71" t="s">
        <v>73</v>
      </c>
      <c r="F45" s="106" t="str">
        <f>VLOOKUP(E45,[1]CCG!$A$3:$IV$240,2,FALSE)</f>
        <v>NHS NEWCASTLE NORTH AND EAST CCG</v>
      </c>
      <c r="G45" s="95" t="s">
        <v>65</v>
      </c>
      <c r="H45" s="95" t="s">
        <v>68</v>
      </c>
      <c r="I45" s="72">
        <v>45</v>
      </c>
      <c r="J45" s="72">
        <v>45</v>
      </c>
      <c r="K45" s="131">
        <f t="shared" si="0"/>
        <v>0</v>
      </c>
      <c r="L45" s="54">
        <f t="shared" si="1"/>
        <v>1</v>
      </c>
    </row>
    <row r="46" spans="1:12" s="95" customFormat="1" ht="14.25" x14ac:dyDescent="0.2">
      <c r="A46" s="96" t="s">
        <v>612</v>
      </c>
      <c r="B46" s="104" t="s">
        <v>560</v>
      </c>
      <c r="C46" s="106" t="str">
        <f>VLOOKUP(E46,[1]CCG!$A$1:$IV$240,5,FALSE)</f>
        <v>Q49</v>
      </c>
      <c r="D46" s="106" t="str">
        <f>VLOOKUP(E46,[1]CCG!$A$1:$IV$240,6,FALSE)</f>
        <v>CUMBRIA, NORTHUMBERLAND, TYNE AND WEAR AREA TEAM</v>
      </c>
      <c r="E46" s="71" t="s">
        <v>74</v>
      </c>
      <c r="F46" s="106" t="str">
        <f>VLOOKUP(E46,[1]CCG!$A$3:$IV$240,2,FALSE)</f>
        <v>NHS NEWCASTLE WEST CCG</v>
      </c>
      <c r="G46" s="95" t="s">
        <v>65</v>
      </c>
      <c r="H46" s="95" t="s">
        <v>68</v>
      </c>
      <c r="I46" s="72">
        <v>40</v>
      </c>
      <c r="J46" s="72">
        <v>40</v>
      </c>
      <c r="K46" s="131">
        <f t="shared" si="0"/>
        <v>0</v>
      </c>
      <c r="L46" s="54">
        <f t="shared" si="1"/>
        <v>1</v>
      </c>
    </row>
    <row r="47" spans="1:12" s="95" customFormat="1" ht="14.25" x14ac:dyDescent="0.2">
      <c r="A47" s="96" t="s">
        <v>613</v>
      </c>
      <c r="B47" s="104" t="s">
        <v>560</v>
      </c>
      <c r="C47" s="106" t="str">
        <f>VLOOKUP(E47,[1]CCG!$A$1:$IV$240,5,FALSE)</f>
        <v>Q49</v>
      </c>
      <c r="D47" s="106" t="str">
        <f>VLOOKUP(E47,[1]CCG!$A$1:$IV$240,6,FALSE)</f>
        <v>CUMBRIA, NORTHUMBERLAND, TYNE AND WEAR AREA TEAM</v>
      </c>
      <c r="E47" s="71" t="s">
        <v>271</v>
      </c>
      <c r="F47" s="106" t="str">
        <f>VLOOKUP(E47,[1]CCG!$A$3:$IV$240,2,FALSE)</f>
        <v>NHS NORTH TYNESIDE CCG</v>
      </c>
      <c r="G47" s="95" t="s">
        <v>65</v>
      </c>
      <c r="H47" s="95" t="s">
        <v>68</v>
      </c>
      <c r="I47" s="133">
        <v>89</v>
      </c>
      <c r="J47" s="133">
        <v>88</v>
      </c>
      <c r="K47" s="131">
        <f t="shared" si="0"/>
        <v>1</v>
      </c>
      <c r="L47" s="83">
        <f t="shared" si="1"/>
        <v>0.9887640449438202</v>
      </c>
    </row>
    <row r="48" spans="1:12" s="95" customFormat="1" ht="14.25" x14ac:dyDescent="0.2">
      <c r="A48" s="96" t="s">
        <v>614</v>
      </c>
      <c r="B48" s="104" t="s">
        <v>560</v>
      </c>
      <c r="C48" s="106" t="str">
        <f>VLOOKUP(E48,[1]CCG!$A$1:$IV$240,5,FALSE)</f>
        <v>Q49</v>
      </c>
      <c r="D48" s="106" t="str">
        <f>VLOOKUP(E48,[1]CCG!$A$1:$IV$240,6,FALSE)</f>
        <v>CUMBRIA, NORTHUMBERLAND, TYNE AND WEAR AREA TEAM</v>
      </c>
      <c r="E48" s="71" t="s">
        <v>77</v>
      </c>
      <c r="F48" s="106" t="str">
        <f>VLOOKUP(E48,[1]CCG!$A$3:$IV$240,2,FALSE)</f>
        <v>NHS NORTHUMBERLAND CCG</v>
      </c>
      <c r="G48" s="95" t="s">
        <v>65</v>
      </c>
      <c r="H48" s="95" t="s">
        <v>68</v>
      </c>
      <c r="I48" s="133">
        <v>143</v>
      </c>
      <c r="J48" s="133">
        <v>142</v>
      </c>
      <c r="K48" s="131">
        <f t="shared" si="0"/>
        <v>1</v>
      </c>
      <c r="L48" s="83">
        <f t="shared" si="1"/>
        <v>0.99300699300699302</v>
      </c>
    </row>
    <row r="49" spans="1:12" s="95" customFormat="1" ht="14.25" x14ac:dyDescent="0.2">
      <c r="A49" s="96" t="s">
        <v>615</v>
      </c>
      <c r="B49" s="104" t="s">
        <v>560</v>
      </c>
      <c r="C49" s="106" t="str">
        <f>VLOOKUP(E49,[1]CCG!$A$1:$IV$240,5,FALSE)</f>
        <v>Q49</v>
      </c>
      <c r="D49" s="106" t="str">
        <f>VLOOKUP(E49,[1]CCG!$A$1:$IV$240,6,FALSE)</f>
        <v>CUMBRIA, NORTHUMBERLAND, TYNE AND WEAR AREA TEAM</v>
      </c>
      <c r="E49" s="71" t="s">
        <v>79</v>
      </c>
      <c r="F49" s="106" t="str">
        <f>VLOOKUP(E49,[1]CCG!$A$3:$IV$240,2,FALSE)</f>
        <v>NHS SOUTH TYNESIDE CCG</v>
      </c>
      <c r="G49" s="95" t="s">
        <v>65</v>
      </c>
      <c r="H49" s="95" t="s">
        <v>68</v>
      </c>
      <c r="I49" s="72">
        <v>62</v>
      </c>
      <c r="J49" s="72">
        <v>62</v>
      </c>
      <c r="K49" s="131">
        <f t="shared" si="0"/>
        <v>0</v>
      </c>
      <c r="L49" s="54">
        <f t="shared" si="1"/>
        <v>1</v>
      </c>
    </row>
    <row r="50" spans="1:12" s="95" customFormat="1" ht="14.25" x14ac:dyDescent="0.2">
      <c r="A50" s="96" t="s">
        <v>616</v>
      </c>
      <c r="B50" s="104" t="s">
        <v>560</v>
      </c>
      <c r="C50" s="106" t="str">
        <f>VLOOKUP(E50,[1]CCG!$A$1:$IV$240,5,FALSE)</f>
        <v>Q49</v>
      </c>
      <c r="D50" s="106" t="str">
        <f>VLOOKUP(E50,[1]CCG!$A$1:$IV$240,6,FALSE)</f>
        <v>CUMBRIA, NORTHUMBERLAND, TYNE AND WEAR AREA TEAM</v>
      </c>
      <c r="E50" s="71" t="s">
        <v>80</v>
      </c>
      <c r="F50" s="106" t="str">
        <f>VLOOKUP(E50,[1]CCG!$A$3:$IV$240,2,FALSE)</f>
        <v>NHS SUNDERLAND CCG</v>
      </c>
      <c r="G50" s="95" t="s">
        <v>65</v>
      </c>
      <c r="H50" s="95" t="s">
        <v>68</v>
      </c>
      <c r="I50" s="133">
        <v>123</v>
      </c>
      <c r="J50" s="133">
        <v>122</v>
      </c>
      <c r="K50" s="131">
        <f t="shared" si="0"/>
        <v>1</v>
      </c>
      <c r="L50" s="83">
        <f t="shared" si="1"/>
        <v>0.99186991869918695</v>
      </c>
    </row>
    <row r="51" spans="1:12" s="95" customFormat="1" ht="14.25" x14ac:dyDescent="0.2">
      <c r="A51" s="96" t="s">
        <v>617</v>
      </c>
      <c r="B51" s="104" t="s">
        <v>561</v>
      </c>
      <c r="C51" s="106" t="str">
        <f>VLOOKUP(E51,[1]CCG!$A$1:$IV$240,5,FALSE)</f>
        <v>Q55</v>
      </c>
      <c r="D51" s="106" t="str">
        <f>VLOOKUP(E51,[1]CCG!$A$1:$IV$240,6,FALSE)</f>
        <v>DERBYSHIRE AND NOTTINGHAMSHIRE AREA TEAM</v>
      </c>
      <c r="E51" s="71" t="s">
        <v>138</v>
      </c>
      <c r="F51" s="106" t="str">
        <f>VLOOKUP(E51,[1]CCG!$A$3:$IV$240,2,FALSE)</f>
        <v>NHS EREWASH CCG</v>
      </c>
      <c r="G51" s="95" t="s">
        <v>65</v>
      </c>
      <c r="H51" s="95" t="s">
        <v>68</v>
      </c>
      <c r="I51" s="133">
        <v>35</v>
      </c>
      <c r="J51" s="133">
        <v>34</v>
      </c>
      <c r="K51" s="131">
        <f t="shared" si="0"/>
        <v>1</v>
      </c>
      <c r="L51" s="83">
        <f t="shared" si="1"/>
        <v>0.97142857142857142</v>
      </c>
    </row>
    <row r="52" spans="1:12" s="95" customFormat="1" ht="14.25" x14ac:dyDescent="0.2">
      <c r="A52" s="96" t="s">
        <v>618</v>
      </c>
      <c r="B52" s="104" t="s">
        <v>561</v>
      </c>
      <c r="C52" s="106" t="str">
        <f>VLOOKUP(E52,[1]CCG!$A$1:$IV$240,5,FALSE)</f>
        <v>Q55</v>
      </c>
      <c r="D52" s="106" t="str">
        <f>VLOOKUP(E52,[1]CCG!$A$1:$IV$240,6,FALSE)</f>
        <v>DERBYSHIRE AND NOTTINGHAMSHIRE AREA TEAM</v>
      </c>
      <c r="E52" s="71" t="s">
        <v>139</v>
      </c>
      <c r="F52" s="106" t="str">
        <f>VLOOKUP(E52,[1]CCG!$A$3:$IV$240,2,FALSE)</f>
        <v>NHS HARDWICK CCG</v>
      </c>
      <c r="G52" s="95" t="s">
        <v>65</v>
      </c>
      <c r="H52" s="95" t="s">
        <v>68</v>
      </c>
      <c r="I52" s="72">
        <v>32</v>
      </c>
      <c r="J52" s="72">
        <v>32</v>
      </c>
      <c r="K52" s="131">
        <f t="shared" si="0"/>
        <v>0</v>
      </c>
      <c r="L52" s="54">
        <f t="shared" si="1"/>
        <v>1</v>
      </c>
    </row>
    <row r="53" spans="1:12" s="95" customFormat="1" ht="14.25" x14ac:dyDescent="0.2">
      <c r="A53" s="96" t="s">
        <v>619</v>
      </c>
      <c r="B53" s="104" t="s">
        <v>561</v>
      </c>
      <c r="C53" s="106" t="str">
        <f>VLOOKUP(E53,[1]CCG!$A$1:$IV$240,5,FALSE)</f>
        <v>Q55</v>
      </c>
      <c r="D53" s="106" t="str">
        <f>VLOOKUP(E53,[1]CCG!$A$1:$IV$240,6,FALSE)</f>
        <v>DERBYSHIRE AND NOTTINGHAMSHIRE AREA TEAM</v>
      </c>
      <c r="E53" s="71" t="s">
        <v>142</v>
      </c>
      <c r="F53" s="106" t="str">
        <f>VLOOKUP(E53,[1]CCG!$A$3:$IV$240,2,FALSE)</f>
        <v>NHS MANSFIELD AND ASHFIELD CCG</v>
      </c>
      <c r="G53" s="95" t="s">
        <v>65</v>
      </c>
      <c r="H53" s="95" t="s">
        <v>68</v>
      </c>
      <c r="I53" s="72">
        <v>42</v>
      </c>
      <c r="J53" s="72">
        <v>42</v>
      </c>
      <c r="K53" s="131">
        <f t="shared" si="0"/>
        <v>0</v>
      </c>
      <c r="L53" s="54">
        <f t="shared" si="1"/>
        <v>1</v>
      </c>
    </row>
    <row r="54" spans="1:12" s="95" customFormat="1" ht="14.25" x14ac:dyDescent="0.2">
      <c r="A54" s="96" t="s">
        <v>620</v>
      </c>
      <c r="B54" s="104" t="s">
        <v>561</v>
      </c>
      <c r="C54" s="106" t="str">
        <f>VLOOKUP(E54,[1]CCG!$A$1:$IV$240,5,FALSE)</f>
        <v>Q55</v>
      </c>
      <c r="D54" s="106" t="str">
        <f>VLOOKUP(E54,[1]CCG!$A$1:$IV$240,6,FALSE)</f>
        <v>DERBYSHIRE AND NOTTINGHAMSHIRE AREA TEAM</v>
      </c>
      <c r="E54" s="71" t="s">
        <v>145</v>
      </c>
      <c r="F54" s="106" t="str">
        <f>VLOOKUP(E54,[1]CCG!$A$3:$IV$240,2,FALSE)</f>
        <v>NHS NEWARK &amp; SHERWOOD CCG</v>
      </c>
      <c r="G54" s="95" t="s">
        <v>65</v>
      </c>
      <c r="H54" s="95" t="s">
        <v>68</v>
      </c>
      <c r="I54" s="133">
        <v>52</v>
      </c>
      <c r="J54" s="133">
        <v>50</v>
      </c>
      <c r="K54" s="131">
        <f t="shared" si="0"/>
        <v>2</v>
      </c>
      <c r="L54" s="83">
        <f t="shared" si="1"/>
        <v>0.96153846153846156</v>
      </c>
    </row>
    <row r="55" spans="1:12" s="95" customFormat="1" ht="14.25" x14ac:dyDescent="0.2">
      <c r="A55" s="96" t="s">
        <v>621</v>
      </c>
      <c r="B55" s="104" t="s">
        <v>561</v>
      </c>
      <c r="C55" s="106" t="str">
        <f>VLOOKUP(E55,[1]CCG!$A$1:$IV$240,5,FALSE)</f>
        <v>Q55</v>
      </c>
      <c r="D55" s="106" t="str">
        <f>VLOOKUP(E55,[1]CCG!$A$1:$IV$240,6,FALSE)</f>
        <v>DERBYSHIRE AND NOTTINGHAMSHIRE AREA TEAM</v>
      </c>
      <c r="E55" s="71" t="s">
        <v>146</v>
      </c>
      <c r="F55" s="106" t="str">
        <f>VLOOKUP(E55,[1]CCG!$A$3:$IV$240,2,FALSE)</f>
        <v>NHS NORTH DERBYSHIRE CCG</v>
      </c>
      <c r="G55" s="95" t="s">
        <v>65</v>
      </c>
      <c r="H55" s="95" t="s">
        <v>68</v>
      </c>
      <c r="I55" s="72">
        <v>142</v>
      </c>
      <c r="J55" s="72">
        <v>142</v>
      </c>
      <c r="K55" s="131">
        <f t="shared" si="0"/>
        <v>0</v>
      </c>
      <c r="L55" s="54">
        <f t="shared" si="1"/>
        <v>1</v>
      </c>
    </row>
    <row r="56" spans="1:12" s="95" customFormat="1" ht="14.25" x14ac:dyDescent="0.2">
      <c r="A56" s="96" t="s">
        <v>622</v>
      </c>
      <c r="B56" s="104" t="s">
        <v>561</v>
      </c>
      <c r="C56" s="106" t="str">
        <f>VLOOKUP(E56,[1]CCG!$A$1:$IV$240,5,FALSE)</f>
        <v>Q55</v>
      </c>
      <c r="D56" s="106" t="str">
        <f>VLOOKUP(E56,[1]CCG!$A$1:$IV$240,6,FALSE)</f>
        <v>DERBYSHIRE AND NOTTINGHAMSHIRE AREA TEAM</v>
      </c>
      <c r="E56" s="71" t="s">
        <v>147</v>
      </c>
      <c r="F56" s="106" t="str">
        <f>VLOOKUP(E56,[1]CCG!$A$3:$IV$240,2,FALSE)</f>
        <v>NHS NOTTINGHAM CITY CCG</v>
      </c>
      <c r="G56" s="95" t="s">
        <v>65</v>
      </c>
      <c r="H56" s="95" t="s">
        <v>68</v>
      </c>
      <c r="I56" s="72">
        <v>73</v>
      </c>
      <c r="J56" s="72">
        <v>73</v>
      </c>
      <c r="K56" s="131">
        <f t="shared" si="0"/>
        <v>0</v>
      </c>
      <c r="L56" s="54">
        <f t="shared" si="1"/>
        <v>1</v>
      </c>
    </row>
    <row r="57" spans="1:12" s="95" customFormat="1" ht="14.25" x14ac:dyDescent="0.2">
      <c r="A57" s="96" t="s">
        <v>623</v>
      </c>
      <c r="B57" s="104" t="s">
        <v>561</v>
      </c>
      <c r="C57" s="106" t="str">
        <f>VLOOKUP(E57,[1]CCG!$A$1:$IV$240,5,FALSE)</f>
        <v>Q55</v>
      </c>
      <c r="D57" s="106" t="str">
        <f>VLOOKUP(E57,[1]CCG!$A$1:$IV$240,6,FALSE)</f>
        <v>DERBYSHIRE AND NOTTINGHAMSHIRE AREA TEAM</v>
      </c>
      <c r="E57" s="71" t="s">
        <v>148</v>
      </c>
      <c r="F57" s="106" t="str">
        <f>VLOOKUP(E57,[1]CCG!$A$3:$IV$240,2,FALSE)</f>
        <v>NHS NOTTINGHAM NORTH AND EAST CCG</v>
      </c>
      <c r="G57" s="95" t="s">
        <v>65</v>
      </c>
      <c r="H57" s="95" t="s">
        <v>68</v>
      </c>
      <c r="I57" s="72">
        <v>65</v>
      </c>
      <c r="J57" s="72">
        <v>65</v>
      </c>
      <c r="K57" s="131">
        <f t="shared" si="0"/>
        <v>0</v>
      </c>
      <c r="L57" s="54">
        <f t="shared" si="1"/>
        <v>1</v>
      </c>
    </row>
    <row r="58" spans="1:12" s="95" customFormat="1" ht="14.25" x14ac:dyDescent="0.2">
      <c r="A58" s="96" t="s">
        <v>624</v>
      </c>
      <c r="B58" s="104" t="s">
        <v>561</v>
      </c>
      <c r="C58" s="106" t="str">
        <f>VLOOKUP(E58,[1]CCG!$A$1:$IV$240,5,FALSE)</f>
        <v>Q55</v>
      </c>
      <c r="D58" s="106" t="str">
        <f>VLOOKUP(E58,[1]CCG!$A$1:$IV$240,6,FALSE)</f>
        <v>DERBYSHIRE AND NOTTINGHAMSHIRE AREA TEAM</v>
      </c>
      <c r="E58" s="71" t="s">
        <v>149</v>
      </c>
      <c r="F58" s="106" t="str">
        <f>VLOOKUP(E58,[1]CCG!$A$3:$IV$240,2,FALSE)</f>
        <v>NHS NOTTINGHAM WEST CCG</v>
      </c>
      <c r="G58" s="95" t="s">
        <v>65</v>
      </c>
      <c r="H58" s="95" t="s">
        <v>68</v>
      </c>
      <c r="I58" s="72">
        <v>25</v>
      </c>
      <c r="J58" s="72">
        <v>25</v>
      </c>
      <c r="K58" s="131">
        <f t="shared" si="0"/>
        <v>0</v>
      </c>
      <c r="L58" s="54">
        <f t="shared" si="1"/>
        <v>1</v>
      </c>
    </row>
    <row r="59" spans="1:12" s="95" customFormat="1" ht="14.25" x14ac:dyDescent="0.2">
      <c r="A59" s="96" t="s">
        <v>625</v>
      </c>
      <c r="B59" s="104" t="s">
        <v>561</v>
      </c>
      <c r="C59" s="106" t="str">
        <f>VLOOKUP(E59,[1]CCG!$A$1:$IV$240,5,FALSE)</f>
        <v>Q55</v>
      </c>
      <c r="D59" s="106" t="str">
        <f>VLOOKUP(E59,[1]CCG!$A$1:$IV$240,6,FALSE)</f>
        <v>DERBYSHIRE AND NOTTINGHAMSHIRE AREA TEAM</v>
      </c>
      <c r="E59" s="71" t="s">
        <v>150</v>
      </c>
      <c r="F59" s="106" t="str">
        <f>VLOOKUP(E59,[1]CCG!$A$3:$IV$240,2,FALSE)</f>
        <v>NHS RUSHCLIFFE CCG</v>
      </c>
      <c r="G59" s="95" t="s">
        <v>65</v>
      </c>
      <c r="H59" s="95" t="s">
        <v>68</v>
      </c>
      <c r="I59" s="133">
        <v>50</v>
      </c>
      <c r="J59" s="133">
        <v>49</v>
      </c>
      <c r="K59" s="131">
        <f t="shared" si="0"/>
        <v>1</v>
      </c>
      <c r="L59" s="83">
        <f t="shared" si="1"/>
        <v>0.98</v>
      </c>
    </row>
    <row r="60" spans="1:12" s="95" customFormat="1" ht="14.25" x14ac:dyDescent="0.2">
      <c r="A60" s="96" t="s">
        <v>626</v>
      </c>
      <c r="B60" s="104" t="s">
        <v>561</v>
      </c>
      <c r="C60" s="106" t="str">
        <f>VLOOKUP(E60,[1]CCG!$A$1:$IV$240,5,FALSE)</f>
        <v>Q55</v>
      </c>
      <c r="D60" s="106" t="str">
        <f>VLOOKUP(E60,[1]CCG!$A$1:$IV$240,6,FALSE)</f>
        <v>DERBYSHIRE AND NOTTINGHAMSHIRE AREA TEAM</v>
      </c>
      <c r="E60" s="71" t="s">
        <v>152</v>
      </c>
      <c r="F60" s="106" t="str">
        <f>VLOOKUP(E60,[1]CCG!$A$3:$IV$240,2,FALSE)</f>
        <v>NHS SOUTHERN DERBYSHIRE CCG</v>
      </c>
      <c r="G60" s="95" t="s">
        <v>65</v>
      </c>
      <c r="H60" s="95" t="s">
        <v>68</v>
      </c>
      <c r="I60" s="72">
        <v>176</v>
      </c>
      <c r="J60" s="72">
        <v>173</v>
      </c>
      <c r="K60" s="131">
        <f t="shared" si="0"/>
        <v>3</v>
      </c>
      <c r="L60" s="54">
        <f t="shared" si="1"/>
        <v>0.98295454545454541</v>
      </c>
    </row>
    <row r="61" spans="1:12" s="95" customFormat="1" ht="14.25" x14ac:dyDescent="0.2">
      <c r="A61" s="96" t="s">
        <v>627</v>
      </c>
      <c r="B61" s="104" t="s">
        <v>562</v>
      </c>
      <c r="C61" s="106" t="str">
        <f>VLOOKUP(E61,[1]CCG!$A$1:$IV$240,5,FALSE)</f>
        <v>Q66</v>
      </c>
      <c r="D61" s="106" t="str">
        <f>VLOOKUP(E61,[1]CCG!$A$1:$IV$240,6,FALSE)</f>
        <v>DEVON, CORNWALL AND ISLES OF SCILLY AREA TEAM</v>
      </c>
      <c r="E61" s="71" t="s">
        <v>261</v>
      </c>
      <c r="F61" s="106" t="str">
        <f>VLOOKUP(E61,[1]CCG!$A$3:$IV$240,2,FALSE)</f>
        <v>NHS KERNOW CCG</v>
      </c>
      <c r="G61" s="95" t="s">
        <v>65</v>
      </c>
      <c r="H61" s="95" t="s">
        <v>68</v>
      </c>
      <c r="I61" s="72">
        <v>372</v>
      </c>
      <c r="J61" s="72">
        <v>362</v>
      </c>
      <c r="K61" s="131">
        <f t="shared" si="0"/>
        <v>10</v>
      </c>
      <c r="L61" s="54">
        <f t="shared" si="1"/>
        <v>0.9731182795698925</v>
      </c>
    </row>
    <row r="62" spans="1:12" s="95" customFormat="1" ht="14.25" x14ac:dyDescent="0.2">
      <c r="A62" s="96" t="s">
        <v>628</v>
      </c>
      <c r="B62" s="104" t="s">
        <v>562</v>
      </c>
      <c r="C62" s="106" t="str">
        <f>VLOOKUP(E62,[1]CCG!$A$1:$IV$240,5,FALSE)</f>
        <v>Q66</v>
      </c>
      <c r="D62" s="106" t="str">
        <f>VLOOKUP(E62,[1]CCG!$A$1:$IV$240,6,FALSE)</f>
        <v>DEVON, CORNWALL AND ISLES OF SCILLY AREA TEAM</v>
      </c>
      <c r="E62" s="71" t="s">
        <v>281</v>
      </c>
      <c r="F62" s="106" t="str">
        <f>VLOOKUP(E62,[1]CCG!$A$3:$IV$240,2,FALSE)</f>
        <v>NHS NORTH, EAST, WEST DEVON CCG</v>
      </c>
      <c r="G62" s="95" t="s">
        <v>65</v>
      </c>
      <c r="H62" s="95" t="s">
        <v>68</v>
      </c>
      <c r="I62" s="72">
        <v>494</v>
      </c>
      <c r="J62" s="72">
        <v>485</v>
      </c>
      <c r="K62" s="131">
        <f t="shared" si="0"/>
        <v>9</v>
      </c>
      <c r="L62" s="54">
        <f t="shared" si="1"/>
        <v>0.98178137651821862</v>
      </c>
    </row>
    <row r="63" spans="1:12" s="95" customFormat="1" ht="14.25" x14ac:dyDescent="0.2">
      <c r="A63" s="96" t="s">
        <v>629</v>
      </c>
      <c r="B63" s="104" t="s">
        <v>562</v>
      </c>
      <c r="C63" s="106" t="str">
        <f>VLOOKUP(E63,[1]CCG!$A$1:$IV$240,5,FALSE)</f>
        <v>Q66</v>
      </c>
      <c r="D63" s="106" t="str">
        <f>VLOOKUP(E63,[1]CCG!$A$1:$IV$240,6,FALSE)</f>
        <v>DEVON, CORNWALL AND ISLES OF SCILLY AREA TEAM</v>
      </c>
      <c r="E63" s="71" t="s">
        <v>282</v>
      </c>
      <c r="F63" s="106" t="str">
        <f>VLOOKUP(E63,[1]CCG!$A$3:$IV$240,2,FALSE)</f>
        <v>NHS SOUTH DEVON AND TORBAY CCG</v>
      </c>
      <c r="G63" s="95" t="s">
        <v>65</v>
      </c>
      <c r="H63" s="95" t="s">
        <v>68</v>
      </c>
      <c r="I63" s="72">
        <v>176</v>
      </c>
      <c r="J63" s="72">
        <v>171</v>
      </c>
      <c r="K63" s="131">
        <f t="shared" si="0"/>
        <v>5</v>
      </c>
      <c r="L63" s="54">
        <f t="shared" si="1"/>
        <v>0.97159090909090906</v>
      </c>
    </row>
    <row r="64" spans="1:12" s="95" customFormat="1" ht="14.25" x14ac:dyDescent="0.2">
      <c r="A64" s="96" t="s">
        <v>630</v>
      </c>
      <c r="B64" s="104" t="s">
        <v>563</v>
      </c>
      <c r="C64" s="106" t="str">
        <f>VLOOKUP(E64,[1]CCG!$A$1:$IV$240,5,FALSE)</f>
        <v>Q45</v>
      </c>
      <c r="D64" s="106" t="str">
        <f>VLOOKUP(E64,[1]CCG!$A$1:$IV$240,6,FALSE)</f>
        <v>DURHAM, DARLINGTON AND TEES AREA TEAM</v>
      </c>
      <c r="E64" s="71" t="s">
        <v>71</v>
      </c>
      <c r="F64" s="106" t="str">
        <f>VLOOKUP(E64,[1]CCG!$A$3:$IV$240,2,FALSE)</f>
        <v>NHS DURHAM DALES, EASINGTON AND SEDGEFIELD CCG</v>
      </c>
      <c r="G64" s="95" t="s">
        <v>65</v>
      </c>
      <c r="H64" s="95" t="s">
        <v>68</v>
      </c>
      <c r="I64" s="72">
        <v>108</v>
      </c>
      <c r="J64" s="72">
        <v>108</v>
      </c>
      <c r="K64" s="131">
        <f t="shared" si="0"/>
        <v>0</v>
      </c>
      <c r="L64" s="54">
        <f t="shared" si="1"/>
        <v>1</v>
      </c>
    </row>
    <row r="65" spans="1:12" s="95" customFormat="1" ht="14.25" x14ac:dyDescent="0.2">
      <c r="A65" s="96" t="s">
        <v>631</v>
      </c>
      <c r="B65" s="104" t="s">
        <v>563</v>
      </c>
      <c r="C65" s="106" t="str">
        <f>VLOOKUP(E65,[1]CCG!$A$1:$IV$240,5,FALSE)</f>
        <v>Q45</v>
      </c>
      <c r="D65" s="106" t="str">
        <f>VLOOKUP(E65,[1]CCG!$A$1:$IV$240,6,FALSE)</f>
        <v>DURHAM, DARLINGTON AND TEES AREA TEAM</v>
      </c>
      <c r="E65" s="71" t="s">
        <v>76</v>
      </c>
      <c r="F65" s="106" t="str">
        <f>VLOOKUP(E65,[1]CCG!$A$3:$IV$240,2,FALSE)</f>
        <v>NHS HARTLEPOOL AND STOCKTON-ON-TEES CCG</v>
      </c>
      <c r="G65" s="95" t="s">
        <v>65</v>
      </c>
      <c r="H65" s="95" t="s">
        <v>68</v>
      </c>
      <c r="I65" s="133">
        <v>124</v>
      </c>
      <c r="J65" s="133">
        <v>123</v>
      </c>
      <c r="K65" s="131">
        <f t="shared" si="0"/>
        <v>1</v>
      </c>
      <c r="L65" s="83">
        <f t="shared" si="1"/>
        <v>0.99193548387096775</v>
      </c>
    </row>
    <row r="66" spans="1:12" s="95" customFormat="1" ht="14.25" x14ac:dyDescent="0.2">
      <c r="A66" s="96" t="s">
        <v>632</v>
      </c>
      <c r="B66" s="104" t="s">
        <v>563</v>
      </c>
      <c r="C66" s="106" t="str">
        <f>VLOOKUP(E66,[1]CCG!$A$1:$IV$240,5,FALSE)</f>
        <v>Q45</v>
      </c>
      <c r="D66" s="106" t="str">
        <f>VLOOKUP(E66,[1]CCG!$A$1:$IV$240,6,FALSE)</f>
        <v>DURHAM, DARLINGTON AND TEES AREA TEAM</v>
      </c>
      <c r="E66" s="71" t="s">
        <v>75</v>
      </c>
      <c r="F66" s="106" t="str">
        <f>VLOOKUP(E66,[1]CCG!$A$3:$IV$240,2,FALSE)</f>
        <v>NHS NORTH DURHAM CCG</v>
      </c>
      <c r="G66" s="95" t="s">
        <v>65</v>
      </c>
      <c r="H66" s="95" t="s">
        <v>68</v>
      </c>
      <c r="I66" s="72">
        <v>100</v>
      </c>
      <c r="J66" s="72">
        <v>100</v>
      </c>
      <c r="K66" s="131">
        <f t="shared" si="0"/>
        <v>0</v>
      </c>
      <c r="L66" s="54">
        <f t="shared" si="1"/>
        <v>1</v>
      </c>
    </row>
    <row r="67" spans="1:12" s="95" customFormat="1" ht="14.25" x14ac:dyDescent="0.2">
      <c r="A67" s="96" t="s">
        <v>633</v>
      </c>
      <c r="B67" s="104" t="s">
        <v>563</v>
      </c>
      <c r="C67" s="106" t="str">
        <f>VLOOKUP(E67,[1]CCG!$A$1:$IV$240,5,FALSE)</f>
        <v>Q45</v>
      </c>
      <c r="D67" s="106" t="str">
        <f>VLOOKUP(E67,[1]CCG!$A$1:$IV$240,6,FALSE)</f>
        <v>DURHAM, DARLINGTON AND TEES AREA TEAM</v>
      </c>
      <c r="E67" s="71" t="s">
        <v>78</v>
      </c>
      <c r="F67" s="106" t="str">
        <f>VLOOKUP(E67,[1]CCG!$A$3:$IV$240,2,FALSE)</f>
        <v>NHS SOUTH TEES CCG</v>
      </c>
      <c r="G67" s="95" t="s">
        <v>65</v>
      </c>
      <c r="H67" s="95" t="s">
        <v>68</v>
      </c>
      <c r="I67" s="133">
        <v>127</v>
      </c>
      <c r="J67" s="133">
        <v>125</v>
      </c>
      <c r="K67" s="131">
        <f t="shared" si="0"/>
        <v>2</v>
      </c>
      <c r="L67" s="83">
        <f t="shared" si="1"/>
        <v>0.98425196850393704</v>
      </c>
    </row>
    <row r="68" spans="1:12" s="95" customFormat="1" ht="14.25" x14ac:dyDescent="0.2">
      <c r="A68" s="96" t="s">
        <v>634</v>
      </c>
      <c r="B68" s="104" t="s">
        <v>564</v>
      </c>
      <c r="C68" s="106" t="str">
        <f>VLOOKUP(E68,[1]CCG!$A$1:$IV$240,5,FALSE)</f>
        <v>Q56</v>
      </c>
      <c r="D68" s="106" t="str">
        <f>VLOOKUP(E68,[1]CCG!$A$1:$IV$240,6,FALSE)</f>
        <v>EAST ANGLIA AREA TEAM</v>
      </c>
      <c r="E68" s="71" t="s">
        <v>176</v>
      </c>
      <c r="F68" s="106" t="str">
        <f>VLOOKUP(E68,[1]CCG!$A$3:$IV$240,2,FALSE)</f>
        <v>NHS CAMBRIDGESHIRE AND PETERBOROUGH CCG</v>
      </c>
      <c r="G68" s="95" t="s">
        <v>65</v>
      </c>
      <c r="H68" s="95" t="s">
        <v>68</v>
      </c>
      <c r="I68" s="72">
        <v>398</v>
      </c>
      <c r="J68" s="72">
        <v>377</v>
      </c>
      <c r="K68" s="131">
        <f t="shared" si="0"/>
        <v>21</v>
      </c>
      <c r="L68" s="54">
        <f t="shared" si="1"/>
        <v>0.94723618090452266</v>
      </c>
    </row>
    <row r="69" spans="1:12" s="95" customFormat="1" ht="14.25" x14ac:dyDescent="0.2">
      <c r="A69" s="96" t="s">
        <v>635</v>
      </c>
      <c r="B69" s="104" t="s">
        <v>564</v>
      </c>
      <c r="C69" s="106" t="str">
        <f>VLOOKUP(E69,[1]CCG!$A$1:$IV$240,5,FALSE)</f>
        <v>Q56</v>
      </c>
      <c r="D69" s="106" t="str">
        <f>VLOOKUP(E69,[1]CCG!$A$1:$IV$240,6,FALSE)</f>
        <v>EAST ANGLIA AREA TEAM</v>
      </c>
      <c r="E69" s="71" t="s">
        <v>179</v>
      </c>
      <c r="F69" s="106" t="str">
        <f>VLOOKUP(E69,[1]CCG!$A$3:$IV$240,2,FALSE)</f>
        <v>NHS GREAT YARMOUTH AND WAVENEY CCG</v>
      </c>
      <c r="G69" s="95" t="s">
        <v>65</v>
      </c>
      <c r="H69" s="95" t="s">
        <v>68</v>
      </c>
      <c r="I69" s="133">
        <v>126</v>
      </c>
      <c r="J69" s="133">
        <v>124</v>
      </c>
      <c r="K69" s="131">
        <f t="shared" si="0"/>
        <v>2</v>
      </c>
      <c r="L69" s="83">
        <f t="shared" si="1"/>
        <v>0.98412698412698407</v>
      </c>
    </row>
    <row r="70" spans="1:12" s="95" customFormat="1" ht="14.25" x14ac:dyDescent="0.2">
      <c r="A70" s="96" t="s">
        <v>636</v>
      </c>
      <c r="B70" s="104" t="s">
        <v>564</v>
      </c>
      <c r="C70" s="106" t="str">
        <f>VLOOKUP(E70,[1]CCG!$A$1:$IV$240,5,FALSE)</f>
        <v>Q56</v>
      </c>
      <c r="D70" s="106" t="str">
        <f>VLOOKUP(E70,[1]CCG!$A$1:$IV$240,6,FALSE)</f>
        <v>EAST ANGLIA AREA TEAM</v>
      </c>
      <c r="E70" s="71" t="s">
        <v>178</v>
      </c>
      <c r="F70" s="106" t="str">
        <f>VLOOKUP(E70,[1]CCG!$A$3:$IV$240,2,FALSE)</f>
        <v>NHS IPSWICH AND EAST SUFFOLK CCG</v>
      </c>
      <c r="G70" s="95" t="s">
        <v>65</v>
      </c>
      <c r="H70" s="95" t="s">
        <v>68</v>
      </c>
      <c r="I70" s="72">
        <v>222</v>
      </c>
      <c r="J70" s="72">
        <v>218</v>
      </c>
      <c r="K70" s="131">
        <f t="shared" si="0"/>
        <v>4</v>
      </c>
      <c r="L70" s="54">
        <f t="shared" si="1"/>
        <v>0.98198198198198194</v>
      </c>
    </row>
    <row r="71" spans="1:12" s="95" customFormat="1" ht="14.25" x14ac:dyDescent="0.2">
      <c r="A71" s="96" t="s">
        <v>637</v>
      </c>
      <c r="B71" s="104" t="s">
        <v>564</v>
      </c>
      <c r="C71" s="106" t="str">
        <f>VLOOKUP(E71,[1]CCG!$A$1:$IV$240,5,FALSE)</f>
        <v>Q56</v>
      </c>
      <c r="D71" s="106" t="str">
        <f>VLOOKUP(E71,[1]CCG!$A$1:$IV$240,6,FALSE)</f>
        <v>EAST ANGLIA AREA TEAM</v>
      </c>
      <c r="E71" s="71" t="s">
        <v>184</v>
      </c>
      <c r="F71" s="106" t="str">
        <f>VLOOKUP(E71,[1]CCG!$A$3:$IV$240,2,FALSE)</f>
        <v>NHS NORTH NORFOLK CCG</v>
      </c>
      <c r="G71" s="95" t="s">
        <v>65</v>
      </c>
      <c r="H71" s="95" t="s">
        <v>68</v>
      </c>
      <c r="I71" s="133">
        <v>119</v>
      </c>
      <c r="J71" s="133">
        <v>118</v>
      </c>
      <c r="K71" s="131">
        <f t="shared" si="0"/>
        <v>1</v>
      </c>
      <c r="L71" s="83">
        <f t="shared" si="1"/>
        <v>0.99159663865546221</v>
      </c>
    </row>
    <row r="72" spans="1:12" s="95" customFormat="1" ht="14.25" x14ac:dyDescent="0.2">
      <c r="A72" s="96" t="s">
        <v>638</v>
      </c>
      <c r="B72" s="104" t="s">
        <v>564</v>
      </c>
      <c r="C72" s="106" t="str">
        <f>VLOOKUP(E72,[1]CCG!$A$1:$IV$240,5,FALSE)</f>
        <v>Q56</v>
      </c>
      <c r="D72" s="106" t="str">
        <f>VLOOKUP(E72,[1]CCG!$A$1:$IV$240,6,FALSE)</f>
        <v>EAST ANGLIA AREA TEAM</v>
      </c>
      <c r="E72" s="71" t="s">
        <v>185</v>
      </c>
      <c r="F72" s="106" t="str">
        <f>VLOOKUP(E72,[1]CCG!$A$3:$IV$240,2,FALSE)</f>
        <v>NHS NORWICH CCG</v>
      </c>
      <c r="G72" s="95" t="s">
        <v>65</v>
      </c>
      <c r="H72" s="95" t="s">
        <v>68</v>
      </c>
      <c r="I72" s="133">
        <v>87</v>
      </c>
      <c r="J72" s="133">
        <v>86</v>
      </c>
      <c r="K72" s="131">
        <f t="shared" si="0"/>
        <v>1</v>
      </c>
      <c r="L72" s="83">
        <f t="shared" si="1"/>
        <v>0.9885057471264368</v>
      </c>
    </row>
    <row r="73" spans="1:12" s="95" customFormat="1" ht="14.25" x14ac:dyDescent="0.2">
      <c r="A73" s="96" t="s">
        <v>639</v>
      </c>
      <c r="B73" s="104" t="s">
        <v>564</v>
      </c>
      <c r="C73" s="106" t="str">
        <f>VLOOKUP(E73,[1]CCG!$A$1:$IV$240,5,FALSE)</f>
        <v>Q56</v>
      </c>
      <c r="D73" s="106" t="str">
        <f>VLOOKUP(E73,[1]CCG!$A$1:$IV$240,6,FALSE)</f>
        <v>EAST ANGLIA AREA TEAM</v>
      </c>
      <c r="E73" s="71" t="s">
        <v>186</v>
      </c>
      <c r="F73" s="106" t="str">
        <f>VLOOKUP(E73,[1]CCG!$A$3:$IV$240,2,FALSE)</f>
        <v>NHS SOUTH NORFOLK CCG</v>
      </c>
      <c r="G73" s="95" t="s">
        <v>65</v>
      </c>
      <c r="H73" s="95" t="s">
        <v>68</v>
      </c>
      <c r="I73" s="133">
        <v>138</v>
      </c>
      <c r="J73" s="133">
        <v>136</v>
      </c>
      <c r="K73" s="131">
        <f t="shared" si="0"/>
        <v>2</v>
      </c>
      <c r="L73" s="83">
        <f t="shared" si="1"/>
        <v>0.98550724637681164</v>
      </c>
    </row>
    <row r="74" spans="1:12" s="95" customFormat="1" ht="14.25" x14ac:dyDescent="0.2">
      <c r="A74" s="96" t="s">
        <v>640</v>
      </c>
      <c r="B74" s="104" t="s">
        <v>564</v>
      </c>
      <c r="C74" s="106" t="str">
        <f>VLOOKUP(E74,[1]CCG!$A$1:$IV$240,5,FALSE)</f>
        <v>Q56</v>
      </c>
      <c r="D74" s="106" t="str">
        <f>VLOOKUP(E74,[1]CCG!$A$1:$IV$240,6,FALSE)</f>
        <v>EAST ANGLIA AREA TEAM</v>
      </c>
      <c r="E74" s="71" t="s">
        <v>189</v>
      </c>
      <c r="F74" s="106" t="str">
        <f>VLOOKUP(E74,[1]CCG!$A$3:$IV$240,2,FALSE)</f>
        <v>NHS WEST NORFOLK CCG</v>
      </c>
      <c r="G74" s="95" t="s">
        <v>65</v>
      </c>
      <c r="H74" s="95" t="s">
        <v>68</v>
      </c>
      <c r="I74" s="133">
        <v>113</v>
      </c>
      <c r="J74" s="133">
        <v>111</v>
      </c>
      <c r="K74" s="131">
        <f t="shared" si="0"/>
        <v>2</v>
      </c>
      <c r="L74" s="83">
        <f t="shared" si="1"/>
        <v>0.98230088495575218</v>
      </c>
    </row>
    <row r="75" spans="1:12" s="95" customFormat="1" ht="14.25" x14ac:dyDescent="0.2">
      <c r="A75" s="96" t="s">
        <v>641</v>
      </c>
      <c r="B75" s="104" t="s">
        <v>564</v>
      </c>
      <c r="C75" s="106" t="str">
        <f>VLOOKUP(E75,[1]CCG!$A$1:$IV$240,5,FALSE)</f>
        <v>Q56</v>
      </c>
      <c r="D75" s="106" t="str">
        <f>VLOOKUP(E75,[1]CCG!$A$1:$IV$240,6,FALSE)</f>
        <v>EAST ANGLIA AREA TEAM</v>
      </c>
      <c r="E75" s="71" t="s">
        <v>190</v>
      </c>
      <c r="F75" s="106" t="str">
        <f>VLOOKUP(E75,[1]CCG!$A$3:$IV$240,2,FALSE)</f>
        <v>NHS WEST SUFFOLK CCG</v>
      </c>
      <c r="G75" s="95" t="s">
        <v>65</v>
      </c>
      <c r="H75" s="95" t="s">
        <v>68</v>
      </c>
      <c r="I75" s="72">
        <v>148</v>
      </c>
      <c r="J75" s="72">
        <v>144</v>
      </c>
      <c r="K75" s="131">
        <f t="shared" si="0"/>
        <v>4</v>
      </c>
      <c r="L75" s="54">
        <f t="shared" si="1"/>
        <v>0.97297297297297303</v>
      </c>
    </row>
    <row r="76" spans="1:12" s="95" customFormat="1" ht="14.25" x14ac:dyDescent="0.2">
      <c r="A76" s="96" t="s">
        <v>642</v>
      </c>
      <c r="B76" s="104" t="s">
        <v>565</v>
      </c>
      <c r="C76" s="106" t="str">
        <f>VLOOKUP(E76,[1]CCG!$A$1:$IV$240,5,FALSE)</f>
        <v>Q57</v>
      </c>
      <c r="D76" s="106" t="str">
        <f>VLOOKUP(E76,[1]CCG!$A$1:$IV$240,6,FALSE)</f>
        <v>ESSEX AREA TEAM</v>
      </c>
      <c r="E76" s="71" t="s">
        <v>273</v>
      </c>
      <c r="F76" s="106" t="str">
        <f>VLOOKUP(E76,[1]CCG!$A$3:$IV$240,2,FALSE)</f>
        <v>NHS BASILDON AND BRENTWOOD CCG</v>
      </c>
      <c r="G76" s="95" t="s">
        <v>65</v>
      </c>
      <c r="H76" s="95" t="s">
        <v>68</v>
      </c>
      <c r="I76" s="133">
        <v>101</v>
      </c>
      <c r="J76" s="133">
        <v>99</v>
      </c>
      <c r="K76" s="131">
        <f t="shared" si="0"/>
        <v>2</v>
      </c>
      <c r="L76" s="83">
        <f t="shared" si="1"/>
        <v>0.98019801980198018</v>
      </c>
    </row>
    <row r="77" spans="1:12" s="95" customFormat="1" ht="14.25" x14ac:dyDescent="0.2">
      <c r="A77" s="96" t="s">
        <v>643</v>
      </c>
      <c r="B77" s="104" t="s">
        <v>565</v>
      </c>
      <c r="C77" s="106" t="str">
        <f>VLOOKUP(E77,[1]CCG!$A$1:$IV$240,5,FALSE)</f>
        <v>Q57</v>
      </c>
      <c r="D77" s="106" t="str">
        <f>VLOOKUP(E77,[1]CCG!$A$1:$IV$240,6,FALSE)</f>
        <v>ESSEX AREA TEAM</v>
      </c>
      <c r="E77" s="71" t="s">
        <v>274</v>
      </c>
      <c r="F77" s="106" t="str">
        <f>VLOOKUP(E77,[1]CCG!$A$3:$IV$240,2,FALSE)</f>
        <v>NHS CASTLE POINT AND ROCHFORD CCG</v>
      </c>
      <c r="G77" s="95" t="s">
        <v>65</v>
      </c>
      <c r="H77" s="95" t="s">
        <v>68</v>
      </c>
      <c r="I77" s="133">
        <v>79</v>
      </c>
      <c r="J77" s="133">
        <v>78</v>
      </c>
      <c r="K77" s="131">
        <f t="shared" si="0"/>
        <v>1</v>
      </c>
      <c r="L77" s="83">
        <f t="shared" si="1"/>
        <v>0.98734177215189878</v>
      </c>
    </row>
    <row r="78" spans="1:12" s="95" customFormat="1" ht="14.25" x14ac:dyDescent="0.2">
      <c r="A78" s="96" t="s">
        <v>644</v>
      </c>
      <c r="B78" s="104" t="s">
        <v>565</v>
      </c>
      <c r="C78" s="106" t="str">
        <f>VLOOKUP(E78,[1]CCG!$A$1:$IV$240,5,FALSE)</f>
        <v>Q57</v>
      </c>
      <c r="D78" s="106" t="str">
        <f>VLOOKUP(E78,[1]CCG!$A$1:$IV$240,6,FALSE)</f>
        <v>ESSEX AREA TEAM</v>
      </c>
      <c r="E78" s="71" t="s">
        <v>182</v>
      </c>
      <c r="F78" s="106" t="str">
        <f>VLOOKUP(E78,[1]CCG!$A$3:$IV$240,2,FALSE)</f>
        <v>NHS MID ESSEX CCG</v>
      </c>
      <c r="G78" s="95" t="s">
        <v>65</v>
      </c>
      <c r="H78" s="95" t="s">
        <v>68</v>
      </c>
      <c r="I78" s="72">
        <v>174</v>
      </c>
      <c r="J78" s="72">
        <v>169</v>
      </c>
      <c r="K78" s="131">
        <f t="shared" ref="K78:K141" si="2">I78-J78</f>
        <v>5</v>
      </c>
      <c r="L78" s="54">
        <f t="shared" ref="L78:L141" si="3">J78/I78</f>
        <v>0.97126436781609193</v>
      </c>
    </row>
    <row r="79" spans="1:12" s="95" customFormat="1" ht="14.25" x14ac:dyDescent="0.2">
      <c r="A79" s="96" t="s">
        <v>645</v>
      </c>
      <c r="B79" s="104" t="s">
        <v>565</v>
      </c>
      <c r="C79" s="106" t="str">
        <f>VLOOKUP(E79,[1]CCG!$A$1:$IV$240,5,FALSE)</f>
        <v>Q57</v>
      </c>
      <c r="D79" s="106" t="str">
        <f>VLOOKUP(E79,[1]CCG!$A$1:$IV$240,6,FALSE)</f>
        <v>ESSEX AREA TEAM</v>
      </c>
      <c r="E79" s="71" t="s">
        <v>183</v>
      </c>
      <c r="F79" s="106" t="str">
        <f>VLOOKUP(E79,[1]CCG!$A$3:$IV$240,2,FALSE)</f>
        <v>NHS NORTH EAST ESSEX CCG</v>
      </c>
      <c r="G79" s="95" t="s">
        <v>65</v>
      </c>
      <c r="H79" s="95" t="s">
        <v>68</v>
      </c>
      <c r="I79" s="133">
        <v>185</v>
      </c>
      <c r="J79" s="133">
        <v>183</v>
      </c>
      <c r="K79" s="131">
        <f t="shared" si="2"/>
        <v>2</v>
      </c>
      <c r="L79" s="83">
        <f t="shared" si="3"/>
        <v>0.98918918918918919</v>
      </c>
    </row>
    <row r="80" spans="1:12" s="95" customFormat="1" ht="14.25" x14ac:dyDescent="0.2">
      <c r="A80" s="96" t="s">
        <v>646</v>
      </c>
      <c r="B80" s="104" t="s">
        <v>565</v>
      </c>
      <c r="C80" s="106" t="str">
        <f>VLOOKUP(E80,[1]CCG!$A$1:$IV$240,5,FALSE)</f>
        <v>Q57</v>
      </c>
      <c r="D80" s="106" t="str">
        <f>VLOOKUP(E80,[1]CCG!$A$1:$IV$240,6,FALSE)</f>
        <v>ESSEX AREA TEAM</v>
      </c>
      <c r="E80" s="71" t="s">
        <v>275</v>
      </c>
      <c r="F80" s="106" t="str">
        <f>VLOOKUP(E80,[1]CCG!$A$3:$IV$240,2,FALSE)</f>
        <v>NHS SOUTHEND CCG</v>
      </c>
      <c r="G80" s="95" t="s">
        <v>65</v>
      </c>
      <c r="H80" s="95" t="s">
        <v>68</v>
      </c>
      <c r="I80" s="133">
        <v>87</v>
      </c>
      <c r="J80" s="133">
        <v>85</v>
      </c>
      <c r="K80" s="131">
        <f t="shared" si="2"/>
        <v>2</v>
      </c>
      <c r="L80" s="83">
        <f t="shared" si="3"/>
        <v>0.97701149425287359</v>
      </c>
    </row>
    <row r="81" spans="1:12" s="95" customFormat="1" ht="14.25" x14ac:dyDescent="0.2">
      <c r="A81" s="96" t="s">
        <v>647</v>
      </c>
      <c r="B81" s="104" t="s">
        <v>565</v>
      </c>
      <c r="C81" s="106" t="str">
        <f>VLOOKUP(E81,[1]CCG!$A$1:$IV$240,5,FALSE)</f>
        <v>Q57</v>
      </c>
      <c r="D81" s="106" t="str">
        <f>VLOOKUP(E81,[1]CCG!$A$1:$IV$240,6,FALSE)</f>
        <v>ESSEX AREA TEAM</v>
      </c>
      <c r="E81" s="71" t="s">
        <v>187</v>
      </c>
      <c r="F81" s="106" t="str">
        <f>VLOOKUP(E81,[1]CCG!$A$3:$IV$240,2,FALSE)</f>
        <v>NHS THURROCK CCG</v>
      </c>
      <c r="G81" s="95" t="s">
        <v>65</v>
      </c>
      <c r="H81" s="95" t="s">
        <v>68</v>
      </c>
      <c r="I81" s="133">
        <v>54</v>
      </c>
      <c r="J81" s="133">
        <v>53</v>
      </c>
      <c r="K81" s="131">
        <f t="shared" si="2"/>
        <v>1</v>
      </c>
      <c r="L81" s="83">
        <f t="shared" si="3"/>
        <v>0.98148148148148151</v>
      </c>
    </row>
    <row r="82" spans="1:12" s="95" customFormat="1" ht="14.25" x14ac:dyDescent="0.2">
      <c r="A82" s="96" t="s">
        <v>648</v>
      </c>
      <c r="B82" s="104" t="s">
        <v>565</v>
      </c>
      <c r="C82" s="106" t="str">
        <f>VLOOKUP(E82,[1]CCG!$A$1:$IV$240,5,FALSE)</f>
        <v>Q57</v>
      </c>
      <c r="D82" s="106" t="str">
        <f>VLOOKUP(E82,[1]CCG!$A$1:$IV$240,6,FALSE)</f>
        <v>ESSEX AREA TEAM</v>
      </c>
      <c r="E82" s="71" t="s">
        <v>188</v>
      </c>
      <c r="F82" s="106" t="str">
        <f>VLOOKUP(E82,[1]CCG!$A$3:$IV$240,2,FALSE)</f>
        <v>NHS WEST ESSEX CCG</v>
      </c>
      <c r="G82" s="95" t="s">
        <v>65</v>
      </c>
      <c r="H82" s="95" t="s">
        <v>68</v>
      </c>
      <c r="I82" s="72">
        <v>84</v>
      </c>
      <c r="J82" s="72">
        <v>84</v>
      </c>
      <c r="K82" s="131">
        <f t="shared" si="2"/>
        <v>0</v>
      </c>
      <c r="L82" s="54">
        <f t="shared" si="3"/>
        <v>1</v>
      </c>
    </row>
    <row r="83" spans="1:12" s="95" customFormat="1" ht="14.25" x14ac:dyDescent="0.2">
      <c r="A83" s="96" t="s">
        <v>649</v>
      </c>
      <c r="B83" s="104" t="s">
        <v>566</v>
      </c>
      <c r="C83" s="106" t="str">
        <f>VLOOKUP(E83,[1]CCG!$A$1:$IV$240,5,FALSE)</f>
        <v>Q46</v>
      </c>
      <c r="D83" s="106" t="str">
        <f>VLOOKUP(E83,[1]CCG!$A$1:$IV$240,6,FALSE)</f>
        <v>GREATER MANCHESTER AREA TEAM</v>
      </c>
      <c r="E83" s="71" t="s">
        <v>83</v>
      </c>
      <c r="F83" s="106" t="str">
        <f>VLOOKUP(E83,[1]CCG!$A$3:$IV$240,2,FALSE)</f>
        <v>NHS BOLTON CCG</v>
      </c>
      <c r="G83" s="95" t="s">
        <v>65</v>
      </c>
      <c r="H83" s="95" t="s">
        <v>68</v>
      </c>
      <c r="I83" s="133">
        <v>109</v>
      </c>
      <c r="J83" s="133">
        <v>108</v>
      </c>
      <c r="K83" s="131">
        <f t="shared" si="2"/>
        <v>1</v>
      </c>
      <c r="L83" s="83">
        <f t="shared" si="3"/>
        <v>0.99082568807339455</v>
      </c>
    </row>
    <row r="84" spans="1:12" s="95" customFormat="1" ht="14.25" x14ac:dyDescent="0.2">
      <c r="A84" s="96" t="s">
        <v>650</v>
      </c>
      <c r="B84" s="104" t="s">
        <v>566</v>
      </c>
      <c r="C84" s="106" t="str">
        <f>VLOOKUP(E84,[1]CCG!$A$1:$IV$240,5,FALSE)</f>
        <v>Q46</v>
      </c>
      <c r="D84" s="106" t="str">
        <f>VLOOKUP(E84,[1]CCG!$A$1:$IV$240,6,FALSE)</f>
        <v>GREATER MANCHESTER AREA TEAM</v>
      </c>
      <c r="E84" s="71" t="s">
        <v>84</v>
      </c>
      <c r="F84" s="106" t="str">
        <f>VLOOKUP(E84,[1]CCG!$A$3:$IV$240,2,FALSE)</f>
        <v>NHS BURY CCG</v>
      </c>
      <c r="G84" s="95" t="s">
        <v>65</v>
      </c>
      <c r="H84" s="95" t="s">
        <v>68</v>
      </c>
      <c r="I84" s="133">
        <v>60</v>
      </c>
      <c r="J84" s="133">
        <v>59</v>
      </c>
      <c r="K84" s="131">
        <f t="shared" si="2"/>
        <v>1</v>
      </c>
      <c r="L84" s="83">
        <f t="shared" si="3"/>
        <v>0.98333333333333328</v>
      </c>
    </row>
    <row r="85" spans="1:12" s="95" customFormat="1" ht="14.25" x14ac:dyDescent="0.2">
      <c r="A85" s="96" t="s">
        <v>651</v>
      </c>
      <c r="B85" s="104" t="s">
        <v>566</v>
      </c>
      <c r="C85" s="106" t="str">
        <f>VLOOKUP(E85,[1]CCG!$A$1:$IV$240,5,FALSE)</f>
        <v>Q46</v>
      </c>
      <c r="D85" s="106" t="str">
        <f>VLOOKUP(E85,[1]CCG!$A$1:$IV$240,6,FALSE)</f>
        <v>GREATER MANCHESTER AREA TEAM</v>
      </c>
      <c r="E85" s="71" t="s">
        <v>85</v>
      </c>
      <c r="F85" s="106" t="str">
        <f>VLOOKUP(E85,[1]CCG!$A$3:$IV$240,2,FALSE)</f>
        <v>NHS CENTRAL MANCHESTER CCG</v>
      </c>
      <c r="G85" s="95" t="s">
        <v>65</v>
      </c>
      <c r="H85" s="95" t="s">
        <v>68</v>
      </c>
      <c r="I85" s="72">
        <v>48</v>
      </c>
      <c r="J85" s="72">
        <v>48</v>
      </c>
      <c r="K85" s="131">
        <f t="shared" si="2"/>
        <v>0</v>
      </c>
      <c r="L85" s="54">
        <f t="shared" si="3"/>
        <v>1</v>
      </c>
    </row>
    <row r="86" spans="1:12" s="95" customFormat="1" ht="14.25" x14ac:dyDescent="0.2">
      <c r="A86" s="96" t="s">
        <v>652</v>
      </c>
      <c r="B86" s="104" t="s">
        <v>566</v>
      </c>
      <c r="C86" s="106" t="str">
        <f>VLOOKUP(E86,[1]CCG!$A$1:$IV$240,5,FALSE)</f>
        <v>Q46</v>
      </c>
      <c r="D86" s="106" t="str">
        <f>VLOOKUP(E86,[1]CCG!$A$1:$IV$240,6,FALSE)</f>
        <v>GREATER MANCHESTER AREA TEAM</v>
      </c>
      <c r="E86" s="71" t="s">
        <v>90</v>
      </c>
      <c r="F86" s="106" t="str">
        <f>VLOOKUP(E86,[1]CCG!$A$3:$IV$240,2,FALSE)</f>
        <v>NHS HEYWOOD, MIDDLETON AND ROCHDALE CCG</v>
      </c>
      <c r="G86" s="95" t="s">
        <v>65</v>
      </c>
      <c r="H86" s="95" t="s">
        <v>68</v>
      </c>
      <c r="I86" s="72">
        <v>73</v>
      </c>
      <c r="J86" s="72">
        <v>73</v>
      </c>
      <c r="K86" s="131">
        <f t="shared" si="2"/>
        <v>0</v>
      </c>
      <c r="L86" s="54">
        <f t="shared" si="3"/>
        <v>1</v>
      </c>
    </row>
    <row r="87" spans="1:12" s="95" customFormat="1" ht="14.25" x14ac:dyDescent="0.2">
      <c r="A87" s="96" t="s">
        <v>653</v>
      </c>
      <c r="B87" s="104" t="s">
        <v>566</v>
      </c>
      <c r="C87" s="106" t="str">
        <f>VLOOKUP(E87,[1]CCG!$A$1:$IV$240,5,FALSE)</f>
        <v>Q46</v>
      </c>
      <c r="D87" s="106" t="str">
        <f>VLOOKUP(E87,[1]CCG!$A$1:$IV$240,6,FALSE)</f>
        <v>GREATER MANCHESTER AREA TEAM</v>
      </c>
      <c r="E87" s="71" t="s">
        <v>97</v>
      </c>
      <c r="F87" s="106" t="str">
        <f>VLOOKUP(E87,[1]CCG!$A$3:$IV$240,2,FALSE)</f>
        <v>NHS NORTH MANCHESTER CCG</v>
      </c>
      <c r="G87" s="95" t="s">
        <v>65</v>
      </c>
      <c r="H87" s="95" t="s">
        <v>68</v>
      </c>
      <c r="I87" s="72">
        <v>41</v>
      </c>
      <c r="J87" s="72">
        <v>41</v>
      </c>
      <c r="K87" s="131">
        <f t="shared" si="2"/>
        <v>0</v>
      </c>
      <c r="L87" s="54">
        <f t="shared" si="3"/>
        <v>1</v>
      </c>
    </row>
    <row r="88" spans="1:12" s="95" customFormat="1" ht="14.25" x14ac:dyDescent="0.2">
      <c r="A88" s="96" t="s">
        <v>654</v>
      </c>
      <c r="B88" s="104" t="s">
        <v>566</v>
      </c>
      <c r="C88" s="106" t="str">
        <f>VLOOKUP(E88,[1]CCG!$A$1:$IV$240,5,FALSE)</f>
        <v>Q46</v>
      </c>
      <c r="D88" s="106" t="str">
        <f>VLOOKUP(E88,[1]CCG!$A$1:$IV$240,6,FALSE)</f>
        <v>GREATER MANCHESTER AREA TEAM</v>
      </c>
      <c r="E88" s="71" t="s">
        <v>87</v>
      </c>
      <c r="F88" s="106" t="str">
        <f>VLOOKUP(E88,[1]CCG!$A$3:$IV$240,2,FALSE)</f>
        <v>NHS OLDHAM CCG</v>
      </c>
      <c r="G88" s="95" t="s">
        <v>65</v>
      </c>
      <c r="H88" s="95" t="s">
        <v>68</v>
      </c>
      <c r="I88" s="72">
        <v>81</v>
      </c>
      <c r="J88" s="72">
        <v>81</v>
      </c>
      <c r="K88" s="131">
        <f t="shared" si="2"/>
        <v>0</v>
      </c>
      <c r="L88" s="54">
        <f t="shared" si="3"/>
        <v>1</v>
      </c>
    </row>
    <row r="89" spans="1:12" s="95" customFormat="1" ht="14.25" x14ac:dyDescent="0.2">
      <c r="A89" s="96" t="s">
        <v>655</v>
      </c>
      <c r="B89" s="104" t="s">
        <v>566</v>
      </c>
      <c r="C89" s="106" t="str">
        <f>VLOOKUP(E89,[1]CCG!$A$1:$IV$240,5,FALSE)</f>
        <v>Q46</v>
      </c>
      <c r="D89" s="106" t="str">
        <f>VLOOKUP(E89,[1]CCG!$A$1:$IV$240,6,FALSE)</f>
        <v>GREATER MANCHESTER AREA TEAM</v>
      </c>
      <c r="E89" s="71" t="s">
        <v>93</v>
      </c>
      <c r="F89" s="106" t="str">
        <f>VLOOKUP(E89,[1]CCG!$A$3:$IV$240,2,FALSE)</f>
        <v>NHS SALFORD CCG</v>
      </c>
      <c r="G89" s="95" t="s">
        <v>65</v>
      </c>
      <c r="H89" s="95" t="s">
        <v>68</v>
      </c>
      <c r="I89" s="72">
        <v>89</v>
      </c>
      <c r="J89" s="72">
        <v>89</v>
      </c>
      <c r="K89" s="131">
        <f t="shared" si="2"/>
        <v>0</v>
      </c>
      <c r="L89" s="54">
        <f t="shared" si="3"/>
        <v>1</v>
      </c>
    </row>
    <row r="90" spans="1:12" s="95" customFormat="1" ht="14.25" x14ac:dyDescent="0.2">
      <c r="A90" s="96" t="s">
        <v>656</v>
      </c>
      <c r="B90" s="104" t="s">
        <v>566</v>
      </c>
      <c r="C90" s="106" t="str">
        <f>VLOOKUP(E90,[1]CCG!$A$1:$IV$240,5,FALSE)</f>
        <v>Q46</v>
      </c>
      <c r="D90" s="106" t="str">
        <f>VLOOKUP(E90,[1]CCG!$A$1:$IV$240,6,FALSE)</f>
        <v>GREATER MANCHESTER AREA TEAM</v>
      </c>
      <c r="E90" s="71" t="s">
        <v>98</v>
      </c>
      <c r="F90" s="106" t="str">
        <f>VLOOKUP(E90,[1]CCG!$A$3:$IV$240,2,FALSE)</f>
        <v>NHS SOUTH MANCHESTER CCG</v>
      </c>
      <c r="G90" s="95" t="s">
        <v>65</v>
      </c>
      <c r="H90" s="95" t="s">
        <v>68</v>
      </c>
      <c r="I90" s="72">
        <v>47</v>
      </c>
      <c r="J90" s="72">
        <v>47</v>
      </c>
      <c r="K90" s="131">
        <f t="shared" si="2"/>
        <v>0</v>
      </c>
      <c r="L90" s="54">
        <f t="shared" si="3"/>
        <v>1</v>
      </c>
    </row>
    <row r="91" spans="1:12" s="95" customFormat="1" ht="14.25" x14ac:dyDescent="0.2">
      <c r="A91" s="96" t="s">
        <v>657</v>
      </c>
      <c r="B91" s="104" t="s">
        <v>566</v>
      </c>
      <c r="C91" s="106" t="str">
        <f>VLOOKUP(E91,[1]CCG!$A$1:$IV$240,5,FALSE)</f>
        <v>Q46</v>
      </c>
      <c r="D91" s="106" t="str">
        <f>VLOOKUP(E91,[1]CCG!$A$1:$IV$240,6,FALSE)</f>
        <v>GREATER MANCHESTER AREA TEAM</v>
      </c>
      <c r="E91" s="71" t="s">
        <v>102</v>
      </c>
      <c r="F91" s="106" t="str">
        <f>VLOOKUP(E91,[1]CCG!$A$3:$IV$240,2,FALSE)</f>
        <v>NHS STOCKPORT CCG</v>
      </c>
      <c r="G91" s="95" t="s">
        <v>65</v>
      </c>
      <c r="H91" s="95" t="s">
        <v>68</v>
      </c>
      <c r="I91" s="133">
        <v>118</v>
      </c>
      <c r="J91" s="133">
        <v>117</v>
      </c>
      <c r="K91" s="131">
        <f t="shared" si="2"/>
        <v>1</v>
      </c>
      <c r="L91" s="83">
        <f t="shared" si="3"/>
        <v>0.99152542372881358</v>
      </c>
    </row>
    <row r="92" spans="1:12" s="95" customFormat="1" ht="14.25" x14ac:dyDescent="0.2">
      <c r="A92" s="96" t="s">
        <v>658</v>
      </c>
      <c r="B92" s="104" t="s">
        <v>566</v>
      </c>
      <c r="C92" s="106" t="str">
        <f>VLOOKUP(E92,[1]CCG!$A$1:$IV$240,5,FALSE)</f>
        <v>Q46</v>
      </c>
      <c r="D92" s="106" t="str">
        <f>VLOOKUP(E92,[1]CCG!$A$1:$IV$240,6,FALSE)</f>
        <v>GREATER MANCHESTER AREA TEAM</v>
      </c>
      <c r="E92" s="71" t="s">
        <v>104</v>
      </c>
      <c r="F92" s="106" t="str">
        <f>VLOOKUP(E92,[1]CCG!$A$3:$IV$240,2,FALSE)</f>
        <v>NHS TAMESIDE AND GLOSSOP CCG</v>
      </c>
      <c r="G92" s="95" t="s">
        <v>65</v>
      </c>
      <c r="H92" s="95" t="s">
        <v>68</v>
      </c>
      <c r="I92" s="133">
        <v>72</v>
      </c>
      <c r="J92" s="133">
        <v>71</v>
      </c>
      <c r="K92" s="131">
        <f t="shared" si="2"/>
        <v>1</v>
      </c>
      <c r="L92" s="83">
        <f t="shared" si="3"/>
        <v>0.98611111111111116</v>
      </c>
    </row>
    <row r="93" spans="1:12" s="95" customFormat="1" ht="14.25" x14ac:dyDescent="0.2">
      <c r="A93" s="96" t="s">
        <v>659</v>
      </c>
      <c r="B93" s="104" t="s">
        <v>566</v>
      </c>
      <c r="C93" s="106" t="str">
        <f>VLOOKUP(E93,[1]CCG!$A$1:$IV$240,5,FALSE)</f>
        <v>Q46</v>
      </c>
      <c r="D93" s="106" t="str">
        <f>VLOOKUP(E93,[1]CCG!$A$1:$IV$240,6,FALSE)</f>
        <v>GREATER MANCHESTER AREA TEAM</v>
      </c>
      <c r="E93" s="71" t="s">
        <v>105</v>
      </c>
      <c r="F93" s="106" t="str">
        <f>VLOOKUP(E93,[1]CCG!$A$3:$IV$240,2,FALSE)</f>
        <v>NHS TRAFFORD CCG</v>
      </c>
      <c r="G93" s="95" t="s">
        <v>65</v>
      </c>
      <c r="H93" s="95" t="s">
        <v>68</v>
      </c>
      <c r="I93" s="133">
        <v>82</v>
      </c>
      <c r="J93" s="133">
        <v>81</v>
      </c>
      <c r="K93" s="131">
        <f t="shared" si="2"/>
        <v>1</v>
      </c>
      <c r="L93" s="83">
        <f t="shared" si="3"/>
        <v>0.98780487804878048</v>
      </c>
    </row>
    <row r="94" spans="1:12" s="95" customFormat="1" ht="14.25" x14ac:dyDescent="0.2">
      <c r="A94" s="96" t="s">
        <v>660</v>
      </c>
      <c r="B94" s="104" t="s">
        <v>566</v>
      </c>
      <c r="C94" s="106" t="str">
        <f>VLOOKUP(E94,[1]CCG!$A$1:$IV$240,5,FALSE)</f>
        <v>Q46</v>
      </c>
      <c r="D94" s="106" t="str">
        <f>VLOOKUP(E94,[1]CCG!$A$1:$IV$240,6,FALSE)</f>
        <v>GREATER MANCHESTER AREA TEAM</v>
      </c>
      <c r="E94" s="71" t="s">
        <v>110</v>
      </c>
      <c r="F94" s="106" t="str">
        <f>VLOOKUP(E94,[1]CCG!$A$3:$IV$240,2,FALSE)</f>
        <v>NHS WIGAN BOROUGH CCG</v>
      </c>
      <c r="G94" s="95" t="s">
        <v>65</v>
      </c>
      <c r="H94" s="95" t="s">
        <v>68</v>
      </c>
      <c r="I94" s="72">
        <v>106</v>
      </c>
      <c r="J94" s="72">
        <v>106</v>
      </c>
      <c r="K94" s="131">
        <f t="shared" si="2"/>
        <v>0</v>
      </c>
      <c r="L94" s="54">
        <f t="shared" si="3"/>
        <v>1</v>
      </c>
    </row>
    <row r="95" spans="1:12" s="95" customFormat="1" ht="14.25" x14ac:dyDescent="0.2">
      <c r="A95" s="96" t="s">
        <v>661</v>
      </c>
      <c r="B95" s="104" t="s">
        <v>567</v>
      </c>
      <c r="C95" s="106" t="str">
        <f>VLOOKUP(E95,[1]CCG!$A$1:$IV$240,5,FALSE)</f>
        <v>Q58</v>
      </c>
      <c r="D95" s="106" t="str">
        <f>VLOOKUP(E95,[1]CCG!$A$1:$IV$240,6,FALSE)</f>
        <v>HERTFORDSHIRE AND THE SOUTH MIDLANDS AREA TEAM</v>
      </c>
      <c r="E95" s="71" t="s">
        <v>175</v>
      </c>
      <c r="F95" s="106" t="str">
        <f>VLOOKUP(E95,[1]CCG!$A$3:$IV$240,2,FALSE)</f>
        <v>NHS BEDFORDSHIRE CCG</v>
      </c>
      <c r="G95" s="95" t="s">
        <v>65</v>
      </c>
      <c r="H95" s="95" t="s">
        <v>68</v>
      </c>
      <c r="I95" s="72">
        <v>225</v>
      </c>
      <c r="J95" s="72">
        <v>214</v>
      </c>
      <c r="K95" s="131">
        <f t="shared" si="2"/>
        <v>11</v>
      </c>
      <c r="L95" s="54">
        <f t="shared" si="3"/>
        <v>0.95111111111111113</v>
      </c>
    </row>
    <row r="96" spans="1:12" s="95" customFormat="1" ht="14.25" x14ac:dyDescent="0.2">
      <c r="A96" s="96" t="s">
        <v>662</v>
      </c>
      <c r="B96" s="104" t="s">
        <v>567</v>
      </c>
      <c r="C96" s="106" t="str">
        <f>VLOOKUP(E96,[1]CCG!$A$1:$IV$240,5,FALSE)</f>
        <v>Q58</v>
      </c>
      <c r="D96" s="106" t="str">
        <f>VLOOKUP(E96,[1]CCG!$A$1:$IV$240,6,FALSE)</f>
        <v>HERTFORDSHIRE AND THE SOUTH MIDLANDS AREA TEAM</v>
      </c>
      <c r="E96" s="71" t="s">
        <v>136</v>
      </c>
      <c r="F96" s="106" t="str">
        <f>VLOOKUP(E96,[1]CCG!$A$3:$IV$240,2,FALSE)</f>
        <v>NHS CORBY CCG</v>
      </c>
      <c r="G96" s="95" t="s">
        <v>65</v>
      </c>
      <c r="H96" s="95" t="s">
        <v>68</v>
      </c>
      <c r="I96" s="72">
        <v>15</v>
      </c>
      <c r="J96" s="72">
        <v>15</v>
      </c>
      <c r="K96" s="131">
        <f t="shared" si="2"/>
        <v>0</v>
      </c>
      <c r="L96" s="54">
        <f t="shared" si="3"/>
        <v>1</v>
      </c>
    </row>
    <row r="97" spans="1:12" s="95" customFormat="1" ht="14.25" x14ac:dyDescent="0.2">
      <c r="A97" s="96" t="s">
        <v>663</v>
      </c>
      <c r="B97" s="104" t="s">
        <v>567</v>
      </c>
      <c r="C97" s="106" t="str">
        <f>VLOOKUP(E97,[1]CCG!$A$1:$IV$240,5,FALSE)</f>
        <v>Q58</v>
      </c>
      <c r="D97" s="106" t="str">
        <f>VLOOKUP(E97,[1]CCG!$A$1:$IV$240,6,FALSE)</f>
        <v>HERTFORDSHIRE AND THE SOUTH MIDLANDS AREA TEAM</v>
      </c>
      <c r="E97" s="71" t="s">
        <v>177</v>
      </c>
      <c r="F97" s="106" t="str">
        <f>VLOOKUP(E97,[1]CCG!$A$3:$IV$240,2,FALSE)</f>
        <v>NHS EAST AND NORTH HERTFORDSHIRE CCG</v>
      </c>
      <c r="G97" s="95" t="s">
        <v>65</v>
      </c>
      <c r="H97" s="95" t="s">
        <v>68</v>
      </c>
      <c r="I97" s="72">
        <v>186</v>
      </c>
      <c r="J97" s="72">
        <v>183</v>
      </c>
      <c r="K97" s="131">
        <f t="shared" si="2"/>
        <v>3</v>
      </c>
      <c r="L97" s="54">
        <f t="shared" si="3"/>
        <v>0.9838709677419355</v>
      </c>
    </row>
    <row r="98" spans="1:12" s="95" customFormat="1" ht="14.25" x14ac:dyDescent="0.2">
      <c r="A98" s="96" t="s">
        <v>664</v>
      </c>
      <c r="B98" s="104" t="s">
        <v>567</v>
      </c>
      <c r="C98" s="106" t="str">
        <f>VLOOKUP(E98,[1]CCG!$A$1:$IV$240,5,FALSE)</f>
        <v>Q58</v>
      </c>
      <c r="D98" s="106" t="str">
        <f>VLOOKUP(E98,[1]CCG!$A$1:$IV$240,6,FALSE)</f>
        <v>HERTFORDSHIRE AND THE SOUTH MIDLANDS AREA TEAM</v>
      </c>
      <c r="E98" s="71" t="s">
        <v>180</v>
      </c>
      <c r="F98" s="106" t="str">
        <f>VLOOKUP(E98,[1]CCG!$A$3:$IV$240,2,FALSE)</f>
        <v>NHS HERTS VALLEYS CCG</v>
      </c>
      <c r="G98" s="95" t="s">
        <v>65</v>
      </c>
      <c r="H98" s="95" t="s">
        <v>68</v>
      </c>
      <c r="I98" s="72">
        <v>266</v>
      </c>
      <c r="J98" s="72">
        <v>261</v>
      </c>
      <c r="K98" s="131">
        <f t="shared" si="2"/>
        <v>5</v>
      </c>
      <c r="L98" s="54">
        <f t="shared" si="3"/>
        <v>0.98120300751879697</v>
      </c>
    </row>
    <row r="99" spans="1:12" s="95" customFormat="1" ht="14.25" x14ac:dyDescent="0.2">
      <c r="A99" s="96" t="s">
        <v>665</v>
      </c>
      <c r="B99" s="104" t="s">
        <v>567</v>
      </c>
      <c r="C99" s="106" t="str">
        <f>VLOOKUP(E99,[1]CCG!$A$1:$IV$240,5,FALSE)</f>
        <v>Q58</v>
      </c>
      <c r="D99" s="106" t="str">
        <f>VLOOKUP(E99,[1]CCG!$A$1:$IV$240,6,FALSE)</f>
        <v>HERTFORDSHIRE AND THE SOUTH MIDLANDS AREA TEAM</v>
      </c>
      <c r="E99" s="71" t="s">
        <v>181</v>
      </c>
      <c r="F99" s="106" t="str">
        <f>VLOOKUP(E99,[1]CCG!$A$3:$IV$240,2,FALSE)</f>
        <v>NHS LUTON CCG</v>
      </c>
      <c r="G99" s="95" t="s">
        <v>65</v>
      </c>
      <c r="H99" s="95" t="s">
        <v>68</v>
      </c>
      <c r="I99" s="72">
        <v>72</v>
      </c>
      <c r="J99" s="72">
        <v>69</v>
      </c>
      <c r="K99" s="131">
        <f t="shared" si="2"/>
        <v>3</v>
      </c>
      <c r="L99" s="54">
        <f t="shared" si="3"/>
        <v>0.95833333333333337</v>
      </c>
    </row>
    <row r="100" spans="1:12" s="95" customFormat="1" ht="14.25" x14ac:dyDescent="0.2">
      <c r="A100" s="96" t="s">
        <v>666</v>
      </c>
      <c r="B100" s="104" t="s">
        <v>567</v>
      </c>
      <c r="C100" s="106" t="str">
        <f>VLOOKUP(E100,[1]CCG!$A$1:$IV$240,5,FALSE)</f>
        <v>Q58</v>
      </c>
      <c r="D100" s="106" t="str">
        <f>VLOOKUP(E100,[1]CCG!$A$1:$IV$240,6,FALSE)</f>
        <v>HERTFORDSHIRE AND THE SOUTH MIDLANDS AREA TEAM</v>
      </c>
      <c r="E100" s="71" t="s">
        <v>143</v>
      </c>
      <c r="F100" s="106" t="str">
        <f>VLOOKUP(E100,[1]CCG!$A$3:$IV$240,2,FALSE)</f>
        <v>NHS MILTON KEYNES CCG</v>
      </c>
      <c r="G100" s="95" t="s">
        <v>65</v>
      </c>
      <c r="H100" s="95" t="s">
        <v>68</v>
      </c>
      <c r="I100" s="133">
        <v>79</v>
      </c>
      <c r="J100" s="133">
        <v>77</v>
      </c>
      <c r="K100" s="131">
        <f t="shared" si="2"/>
        <v>2</v>
      </c>
      <c r="L100" s="83">
        <f t="shared" si="3"/>
        <v>0.97468354430379744</v>
      </c>
    </row>
    <row r="101" spans="1:12" s="95" customFormat="1" ht="14.25" x14ac:dyDescent="0.2">
      <c r="A101" s="96" t="s">
        <v>667</v>
      </c>
      <c r="B101" s="104" t="s">
        <v>567</v>
      </c>
      <c r="C101" s="106" t="str">
        <f>VLOOKUP(E101,[1]CCG!$A$1:$IV$240,5,FALSE)</f>
        <v>Q58</v>
      </c>
      <c r="D101" s="106" t="str">
        <f>VLOOKUP(E101,[1]CCG!$A$1:$IV$240,6,FALSE)</f>
        <v>HERTFORDSHIRE AND THE SOUTH MIDLANDS AREA TEAM</v>
      </c>
      <c r="E101" s="71" t="s">
        <v>144</v>
      </c>
      <c r="F101" s="106" t="str">
        <f>VLOOKUP(E101,[1]CCG!$A$3:$IV$240,2,FALSE)</f>
        <v>NHS NENE CCG</v>
      </c>
      <c r="G101" s="95" t="s">
        <v>65</v>
      </c>
      <c r="H101" s="95" t="s">
        <v>68</v>
      </c>
      <c r="I101" s="72">
        <v>252</v>
      </c>
      <c r="J101" s="72">
        <v>246</v>
      </c>
      <c r="K101" s="131">
        <f t="shared" si="2"/>
        <v>6</v>
      </c>
      <c r="L101" s="54">
        <f t="shared" si="3"/>
        <v>0.97619047619047616</v>
      </c>
    </row>
    <row r="102" spans="1:12" s="95" customFormat="1" ht="14.25" x14ac:dyDescent="0.2">
      <c r="A102" s="96" t="s">
        <v>668</v>
      </c>
      <c r="B102" s="104" t="s">
        <v>568</v>
      </c>
      <c r="C102" s="106" t="str">
        <f>VLOOKUP(E102,[1]CCG!$A$1:$IV$240,5,FALSE)</f>
        <v>Q67</v>
      </c>
      <c r="D102" s="106" t="str">
        <f>VLOOKUP(E102,[1]CCG!$A$1:$IV$240,6,FALSE)</f>
        <v>KENT AND MEDWAY AREA TEAM</v>
      </c>
      <c r="E102" s="71" t="s">
        <v>223</v>
      </c>
      <c r="F102" s="106" t="str">
        <f>VLOOKUP(E102,[1]CCG!$A$3:$IV$240,2,FALSE)</f>
        <v>NHS ASHFORD CCG</v>
      </c>
      <c r="G102" s="95" t="s">
        <v>65</v>
      </c>
      <c r="H102" s="95" t="s">
        <v>68</v>
      </c>
      <c r="I102" s="72">
        <v>52</v>
      </c>
      <c r="J102" s="72">
        <v>52</v>
      </c>
      <c r="K102" s="131">
        <f t="shared" si="2"/>
        <v>0</v>
      </c>
      <c r="L102" s="54">
        <f t="shared" si="3"/>
        <v>1</v>
      </c>
    </row>
    <row r="103" spans="1:12" s="95" customFormat="1" ht="14.25" x14ac:dyDescent="0.2">
      <c r="A103" s="96" t="s">
        <v>669</v>
      </c>
      <c r="B103" s="104" t="s">
        <v>568</v>
      </c>
      <c r="C103" s="106" t="str">
        <f>VLOOKUP(E103,[1]CCG!$A$1:$IV$240,5,FALSE)</f>
        <v>Q67</v>
      </c>
      <c r="D103" s="106" t="str">
        <f>VLOOKUP(E103,[1]CCG!$A$1:$IV$240,6,FALSE)</f>
        <v>KENT AND MEDWAY AREA TEAM</v>
      </c>
      <c r="E103" s="71" t="s">
        <v>225</v>
      </c>
      <c r="F103" s="106" t="str">
        <f>VLOOKUP(E103,[1]CCG!$A$3:$IV$240,2,FALSE)</f>
        <v>NHS CANTERBURY AND COASTAL CCG</v>
      </c>
      <c r="G103" s="95" t="s">
        <v>65</v>
      </c>
      <c r="H103" s="95" t="s">
        <v>68</v>
      </c>
      <c r="I103" s="133">
        <v>97</v>
      </c>
      <c r="J103" s="133">
        <v>96</v>
      </c>
      <c r="K103" s="131">
        <f t="shared" si="2"/>
        <v>1</v>
      </c>
      <c r="L103" s="83">
        <f t="shared" si="3"/>
        <v>0.98969072164948457</v>
      </c>
    </row>
    <row r="104" spans="1:12" s="95" customFormat="1" ht="14.25" x14ac:dyDescent="0.2">
      <c r="A104" s="96" t="s">
        <v>670</v>
      </c>
      <c r="B104" s="104" t="s">
        <v>568</v>
      </c>
      <c r="C104" s="106" t="str">
        <f>VLOOKUP(E104,[1]CCG!$A$1:$IV$240,5,FALSE)</f>
        <v>Q67</v>
      </c>
      <c r="D104" s="106" t="str">
        <f>VLOOKUP(E104,[1]CCG!$A$1:$IV$240,6,FALSE)</f>
        <v>KENT AND MEDWAY AREA TEAM</v>
      </c>
      <c r="E104" s="71" t="s">
        <v>229</v>
      </c>
      <c r="F104" s="106" t="str">
        <f>VLOOKUP(E104,[1]CCG!$A$3:$IV$240,2,FALSE)</f>
        <v>NHS DARTFORD, GRAVESHAM AND SWANLEY CCG</v>
      </c>
      <c r="G104" s="95" t="s">
        <v>65</v>
      </c>
      <c r="H104" s="95" t="s">
        <v>68</v>
      </c>
      <c r="I104" s="72">
        <v>102</v>
      </c>
      <c r="J104" s="72">
        <v>102</v>
      </c>
      <c r="K104" s="131">
        <f t="shared" si="2"/>
        <v>0</v>
      </c>
      <c r="L104" s="54">
        <f t="shared" si="3"/>
        <v>1</v>
      </c>
    </row>
    <row r="105" spans="1:12" s="95" customFormat="1" ht="14.25" x14ac:dyDescent="0.2">
      <c r="A105" s="96" t="s">
        <v>671</v>
      </c>
      <c r="B105" s="104" t="s">
        <v>568</v>
      </c>
      <c r="C105" s="106" t="str">
        <f>VLOOKUP(E105,[1]CCG!$A$1:$IV$240,5,FALSE)</f>
        <v>Q67</v>
      </c>
      <c r="D105" s="106" t="str">
        <f>VLOOKUP(E105,[1]CCG!$A$1:$IV$240,6,FALSE)</f>
        <v>KENT AND MEDWAY AREA TEAM</v>
      </c>
      <c r="E105" s="71" t="s">
        <v>233</v>
      </c>
      <c r="F105" s="106" t="str">
        <f>VLOOKUP(E105,[1]CCG!$A$3:$IV$240,2,FALSE)</f>
        <v>NHS MEDWAY CCG</v>
      </c>
      <c r="G105" s="95" t="s">
        <v>65</v>
      </c>
      <c r="H105" s="95" t="s">
        <v>68</v>
      </c>
      <c r="I105" s="72">
        <v>117</v>
      </c>
      <c r="J105" s="72">
        <v>117</v>
      </c>
      <c r="K105" s="131">
        <f t="shared" si="2"/>
        <v>0</v>
      </c>
      <c r="L105" s="54">
        <f t="shared" si="3"/>
        <v>1</v>
      </c>
    </row>
    <row r="106" spans="1:12" s="95" customFormat="1" ht="14.25" x14ac:dyDescent="0.2">
      <c r="A106" s="96" t="s">
        <v>672</v>
      </c>
      <c r="B106" s="104" t="s">
        <v>568</v>
      </c>
      <c r="C106" s="106" t="str">
        <f>VLOOKUP(E106,[1]CCG!$A$1:$IV$240,5,FALSE)</f>
        <v>Q67</v>
      </c>
      <c r="D106" s="106" t="str">
        <f>VLOOKUP(E106,[1]CCG!$A$1:$IV$240,6,FALSE)</f>
        <v>KENT AND MEDWAY AREA TEAM</v>
      </c>
      <c r="E106" s="71" t="s">
        <v>236</v>
      </c>
      <c r="F106" s="106" t="str">
        <f>VLOOKUP(E106,[1]CCG!$A$3:$IV$240,2,FALSE)</f>
        <v>NHS SOUTH KENT COAST CCG</v>
      </c>
      <c r="G106" s="95" t="s">
        <v>65</v>
      </c>
      <c r="H106" s="95" t="s">
        <v>68</v>
      </c>
      <c r="I106" s="133">
        <v>129</v>
      </c>
      <c r="J106" s="133">
        <v>128</v>
      </c>
      <c r="K106" s="131">
        <f t="shared" si="2"/>
        <v>1</v>
      </c>
      <c r="L106" s="83">
        <f t="shared" si="3"/>
        <v>0.99224806201550386</v>
      </c>
    </row>
    <row r="107" spans="1:12" s="95" customFormat="1" ht="14.25" x14ac:dyDescent="0.2">
      <c r="A107" s="96" t="s">
        <v>673</v>
      </c>
      <c r="B107" s="104" t="s">
        <v>568</v>
      </c>
      <c r="C107" s="106" t="str">
        <f>VLOOKUP(E107,[1]CCG!$A$1:$IV$240,5,FALSE)</f>
        <v>Q67</v>
      </c>
      <c r="D107" s="106" t="str">
        <f>VLOOKUP(E107,[1]CCG!$A$1:$IV$240,6,FALSE)</f>
        <v>KENT AND MEDWAY AREA TEAM</v>
      </c>
      <c r="E107" s="71" t="s">
        <v>238</v>
      </c>
      <c r="F107" s="106" t="str">
        <f>VLOOKUP(E107,[1]CCG!$A$3:$IV$240,2,FALSE)</f>
        <v>NHS SWALE CCG</v>
      </c>
      <c r="G107" s="95" t="s">
        <v>65</v>
      </c>
      <c r="H107" s="95" t="s">
        <v>68</v>
      </c>
      <c r="I107" s="133">
        <v>32</v>
      </c>
      <c r="J107" s="133">
        <v>31</v>
      </c>
      <c r="K107" s="131">
        <f t="shared" si="2"/>
        <v>1</v>
      </c>
      <c r="L107" s="83">
        <f t="shared" si="3"/>
        <v>0.96875</v>
      </c>
    </row>
    <row r="108" spans="1:12" s="95" customFormat="1" ht="14.25" x14ac:dyDescent="0.2">
      <c r="A108" s="96" t="s">
        <v>674</v>
      </c>
      <c r="B108" s="104" t="s">
        <v>568</v>
      </c>
      <c r="C108" s="106" t="str">
        <f>VLOOKUP(E108,[1]CCG!$A$1:$IV$240,5,FALSE)</f>
        <v>Q67</v>
      </c>
      <c r="D108" s="106" t="str">
        <f>VLOOKUP(E108,[1]CCG!$A$1:$IV$240,6,FALSE)</f>
        <v>KENT AND MEDWAY AREA TEAM</v>
      </c>
      <c r="E108" s="71" t="s">
        <v>239</v>
      </c>
      <c r="F108" s="106" t="str">
        <f>VLOOKUP(E108,[1]CCG!$A$3:$IV$240,2,FALSE)</f>
        <v>NHS THANET CCG</v>
      </c>
      <c r="G108" s="95" t="s">
        <v>65</v>
      </c>
      <c r="H108" s="95" t="s">
        <v>68</v>
      </c>
      <c r="I108" s="72">
        <v>68</v>
      </c>
      <c r="J108" s="72">
        <v>68</v>
      </c>
      <c r="K108" s="131">
        <f t="shared" si="2"/>
        <v>0</v>
      </c>
      <c r="L108" s="54">
        <f t="shared" si="3"/>
        <v>1</v>
      </c>
    </row>
    <row r="109" spans="1:12" s="95" customFormat="1" ht="14.25" x14ac:dyDescent="0.2">
      <c r="A109" s="96" t="s">
        <v>675</v>
      </c>
      <c r="B109" s="104" t="s">
        <v>568</v>
      </c>
      <c r="C109" s="106" t="str">
        <f>VLOOKUP(E109,[1]CCG!$A$1:$IV$240,5,FALSE)</f>
        <v>Q67</v>
      </c>
      <c r="D109" s="106" t="str">
        <f>VLOOKUP(E109,[1]CCG!$A$1:$IV$240,6,FALSE)</f>
        <v>KENT AND MEDWAY AREA TEAM</v>
      </c>
      <c r="E109" s="71" t="s">
        <v>277</v>
      </c>
      <c r="F109" s="106" t="str">
        <f>VLOOKUP(E109,[1]CCG!$A$3:$IV$240,2,FALSE)</f>
        <v>NHS WEST KENT CCG</v>
      </c>
      <c r="G109" s="95" t="s">
        <v>65</v>
      </c>
      <c r="H109" s="95" t="s">
        <v>68</v>
      </c>
      <c r="I109" s="133">
        <v>221</v>
      </c>
      <c r="J109" s="133">
        <v>219</v>
      </c>
      <c r="K109" s="131">
        <f t="shared" si="2"/>
        <v>2</v>
      </c>
      <c r="L109" s="83">
        <f t="shared" si="3"/>
        <v>0.99095022624434392</v>
      </c>
    </row>
    <row r="110" spans="1:12" s="95" customFormat="1" ht="14.25" x14ac:dyDescent="0.2">
      <c r="A110" s="96" t="s">
        <v>676</v>
      </c>
      <c r="B110" s="104" t="s">
        <v>569</v>
      </c>
      <c r="C110" s="106" t="str">
        <f>VLOOKUP(E110,[1]CCG!$A$1:$IV$240,5,FALSE)</f>
        <v>Q47</v>
      </c>
      <c r="D110" s="106" t="str">
        <f>VLOOKUP(E110,[1]CCG!$A$1:$IV$240,6,FALSE)</f>
        <v>LANCASHIRE AREA TEAM</v>
      </c>
      <c r="E110" s="71" t="s">
        <v>81</v>
      </c>
      <c r="F110" s="106" t="str">
        <f>VLOOKUP(E110,[1]CCG!$A$3:$IV$240,2,FALSE)</f>
        <v>NHS BLACKBURN WITH DARWEN CCG</v>
      </c>
      <c r="G110" s="95" t="s">
        <v>65</v>
      </c>
      <c r="H110" s="95" t="s">
        <v>68</v>
      </c>
      <c r="I110" s="133">
        <v>36</v>
      </c>
      <c r="J110" s="133">
        <v>34</v>
      </c>
      <c r="K110" s="131">
        <f t="shared" si="2"/>
        <v>2</v>
      </c>
      <c r="L110" s="83">
        <f t="shared" si="3"/>
        <v>0.94444444444444442</v>
      </c>
    </row>
    <row r="111" spans="1:12" s="95" customFormat="1" ht="14.25" x14ac:dyDescent="0.2">
      <c r="A111" s="96" t="s">
        <v>677</v>
      </c>
      <c r="B111" s="104" t="s">
        <v>569</v>
      </c>
      <c r="C111" s="106" t="str">
        <f>VLOOKUP(E111,[1]CCG!$A$1:$IV$240,5,FALSE)</f>
        <v>Q47</v>
      </c>
      <c r="D111" s="106" t="str">
        <f>VLOOKUP(E111,[1]CCG!$A$1:$IV$240,6,FALSE)</f>
        <v>LANCASHIRE AREA TEAM</v>
      </c>
      <c r="E111" s="71" t="s">
        <v>82</v>
      </c>
      <c r="F111" s="106" t="str">
        <f>VLOOKUP(E111,[1]CCG!$A$3:$IV$240,2,FALSE)</f>
        <v>NHS BLACKPOOL CCG</v>
      </c>
      <c r="G111" s="95" t="s">
        <v>65</v>
      </c>
      <c r="H111" s="95" t="s">
        <v>68</v>
      </c>
      <c r="I111" s="72">
        <v>87</v>
      </c>
      <c r="J111" s="72">
        <v>84</v>
      </c>
      <c r="K111" s="131">
        <f t="shared" si="2"/>
        <v>3</v>
      </c>
      <c r="L111" s="54">
        <f t="shared" si="3"/>
        <v>0.96551724137931039</v>
      </c>
    </row>
    <row r="112" spans="1:12" s="95" customFormat="1" ht="14.25" x14ac:dyDescent="0.2">
      <c r="A112" s="96" t="s">
        <v>678</v>
      </c>
      <c r="B112" s="104" t="s">
        <v>569</v>
      </c>
      <c r="C112" s="106" t="str">
        <f>VLOOKUP(E112,[1]CCG!$A$1:$IV$240,5,FALSE)</f>
        <v>Q47</v>
      </c>
      <c r="D112" s="106" t="str">
        <f>VLOOKUP(E112,[1]CCG!$A$1:$IV$240,6,FALSE)</f>
        <v>LANCASHIRE AREA TEAM</v>
      </c>
      <c r="E112" s="71" t="s">
        <v>86</v>
      </c>
      <c r="F112" s="106" t="str">
        <f>VLOOKUP(E112,[1]CCG!$A$3:$IV$240,2,FALSE)</f>
        <v>NHS CHORLEY AND SOUTH RIBBLE CCG</v>
      </c>
      <c r="G112" s="95" t="s">
        <v>65</v>
      </c>
      <c r="H112" s="95" t="s">
        <v>68</v>
      </c>
      <c r="I112" s="133">
        <v>74</v>
      </c>
      <c r="J112" s="133">
        <v>72</v>
      </c>
      <c r="K112" s="131">
        <f t="shared" si="2"/>
        <v>2</v>
      </c>
      <c r="L112" s="83">
        <f t="shared" si="3"/>
        <v>0.97297297297297303</v>
      </c>
    </row>
    <row r="113" spans="1:12" s="95" customFormat="1" ht="14.25" x14ac:dyDescent="0.2">
      <c r="A113" s="96" t="s">
        <v>679</v>
      </c>
      <c r="B113" s="104" t="s">
        <v>569</v>
      </c>
      <c r="C113" s="106" t="str">
        <f>VLOOKUP(E113,[1]CCG!$A$1:$IV$240,5,FALSE)</f>
        <v>Q47</v>
      </c>
      <c r="D113" s="106" t="str">
        <f>VLOOKUP(E113,[1]CCG!$A$1:$IV$240,6,FALSE)</f>
        <v>LANCASHIRE AREA TEAM</v>
      </c>
      <c r="E113" s="71" t="s">
        <v>88</v>
      </c>
      <c r="F113" s="106" t="str">
        <f>VLOOKUP(E113,[1]CCG!$A$3:$IV$240,2,FALSE)</f>
        <v>NHS EAST LANCASHIRE CCG</v>
      </c>
      <c r="G113" s="95" t="s">
        <v>65</v>
      </c>
      <c r="H113" s="95" t="s">
        <v>68</v>
      </c>
      <c r="I113" s="72">
        <v>148</v>
      </c>
      <c r="J113" s="72">
        <v>138</v>
      </c>
      <c r="K113" s="131">
        <f t="shared" si="2"/>
        <v>10</v>
      </c>
      <c r="L113" s="54">
        <f t="shared" si="3"/>
        <v>0.93243243243243246</v>
      </c>
    </row>
    <row r="114" spans="1:12" s="95" customFormat="1" ht="14.25" x14ac:dyDescent="0.2">
      <c r="A114" s="96" t="s">
        <v>680</v>
      </c>
      <c r="B114" s="104" t="s">
        <v>569</v>
      </c>
      <c r="C114" s="106" t="str">
        <f>VLOOKUP(E114,[1]CCG!$A$1:$IV$240,5,FALSE)</f>
        <v>Q47</v>
      </c>
      <c r="D114" s="106" t="str">
        <f>VLOOKUP(E114,[1]CCG!$A$1:$IV$240,6,FALSE)</f>
        <v>LANCASHIRE AREA TEAM</v>
      </c>
      <c r="E114" s="71" t="s">
        <v>111</v>
      </c>
      <c r="F114" s="106" t="str">
        <f>VLOOKUP(E114,[1]CCG!$A$3:$IV$240,2,FALSE)</f>
        <v>NHS FYLDE &amp; WYRE CCG</v>
      </c>
      <c r="G114" s="95" t="s">
        <v>65</v>
      </c>
      <c r="H114" s="95" t="s">
        <v>68</v>
      </c>
      <c r="I114" s="72">
        <v>102</v>
      </c>
      <c r="J114" s="72">
        <v>99</v>
      </c>
      <c r="K114" s="131">
        <f t="shared" si="2"/>
        <v>3</v>
      </c>
      <c r="L114" s="54">
        <f t="shared" si="3"/>
        <v>0.97058823529411764</v>
      </c>
    </row>
    <row r="115" spans="1:12" s="95" customFormat="1" ht="14.25" x14ac:dyDescent="0.2">
      <c r="A115" s="96" t="s">
        <v>681</v>
      </c>
      <c r="B115" s="104" t="s">
        <v>569</v>
      </c>
      <c r="C115" s="106" t="str">
        <f>VLOOKUP(E115,[1]CCG!$A$1:$IV$240,5,FALSE)</f>
        <v>Q47</v>
      </c>
      <c r="D115" s="106" t="str">
        <f>VLOOKUP(E115,[1]CCG!$A$1:$IV$240,6,FALSE)</f>
        <v>LANCASHIRE AREA TEAM</v>
      </c>
      <c r="E115" s="71" t="s">
        <v>91</v>
      </c>
      <c r="F115" s="106" t="str">
        <f>VLOOKUP(E115,[1]CCG!$A$3:$IV$240,2,FALSE)</f>
        <v>NHS GREATER PRESTON CCG</v>
      </c>
      <c r="G115" s="95" t="s">
        <v>65</v>
      </c>
      <c r="H115" s="95" t="s">
        <v>68</v>
      </c>
      <c r="I115" s="72">
        <v>61</v>
      </c>
      <c r="J115" s="72">
        <v>61</v>
      </c>
      <c r="K115" s="131">
        <f t="shared" si="2"/>
        <v>0</v>
      </c>
      <c r="L115" s="54">
        <f t="shared" si="3"/>
        <v>1</v>
      </c>
    </row>
    <row r="116" spans="1:12" s="95" customFormat="1" ht="14.25" x14ac:dyDescent="0.2">
      <c r="A116" s="96" t="s">
        <v>682</v>
      </c>
      <c r="B116" s="104" t="s">
        <v>569</v>
      </c>
      <c r="C116" s="106" t="str">
        <f>VLOOKUP(E116,[1]CCG!$A$1:$IV$240,5,FALSE)</f>
        <v>Q47</v>
      </c>
      <c r="D116" s="106" t="str">
        <f>VLOOKUP(E116,[1]CCG!$A$1:$IV$240,6,FALSE)</f>
        <v>LANCASHIRE AREA TEAM</v>
      </c>
      <c r="E116" s="71" t="s">
        <v>96</v>
      </c>
      <c r="F116" s="106" t="str">
        <f>VLOOKUP(E116,[1]CCG!$A$3:$IV$240,2,FALSE)</f>
        <v>NHS LANCASHIRE NORTH CCG</v>
      </c>
      <c r="G116" s="95" t="s">
        <v>65</v>
      </c>
      <c r="H116" s="95" t="s">
        <v>68</v>
      </c>
      <c r="I116" s="133">
        <v>65</v>
      </c>
      <c r="J116" s="133">
        <v>63</v>
      </c>
      <c r="K116" s="131">
        <f t="shared" si="2"/>
        <v>2</v>
      </c>
      <c r="L116" s="83">
        <f t="shared" si="3"/>
        <v>0.96923076923076923</v>
      </c>
    </row>
    <row r="117" spans="1:12" s="95" customFormat="1" ht="14.25" x14ac:dyDescent="0.2">
      <c r="A117" s="96" t="s">
        <v>683</v>
      </c>
      <c r="B117" s="104" t="s">
        <v>569</v>
      </c>
      <c r="C117" s="106" t="str">
        <f>VLOOKUP(E117,[1]CCG!$A$1:$IV$240,5,FALSE)</f>
        <v>Q47</v>
      </c>
      <c r="D117" s="106" t="str">
        <f>VLOOKUP(E117,[1]CCG!$A$1:$IV$240,6,FALSE)</f>
        <v>LANCASHIRE AREA TEAM</v>
      </c>
      <c r="E117" s="71" t="s">
        <v>109</v>
      </c>
      <c r="F117" s="106" t="str">
        <f>VLOOKUP(E117,[1]CCG!$A$3:$IV$240,2,FALSE)</f>
        <v>NHS WEST LANCASHIRE CCG</v>
      </c>
      <c r="G117" s="95" t="s">
        <v>65</v>
      </c>
      <c r="H117" s="95" t="s">
        <v>68</v>
      </c>
      <c r="I117" s="72">
        <v>52</v>
      </c>
      <c r="J117" s="72">
        <v>52</v>
      </c>
      <c r="K117" s="131">
        <f t="shared" si="2"/>
        <v>0</v>
      </c>
      <c r="L117" s="54">
        <f t="shared" si="3"/>
        <v>1</v>
      </c>
    </row>
    <row r="118" spans="1:12" s="95" customFormat="1" ht="14.25" x14ac:dyDescent="0.2">
      <c r="A118" s="96" t="s">
        <v>684</v>
      </c>
      <c r="B118" s="104" t="s">
        <v>570</v>
      </c>
      <c r="C118" s="106" t="str">
        <f>VLOOKUP(E118,[1]CCG!$A$1:$IV$240,5,FALSE)</f>
        <v>Q59</v>
      </c>
      <c r="D118" s="106" t="str">
        <f>VLOOKUP(E118,[1]CCG!$A$1:$IV$240,6,FALSE)</f>
        <v>LEICESTERSHIRE AND LINCOLNSHIRE AREA TEAM</v>
      </c>
      <c r="E118" s="71" t="s">
        <v>137</v>
      </c>
      <c r="F118" s="106" t="str">
        <f>VLOOKUP(E118,[1]CCG!$A$3:$IV$240,2,FALSE)</f>
        <v>NHS EAST LEICESTERSHIRE AND RUTLAND CCG</v>
      </c>
      <c r="G118" s="95" t="s">
        <v>65</v>
      </c>
      <c r="H118" s="95" t="s">
        <v>68</v>
      </c>
      <c r="I118" s="133">
        <v>152</v>
      </c>
      <c r="J118" s="133">
        <v>151</v>
      </c>
      <c r="K118" s="131">
        <f t="shared" si="2"/>
        <v>1</v>
      </c>
      <c r="L118" s="83">
        <f t="shared" si="3"/>
        <v>0.99342105263157898</v>
      </c>
    </row>
    <row r="119" spans="1:12" s="95" customFormat="1" ht="14.25" x14ac:dyDescent="0.2">
      <c r="A119" s="96" t="s">
        <v>685</v>
      </c>
      <c r="B119" s="104" t="s">
        <v>570</v>
      </c>
      <c r="C119" s="106" t="str">
        <f>VLOOKUP(E119,[1]CCG!$A$1:$IV$240,5,FALSE)</f>
        <v>Q59</v>
      </c>
      <c r="D119" s="106" t="str">
        <f>VLOOKUP(E119,[1]CCG!$A$1:$IV$240,6,FALSE)</f>
        <v>LEICESTERSHIRE AND LINCOLNSHIRE AREA TEAM</v>
      </c>
      <c r="E119" s="71" t="s">
        <v>140</v>
      </c>
      <c r="F119" s="106" t="str">
        <f>VLOOKUP(E119,[1]CCG!$A$3:$IV$240,2,FALSE)</f>
        <v>NHS LEICESTER CITY CCG</v>
      </c>
      <c r="G119" s="95" t="s">
        <v>65</v>
      </c>
      <c r="H119" s="95" t="s">
        <v>68</v>
      </c>
      <c r="I119" s="133">
        <v>95</v>
      </c>
      <c r="J119" s="133">
        <v>93</v>
      </c>
      <c r="K119" s="131">
        <f t="shared" si="2"/>
        <v>2</v>
      </c>
      <c r="L119" s="83">
        <f t="shared" si="3"/>
        <v>0.97894736842105268</v>
      </c>
    </row>
    <row r="120" spans="1:12" s="95" customFormat="1" ht="14.25" x14ac:dyDescent="0.2">
      <c r="A120" s="96" t="s">
        <v>686</v>
      </c>
      <c r="B120" s="104" t="s">
        <v>570</v>
      </c>
      <c r="C120" s="106" t="str">
        <f>VLOOKUP(E120,[1]CCG!$A$1:$IV$240,5,FALSE)</f>
        <v>Q59</v>
      </c>
      <c r="D120" s="106" t="str">
        <f>VLOOKUP(E120,[1]CCG!$A$1:$IV$240,6,FALSE)</f>
        <v>LEICESTERSHIRE AND LINCOLNSHIRE AREA TEAM</v>
      </c>
      <c r="E120" s="71" t="s">
        <v>135</v>
      </c>
      <c r="F120" s="106" t="str">
        <f>VLOOKUP(E120,[1]CCG!$A$3:$IV$240,2,FALSE)</f>
        <v>NHS LINCOLNSHIRE EAST CCG</v>
      </c>
      <c r="G120" s="95" t="s">
        <v>65</v>
      </c>
      <c r="H120" s="95" t="s">
        <v>68</v>
      </c>
      <c r="I120" s="72">
        <v>144</v>
      </c>
      <c r="J120" s="72">
        <v>134</v>
      </c>
      <c r="K120" s="131">
        <f t="shared" si="2"/>
        <v>10</v>
      </c>
      <c r="L120" s="54">
        <f t="shared" si="3"/>
        <v>0.93055555555555558</v>
      </c>
    </row>
    <row r="121" spans="1:12" s="95" customFormat="1" ht="14.25" x14ac:dyDescent="0.2">
      <c r="A121" s="96" t="s">
        <v>687</v>
      </c>
      <c r="B121" s="104" t="s">
        <v>570</v>
      </c>
      <c r="C121" s="106" t="str">
        <f>VLOOKUP(E121,[1]CCG!$A$1:$IV$240,5,FALSE)</f>
        <v>Q59</v>
      </c>
      <c r="D121" s="106" t="str">
        <f>VLOOKUP(E121,[1]CCG!$A$1:$IV$240,6,FALSE)</f>
        <v>LEICESTERSHIRE AND LINCOLNSHIRE AREA TEAM</v>
      </c>
      <c r="E121" s="71" t="s">
        <v>141</v>
      </c>
      <c r="F121" s="106" t="str">
        <f>VLOOKUP(E121,[1]CCG!$A$3:$IV$240,2,FALSE)</f>
        <v>NHS LINCOLNSHIRE WEST CCG</v>
      </c>
      <c r="G121" s="95" t="s">
        <v>65</v>
      </c>
      <c r="H121" s="95" t="s">
        <v>68</v>
      </c>
      <c r="I121" s="72">
        <v>99</v>
      </c>
      <c r="J121" s="72">
        <v>94</v>
      </c>
      <c r="K121" s="131">
        <f t="shared" si="2"/>
        <v>5</v>
      </c>
      <c r="L121" s="54">
        <f t="shared" si="3"/>
        <v>0.9494949494949495</v>
      </c>
    </row>
    <row r="122" spans="1:12" s="95" customFormat="1" ht="14.25" x14ac:dyDescent="0.2">
      <c r="A122" s="96" t="s">
        <v>688</v>
      </c>
      <c r="B122" s="104" t="s">
        <v>570</v>
      </c>
      <c r="C122" s="106" t="str">
        <f>VLOOKUP(E122,[1]CCG!$A$1:$IV$240,5,FALSE)</f>
        <v>Q59</v>
      </c>
      <c r="D122" s="106" t="str">
        <f>VLOOKUP(E122,[1]CCG!$A$1:$IV$240,6,FALSE)</f>
        <v>LEICESTERSHIRE AND LINCOLNSHIRE AREA TEAM</v>
      </c>
      <c r="E122" s="71" t="s">
        <v>272</v>
      </c>
      <c r="F122" s="106" t="str">
        <f>VLOOKUP(E122,[1]CCG!$A$3:$IV$240,2,FALSE)</f>
        <v>NHS SOUTH LINCOLNSHIRE CCG</v>
      </c>
      <c r="G122" s="95" t="s">
        <v>65</v>
      </c>
      <c r="H122" s="95" t="s">
        <v>68</v>
      </c>
      <c r="I122" s="133">
        <v>75</v>
      </c>
      <c r="J122" s="133">
        <v>73</v>
      </c>
      <c r="K122" s="131">
        <f t="shared" si="2"/>
        <v>2</v>
      </c>
      <c r="L122" s="83">
        <f t="shared" si="3"/>
        <v>0.97333333333333338</v>
      </c>
    </row>
    <row r="123" spans="1:12" s="95" customFormat="1" ht="14.25" x14ac:dyDescent="0.2">
      <c r="A123" s="96" t="s">
        <v>689</v>
      </c>
      <c r="B123" s="104" t="s">
        <v>570</v>
      </c>
      <c r="C123" s="106" t="str">
        <f>VLOOKUP(E123,[1]CCG!$A$1:$IV$240,5,FALSE)</f>
        <v>Q59</v>
      </c>
      <c r="D123" s="106" t="str">
        <f>VLOOKUP(E123,[1]CCG!$A$1:$IV$240,6,FALSE)</f>
        <v>LEICESTERSHIRE AND LINCOLNSHIRE AREA TEAM</v>
      </c>
      <c r="E123" s="71" t="s">
        <v>151</v>
      </c>
      <c r="F123" s="106" t="str">
        <f>VLOOKUP(E123,[1]CCG!$A$3:$IV$240,2,FALSE)</f>
        <v>NHS SOUTH WEST LINCOLNSHIRE CCG</v>
      </c>
      <c r="G123" s="95" t="s">
        <v>65</v>
      </c>
      <c r="H123" s="95" t="s">
        <v>68</v>
      </c>
      <c r="I123" s="133">
        <v>49</v>
      </c>
      <c r="J123" s="133">
        <v>48</v>
      </c>
      <c r="K123" s="131">
        <f t="shared" si="2"/>
        <v>1</v>
      </c>
      <c r="L123" s="83">
        <f t="shared" si="3"/>
        <v>0.97959183673469385</v>
      </c>
    </row>
    <row r="124" spans="1:12" s="95" customFormat="1" ht="14.25" x14ac:dyDescent="0.2">
      <c r="A124" s="96" t="s">
        <v>690</v>
      </c>
      <c r="B124" s="104" t="s">
        <v>570</v>
      </c>
      <c r="C124" s="106" t="str">
        <f>VLOOKUP(E124,[1]CCG!$A$1:$IV$240,5,FALSE)</f>
        <v>Q59</v>
      </c>
      <c r="D124" s="106" t="str">
        <f>VLOOKUP(E124,[1]CCG!$A$1:$IV$240,6,FALSE)</f>
        <v>LEICESTERSHIRE AND LINCOLNSHIRE AREA TEAM</v>
      </c>
      <c r="E124" s="71" t="s">
        <v>153</v>
      </c>
      <c r="F124" s="106" t="str">
        <f>VLOOKUP(E124,[1]CCG!$A$3:$IV$240,2,FALSE)</f>
        <v>NHS WEST LEICESTERSHIRE CCG</v>
      </c>
      <c r="G124" s="95" t="s">
        <v>65</v>
      </c>
      <c r="H124" s="95" t="s">
        <v>68</v>
      </c>
      <c r="I124" s="133">
        <v>134</v>
      </c>
      <c r="J124" s="133">
        <v>133</v>
      </c>
      <c r="K124" s="131">
        <f t="shared" si="2"/>
        <v>1</v>
      </c>
      <c r="L124" s="83">
        <f t="shared" si="3"/>
        <v>0.9925373134328358</v>
      </c>
    </row>
    <row r="125" spans="1:12" s="95" customFormat="1" ht="14.25" x14ac:dyDescent="0.2">
      <c r="A125" s="96" t="s">
        <v>691</v>
      </c>
      <c r="B125" s="104" t="s">
        <v>571</v>
      </c>
      <c r="C125" s="106" t="str">
        <f>VLOOKUP(E125,[1]CCG!$A$1:$IV$240,5,FALSE)</f>
        <v>Q71</v>
      </c>
      <c r="D125" s="106" t="str">
        <f>VLOOKUP(E125,[1]CCG!$A$1:$IV$240,6,FALSE)</f>
        <v>LONDON AREA TEAM</v>
      </c>
      <c r="E125" s="71" t="s">
        <v>191</v>
      </c>
      <c r="F125" s="106" t="str">
        <f>VLOOKUP(E125,[1]CCG!$A$3:$IV$240,2,FALSE)</f>
        <v>NHS BARKING AND DAGENHAM CCG</v>
      </c>
      <c r="G125" s="95" t="s">
        <v>65</v>
      </c>
      <c r="H125" s="95" t="s">
        <v>68</v>
      </c>
      <c r="I125" s="72">
        <v>25</v>
      </c>
      <c r="J125" s="72">
        <v>21</v>
      </c>
      <c r="K125" s="131">
        <f t="shared" si="2"/>
        <v>4</v>
      </c>
      <c r="L125" s="54">
        <f t="shared" si="3"/>
        <v>0.84</v>
      </c>
    </row>
    <row r="126" spans="1:12" s="95" customFormat="1" ht="14.25" x14ac:dyDescent="0.2">
      <c r="A126" s="96" t="s">
        <v>692</v>
      </c>
      <c r="B126" s="104" t="s">
        <v>571</v>
      </c>
      <c r="C126" s="106" t="str">
        <f>VLOOKUP(E126,[1]CCG!$A$1:$IV$240,5,FALSE)</f>
        <v>Q71</v>
      </c>
      <c r="D126" s="106" t="str">
        <f>VLOOKUP(E126,[1]CCG!$A$1:$IV$240,6,FALSE)</f>
        <v>LONDON AREA TEAM</v>
      </c>
      <c r="E126" s="71" t="s">
        <v>192</v>
      </c>
      <c r="F126" s="106" t="str">
        <f>VLOOKUP(E126,[1]CCG!$A$3:$IV$240,2,FALSE)</f>
        <v>NHS BARNET CCG</v>
      </c>
      <c r="G126" s="95" t="s">
        <v>65</v>
      </c>
      <c r="H126" s="95" t="s">
        <v>68</v>
      </c>
      <c r="I126" s="133">
        <v>92</v>
      </c>
      <c r="J126" s="133">
        <v>91</v>
      </c>
      <c r="K126" s="131">
        <f t="shared" si="2"/>
        <v>1</v>
      </c>
      <c r="L126" s="83">
        <f t="shared" si="3"/>
        <v>0.98913043478260865</v>
      </c>
    </row>
    <row r="127" spans="1:12" s="95" customFormat="1" ht="14.25" x14ac:dyDescent="0.2">
      <c r="A127" s="96" t="s">
        <v>693</v>
      </c>
      <c r="B127" s="104" t="s">
        <v>571</v>
      </c>
      <c r="C127" s="106" t="str">
        <f>VLOOKUP(E127,[1]CCG!$A$1:$IV$240,5,FALSE)</f>
        <v>Q71</v>
      </c>
      <c r="D127" s="106" t="str">
        <f>VLOOKUP(E127,[1]CCG!$A$1:$IV$240,6,FALSE)</f>
        <v>LONDON AREA TEAM</v>
      </c>
      <c r="E127" s="71" t="s">
        <v>193</v>
      </c>
      <c r="F127" s="106" t="str">
        <f>VLOOKUP(E127,[1]CCG!$A$3:$IV$240,2,FALSE)</f>
        <v>NHS BEXLEY CCG</v>
      </c>
      <c r="G127" s="95" t="s">
        <v>65</v>
      </c>
      <c r="H127" s="95" t="s">
        <v>68</v>
      </c>
      <c r="I127" s="133">
        <v>88</v>
      </c>
      <c r="J127" s="133">
        <v>87</v>
      </c>
      <c r="K127" s="131">
        <f t="shared" si="2"/>
        <v>1</v>
      </c>
      <c r="L127" s="83">
        <f t="shared" si="3"/>
        <v>0.98863636363636365</v>
      </c>
    </row>
    <row r="128" spans="1:12" s="95" customFormat="1" ht="14.25" x14ac:dyDescent="0.2">
      <c r="A128" s="96" t="s">
        <v>694</v>
      </c>
      <c r="B128" s="104" t="s">
        <v>571</v>
      </c>
      <c r="C128" s="106" t="str">
        <f>VLOOKUP(E128,[1]CCG!$A$1:$IV$240,5,FALSE)</f>
        <v>Q71</v>
      </c>
      <c r="D128" s="106" t="str">
        <f>VLOOKUP(E128,[1]CCG!$A$1:$IV$240,6,FALSE)</f>
        <v>LONDON AREA TEAM</v>
      </c>
      <c r="E128" s="71" t="s">
        <v>194</v>
      </c>
      <c r="F128" s="106" t="str">
        <f>VLOOKUP(E128,[1]CCG!$A$3:$IV$240,2,FALSE)</f>
        <v>NHS BRENT CCG</v>
      </c>
      <c r="G128" s="95" t="s">
        <v>65</v>
      </c>
      <c r="H128" s="95" t="s">
        <v>68</v>
      </c>
      <c r="I128" s="133">
        <v>77</v>
      </c>
      <c r="J128" s="133">
        <v>76</v>
      </c>
      <c r="K128" s="131">
        <f t="shared" si="2"/>
        <v>1</v>
      </c>
      <c r="L128" s="83">
        <f t="shared" si="3"/>
        <v>0.98701298701298701</v>
      </c>
    </row>
    <row r="129" spans="1:12" s="95" customFormat="1" ht="14.25" x14ac:dyDescent="0.2">
      <c r="A129" s="96" t="s">
        <v>695</v>
      </c>
      <c r="B129" s="104" t="s">
        <v>571</v>
      </c>
      <c r="C129" s="106" t="str">
        <f>VLOOKUP(E129,[1]CCG!$A$1:$IV$240,5,FALSE)</f>
        <v>Q71</v>
      </c>
      <c r="D129" s="106" t="str">
        <f>VLOOKUP(E129,[1]CCG!$A$1:$IV$240,6,FALSE)</f>
        <v>LONDON AREA TEAM</v>
      </c>
      <c r="E129" s="71" t="s">
        <v>195</v>
      </c>
      <c r="F129" s="106" t="str">
        <f>VLOOKUP(E129,[1]CCG!$A$3:$IV$240,2,FALSE)</f>
        <v>NHS BROMLEY CCG</v>
      </c>
      <c r="G129" s="95" t="s">
        <v>65</v>
      </c>
      <c r="H129" s="95" t="s">
        <v>68</v>
      </c>
      <c r="I129" s="72">
        <v>122</v>
      </c>
      <c r="J129" s="72">
        <v>122</v>
      </c>
      <c r="K129" s="131">
        <f t="shared" si="2"/>
        <v>0</v>
      </c>
      <c r="L129" s="54">
        <f t="shared" si="3"/>
        <v>1</v>
      </c>
    </row>
    <row r="130" spans="1:12" s="95" customFormat="1" ht="14.25" x14ac:dyDescent="0.2">
      <c r="A130" s="96" t="s">
        <v>696</v>
      </c>
      <c r="B130" s="104" t="s">
        <v>571</v>
      </c>
      <c r="C130" s="106" t="str">
        <f>VLOOKUP(E130,[1]CCG!$A$1:$IV$240,5,FALSE)</f>
        <v>Q71</v>
      </c>
      <c r="D130" s="106" t="str">
        <f>VLOOKUP(E130,[1]CCG!$A$1:$IV$240,6,FALSE)</f>
        <v>LONDON AREA TEAM</v>
      </c>
      <c r="E130" s="71" t="s">
        <v>196</v>
      </c>
      <c r="F130" s="106" t="str">
        <f>VLOOKUP(E130,[1]CCG!$A$3:$IV$240,2,FALSE)</f>
        <v>NHS CAMDEN CCG</v>
      </c>
      <c r="G130" s="95" t="s">
        <v>65</v>
      </c>
      <c r="H130" s="95" t="s">
        <v>68</v>
      </c>
      <c r="I130" s="72">
        <v>62</v>
      </c>
      <c r="J130" s="72">
        <v>62</v>
      </c>
      <c r="K130" s="131">
        <f t="shared" si="2"/>
        <v>0</v>
      </c>
      <c r="L130" s="54">
        <f t="shared" si="3"/>
        <v>1</v>
      </c>
    </row>
    <row r="131" spans="1:12" s="95" customFormat="1" ht="14.25" x14ac:dyDescent="0.2">
      <c r="A131" s="96" t="s">
        <v>697</v>
      </c>
      <c r="B131" s="104" t="s">
        <v>571</v>
      </c>
      <c r="C131" s="106" t="str">
        <f>VLOOKUP(E131,[1]CCG!$A$1:$IV$240,5,FALSE)</f>
        <v>Q71</v>
      </c>
      <c r="D131" s="106" t="str">
        <f>VLOOKUP(E131,[1]CCG!$A$1:$IV$240,6,FALSE)</f>
        <v>LONDON AREA TEAM</v>
      </c>
      <c r="E131" s="71" t="s">
        <v>222</v>
      </c>
      <c r="F131" s="106" t="str">
        <f>VLOOKUP(E131,[1]CCG!$A$3:$IV$240,2,FALSE)</f>
        <v>NHS CENTRAL LONDON (WESTMINSTER) CCG</v>
      </c>
      <c r="G131" s="95" t="s">
        <v>65</v>
      </c>
      <c r="H131" s="95" t="s">
        <v>68</v>
      </c>
      <c r="I131" s="72">
        <v>35</v>
      </c>
      <c r="J131" s="72">
        <v>35</v>
      </c>
      <c r="K131" s="131">
        <f t="shared" si="2"/>
        <v>0</v>
      </c>
      <c r="L131" s="54">
        <f t="shared" si="3"/>
        <v>1</v>
      </c>
    </row>
    <row r="132" spans="1:12" s="95" customFormat="1" ht="14.25" x14ac:dyDescent="0.2">
      <c r="A132" s="96" t="s">
        <v>698</v>
      </c>
      <c r="B132" s="104" t="s">
        <v>571</v>
      </c>
      <c r="C132" s="106" t="str">
        <f>VLOOKUP(E132,[1]CCG!$A$1:$IV$240,5,FALSE)</f>
        <v>Q71</v>
      </c>
      <c r="D132" s="106" t="str">
        <f>VLOOKUP(E132,[1]CCG!$A$1:$IV$240,6,FALSE)</f>
        <v>LONDON AREA TEAM</v>
      </c>
      <c r="E132" s="71" t="s">
        <v>197</v>
      </c>
      <c r="F132" s="106" t="str">
        <f>VLOOKUP(E132,[1]CCG!$A$3:$IV$240,2,FALSE)</f>
        <v>NHS CITY AND HACKNEY CCG</v>
      </c>
      <c r="G132" s="95" t="s">
        <v>65</v>
      </c>
      <c r="H132" s="95" t="s">
        <v>68</v>
      </c>
      <c r="I132" s="72">
        <v>71</v>
      </c>
      <c r="J132" s="72">
        <v>71</v>
      </c>
      <c r="K132" s="131">
        <f t="shared" si="2"/>
        <v>0</v>
      </c>
      <c r="L132" s="54">
        <f t="shared" si="3"/>
        <v>1</v>
      </c>
    </row>
    <row r="133" spans="1:12" s="95" customFormat="1" ht="14.25" x14ac:dyDescent="0.2">
      <c r="A133" s="96" t="s">
        <v>699</v>
      </c>
      <c r="B133" s="104" t="s">
        <v>571</v>
      </c>
      <c r="C133" s="106" t="str">
        <f>VLOOKUP(E133,[1]CCG!$A$1:$IV$240,5,FALSE)</f>
        <v>Q71</v>
      </c>
      <c r="D133" s="106" t="str">
        <f>VLOOKUP(E133,[1]CCG!$A$1:$IV$240,6,FALSE)</f>
        <v>LONDON AREA TEAM</v>
      </c>
      <c r="E133" s="71" t="s">
        <v>198</v>
      </c>
      <c r="F133" s="106" t="str">
        <f>VLOOKUP(E133,[1]CCG!$A$3:$IV$240,2,FALSE)</f>
        <v>NHS CROYDON CCG</v>
      </c>
      <c r="G133" s="95" t="s">
        <v>65</v>
      </c>
      <c r="H133" s="95" t="s">
        <v>68</v>
      </c>
      <c r="I133" s="72">
        <v>153</v>
      </c>
      <c r="J133" s="72">
        <v>153</v>
      </c>
      <c r="K133" s="131">
        <f t="shared" si="2"/>
        <v>0</v>
      </c>
      <c r="L133" s="54">
        <f t="shared" si="3"/>
        <v>1</v>
      </c>
    </row>
    <row r="134" spans="1:12" s="95" customFormat="1" ht="14.25" x14ac:dyDescent="0.2">
      <c r="A134" s="96" t="s">
        <v>700</v>
      </c>
      <c r="B134" s="104" t="s">
        <v>571</v>
      </c>
      <c r="C134" s="106" t="str">
        <f>VLOOKUP(E134,[1]CCG!$A$1:$IV$240,5,FALSE)</f>
        <v>Q71</v>
      </c>
      <c r="D134" s="106" t="str">
        <f>VLOOKUP(E134,[1]CCG!$A$1:$IV$240,6,FALSE)</f>
        <v>LONDON AREA TEAM</v>
      </c>
      <c r="E134" s="71" t="s">
        <v>199</v>
      </c>
      <c r="F134" s="106" t="str">
        <f>VLOOKUP(E134,[1]CCG!$A$3:$IV$240,2,FALSE)</f>
        <v>NHS EALING CCG</v>
      </c>
      <c r="G134" s="95" t="s">
        <v>65</v>
      </c>
      <c r="H134" s="95" t="s">
        <v>68</v>
      </c>
      <c r="I134" s="133">
        <v>104</v>
      </c>
      <c r="J134" s="133">
        <v>103</v>
      </c>
      <c r="K134" s="131">
        <f t="shared" si="2"/>
        <v>1</v>
      </c>
      <c r="L134" s="83">
        <f t="shared" si="3"/>
        <v>0.99038461538461542</v>
      </c>
    </row>
    <row r="135" spans="1:12" s="95" customFormat="1" ht="14.25" x14ac:dyDescent="0.2">
      <c r="A135" s="96" t="s">
        <v>701</v>
      </c>
      <c r="B135" s="104" t="s">
        <v>571</v>
      </c>
      <c r="C135" s="106" t="str">
        <f>VLOOKUP(E135,[1]CCG!$A$1:$IV$240,5,FALSE)</f>
        <v>Q71</v>
      </c>
      <c r="D135" s="106" t="str">
        <f>VLOOKUP(E135,[1]CCG!$A$1:$IV$240,6,FALSE)</f>
        <v>LONDON AREA TEAM</v>
      </c>
      <c r="E135" s="71" t="s">
        <v>200</v>
      </c>
      <c r="F135" s="106" t="str">
        <f>VLOOKUP(E135,[1]CCG!$A$3:$IV$240,2,FALSE)</f>
        <v>NHS ENFIELD CCG</v>
      </c>
      <c r="G135" s="95" t="s">
        <v>65</v>
      </c>
      <c r="H135" s="95" t="s">
        <v>68</v>
      </c>
      <c r="I135" s="133">
        <v>87</v>
      </c>
      <c r="J135" s="133">
        <v>86</v>
      </c>
      <c r="K135" s="131">
        <f t="shared" si="2"/>
        <v>1</v>
      </c>
      <c r="L135" s="83">
        <f t="shared" si="3"/>
        <v>0.9885057471264368</v>
      </c>
    </row>
    <row r="136" spans="1:12" s="95" customFormat="1" ht="14.25" x14ac:dyDescent="0.2">
      <c r="A136" s="96" t="s">
        <v>702</v>
      </c>
      <c r="B136" s="104" t="s">
        <v>571</v>
      </c>
      <c r="C136" s="106" t="str">
        <f>VLOOKUP(E136,[1]CCG!$A$1:$IV$240,5,FALSE)</f>
        <v>Q71</v>
      </c>
      <c r="D136" s="106" t="str">
        <f>VLOOKUP(E136,[1]CCG!$A$1:$IV$240,6,FALSE)</f>
        <v>LONDON AREA TEAM</v>
      </c>
      <c r="E136" s="71" t="s">
        <v>202</v>
      </c>
      <c r="F136" s="106" t="str">
        <f>VLOOKUP(E136,[1]CCG!$A$3:$IV$240,2,FALSE)</f>
        <v>NHS GREENWICH CCG</v>
      </c>
      <c r="G136" s="95" t="s">
        <v>65</v>
      </c>
      <c r="H136" s="95" t="s">
        <v>68</v>
      </c>
      <c r="I136" s="133">
        <v>95</v>
      </c>
      <c r="J136" s="133">
        <v>93</v>
      </c>
      <c r="K136" s="131">
        <f t="shared" si="2"/>
        <v>2</v>
      </c>
      <c r="L136" s="83">
        <f t="shared" si="3"/>
        <v>0.97894736842105268</v>
      </c>
    </row>
    <row r="137" spans="1:12" s="95" customFormat="1" ht="14.25" x14ac:dyDescent="0.2">
      <c r="A137" s="96" t="s">
        <v>703</v>
      </c>
      <c r="B137" s="104" t="s">
        <v>571</v>
      </c>
      <c r="C137" s="106" t="str">
        <f>VLOOKUP(E137,[1]CCG!$A$1:$IV$240,5,FALSE)</f>
        <v>Q71</v>
      </c>
      <c r="D137" s="106" t="str">
        <f>VLOOKUP(E137,[1]CCG!$A$1:$IV$240,6,FALSE)</f>
        <v>LONDON AREA TEAM</v>
      </c>
      <c r="E137" s="71" t="s">
        <v>203</v>
      </c>
      <c r="F137" s="106" t="str">
        <f>VLOOKUP(E137,[1]CCG!$A$3:$IV$240,2,FALSE)</f>
        <v>NHS HAMMERSMITH AND FULHAM CCG</v>
      </c>
      <c r="G137" s="95" t="s">
        <v>65</v>
      </c>
      <c r="H137" s="95" t="s">
        <v>68</v>
      </c>
      <c r="I137" s="72">
        <v>33</v>
      </c>
      <c r="J137" s="72">
        <v>33</v>
      </c>
      <c r="K137" s="131">
        <f t="shared" si="2"/>
        <v>0</v>
      </c>
      <c r="L137" s="54">
        <f t="shared" si="3"/>
        <v>1</v>
      </c>
    </row>
    <row r="138" spans="1:12" s="95" customFormat="1" ht="14.25" x14ac:dyDescent="0.2">
      <c r="A138" s="96" t="s">
        <v>704</v>
      </c>
      <c r="B138" s="104" t="s">
        <v>571</v>
      </c>
      <c r="C138" s="106" t="str">
        <f>VLOOKUP(E138,[1]CCG!$A$1:$IV$240,5,FALSE)</f>
        <v>Q71</v>
      </c>
      <c r="D138" s="106" t="str">
        <f>VLOOKUP(E138,[1]CCG!$A$1:$IV$240,6,FALSE)</f>
        <v>LONDON AREA TEAM</v>
      </c>
      <c r="E138" s="71" t="s">
        <v>204</v>
      </c>
      <c r="F138" s="106" t="str">
        <f>VLOOKUP(E138,[1]CCG!$A$3:$IV$240,2,FALSE)</f>
        <v>NHS HARINGEY CCG</v>
      </c>
      <c r="G138" s="95" t="s">
        <v>65</v>
      </c>
      <c r="H138" s="95" t="s">
        <v>68</v>
      </c>
      <c r="I138" s="72">
        <v>77</v>
      </c>
      <c r="J138" s="72">
        <v>77</v>
      </c>
      <c r="K138" s="131">
        <f t="shared" si="2"/>
        <v>0</v>
      </c>
      <c r="L138" s="54">
        <f t="shared" si="3"/>
        <v>1</v>
      </c>
    </row>
    <row r="139" spans="1:12" s="95" customFormat="1" ht="14.25" x14ac:dyDescent="0.2">
      <c r="A139" s="96" t="s">
        <v>705</v>
      </c>
      <c r="B139" s="104" t="s">
        <v>571</v>
      </c>
      <c r="C139" s="106" t="str">
        <f>VLOOKUP(E139,[1]CCG!$A$1:$IV$240,5,FALSE)</f>
        <v>Q71</v>
      </c>
      <c r="D139" s="106" t="str">
        <f>VLOOKUP(E139,[1]CCG!$A$1:$IV$240,6,FALSE)</f>
        <v>LONDON AREA TEAM</v>
      </c>
      <c r="E139" s="71" t="s">
        <v>205</v>
      </c>
      <c r="F139" s="106" t="str">
        <f>VLOOKUP(E139,[1]CCG!$A$3:$IV$240,2,FALSE)</f>
        <v>NHS HARROW CCG</v>
      </c>
      <c r="G139" s="95" t="s">
        <v>65</v>
      </c>
      <c r="H139" s="95" t="s">
        <v>68</v>
      </c>
      <c r="I139" s="72">
        <v>97</v>
      </c>
      <c r="J139" s="72">
        <v>93</v>
      </c>
      <c r="K139" s="131">
        <f t="shared" si="2"/>
        <v>4</v>
      </c>
      <c r="L139" s="54">
        <f t="shared" si="3"/>
        <v>0.95876288659793818</v>
      </c>
    </row>
    <row r="140" spans="1:12" s="95" customFormat="1" ht="14.25" x14ac:dyDescent="0.2">
      <c r="A140" s="96" t="s">
        <v>706</v>
      </c>
      <c r="B140" s="104" t="s">
        <v>571</v>
      </c>
      <c r="C140" s="106" t="str">
        <f>VLOOKUP(E140,[1]CCG!$A$1:$IV$240,5,FALSE)</f>
        <v>Q71</v>
      </c>
      <c r="D140" s="106" t="str">
        <f>VLOOKUP(E140,[1]CCG!$A$1:$IV$240,6,FALSE)</f>
        <v>LONDON AREA TEAM</v>
      </c>
      <c r="E140" s="71" t="s">
        <v>206</v>
      </c>
      <c r="F140" s="106" t="str">
        <f>VLOOKUP(E140,[1]CCG!$A$3:$IV$240,2,FALSE)</f>
        <v>NHS HAVERING CCG</v>
      </c>
      <c r="G140" s="95" t="s">
        <v>65</v>
      </c>
      <c r="H140" s="95" t="s">
        <v>68</v>
      </c>
      <c r="I140" s="133">
        <v>54</v>
      </c>
      <c r="J140" s="133">
        <v>53</v>
      </c>
      <c r="K140" s="131">
        <f t="shared" si="2"/>
        <v>1</v>
      </c>
      <c r="L140" s="83">
        <f t="shared" si="3"/>
        <v>0.98148148148148151</v>
      </c>
    </row>
    <row r="141" spans="1:12" s="95" customFormat="1" ht="14.25" x14ac:dyDescent="0.2">
      <c r="A141" s="96" t="s">
        <v>707</v>
      </c>
      <c r="B141" s="104" t="s">
        <v>571</v>
      </c>
      <c r="C141" s="106" t="str">
        <f>VLOOKUP(E141,[1]CCG!$A$1:$IV$240,5,FALSE)</f>
        <v>Q71</v>
      </c>
      <c r="D141" s="106" t="str">
        <f>VLOOKUP(E141,[1]CCG!$A$1:$IV$240,6,FALSE)</f>
        <v>LONDON AREA TEAM</v>
      </c>
      <c r="E141" s="71" t="s">
        <v>207</v>
      </c>
      <c r="F141" s="106" t="str">
        <f>VLOOKUP(E141,[1]CCG!$A$3:$IV$240,2,FALSE)</f>
        <v>NHS HILLINGDON CCG</v>
      </c>
      <c r="G141" s="95" t="s">
        <v>65</v>
      </c>
      <c r="H141" s="95" t="s">
        <v>68</v>
      </c>
      <c r="I141" s="72">
        <v>83</v>
      </c>
      <c r="J141" s="72">
        <v>80</v>
      </c>
      <c r="K141" s="131">
        <f t="shared" si="2"/>
        <v>3</v>
      </c>
      <c r="L141" s="54">
        <f t="shared" si="3"/>
        <v>0.96385542168674698</v>
      </c>
    </row>
    <row r="142" spans="1:12" s="95" customFormat="1" ht="14.25" x14ac:dyDescent="0.2">
      <c r="A142" s="96" t="s">
        <v>708</v>
      </c>
      <c r="B142" s="104" t="s">
        <v>571</v>
      </c>
      <c r="C142" s="106" t="str">
        <f>VLOOKUP(E142,[1]CCG!$A$1:$IV$240,5,FALSE)</f>
        <v>Q71</v>
      </c>
      <c r="D142" s="106" t="str">
        <f>VLOOKUP(E142,[1]CCG!$A$1:$IV$240,6,FALSE)</f>
        <v>LONDON AREA TEAM</v>
      </c>
      <c r="E142" s="71" t="s">
        <v>201</v>
      </c>
      <c r="F142" s="106" t="str">
        <f>VLOOKUP(E142,[1]CCG!$A$3:$IV$240,2,FALSE)</f>
        <v>NHS HOUNSLOW CCG</v>
      </c>
      <c r="G142" s="95" t="s">
        <v>65</v>
      </c>
      <c r="H142" s="95" t="s">
        <v>68</v>
      </c>
      <c r="I142" s="133">
        <v>78</v>
      </c>
      <c r="J142" s="133">
        <v>76</v>
      </c>
      <c r="K142" s="131">
        <f t="shared" ref="K142:K205" si="4">I142-J142</f>
        <v>2</v>
      </c>
      <c r="L142" s="83">
        <f t="shared" ref="L142:L205" si="5">J142/I142</f>
        <v>0.97435897435897434</v>
      </c>
    </row>
    <row r="143" spans="1:12" s="95" customFormat="1" ht="14.25" x14ac:dyDescent="0.2">
      <c r="A143" s="96" t="s">
        <v>709</v>
      </c>
      <c r="B143" s="104" t="s">
        <v>571</v>
      </c>
      <c r="C143" s="106" t="str">
        <f>VLOOKUP(E143,[1]CCG!$A$1:$IV$240,5,FALSE)</f>
        <v>Q71</v>
      </c>
      <c r="D143" s="106" t="str">
        <f>VLOOKUP(E143,[1]CCG!$A$1:$IV$240,6,FALSE)</f>
        <v>LONDON AREA TEAM</v>
      </c>
      <c r="E143" s="71" t="s">
        <v>208</v>
      </c>
      <c r="F143" s="106" t="str">
        <f>VLOOKUP(E143,[1]CCG!$A$3:$IV$240,2,FALSE)</f>
        <v>NHS ISLINGTON CCG</v>
      </c>
      <c r="G143" s="95" t="s">
        <v>65</v>
      </c>
      <c r="H143" s="95" t="s">
        <v>68</v>
      </c>
      <c r="I143" s="72">
        <v>44</v>
      </c>
      <c r="J143" s="72">
        <v>44</v>
      </c>
      <c r="K143" s="131">
        <f t="shared" si="4"/>
        <v>0</v>
      </c>
      <c r="L143" s="54">
        <f t="shared" si="5"/>
        <v>1</v>
      </c>
    </row>
    <row r="144" spans="1:12" s="95" customFormat="1" ht="14.25" x14ac:dyDescent="0.2">
      <c r="A144" s="96" t="s">
        <v>710</v>
      </c>
      <c r="B144" s="104" t="s">
        <v>571</v>
      </c>
      <c r="C144" s="106" t="str">
        <f>VLOOKUP(E144,[1]CCG!$A$1:$IV$240,5,FALSE)</f>
        <v>Q71</v>
      </c>
      <c r="D144" s="106" t="str">
        <f>VLOOKUP(E144,[1]CCG!$A$1:$IV$240,6,FALSE)</f>
        <v>LONDON AREA TEAM</v>
      </c>
      <c r="E144" s="71" t="s">
        <v>209</v>
      </c>
      <c r="F144" s="106" t="str">
        <f>VLOOKUP(E144,[1]CCG!$A$3:$IV$240,2,FALSE)</f>
        <v>NHS KINGSTON CCG</v>
      </c>
      <c r="G144" s="95" t="s">
        <v>65</v>
      </c>
      <c r="H144" s="95" t="s">
        <v>68</v>
      </c>
      <c r="I144" s="133">
        <v>52</v>
      </c>
      <c r="J144" s="133">
        <v>51</v>
      </c>
      <c r="K144" s="131">
        <f t="shared" si="4"/>
        <v>1</v>
      </c>
      <c r="L144" s="83">
        <f t="shared" si="5"/>
        <v>0.98076923076923073</v>
      </c>
    </row>
    <row r="145" spans="1:12" s="95" customFormat="1" ht="14.25" x14ac:dyDescent="0.2">
      <c r="A145" s="96" t="s">
        <v>711</v>
      </c>
      <c r="B145" s="104" t="s">
        <v>571</v>
      </c>
      <c r="C145" s="106" t="str">
        <f>VLOOKUP(E145,[1]CCG!$A$1:$IV$240,5,FALSE)</f>
        <v>Q71</v>
      </c>
      <c r="D145" s="106" t="str">
        <f>VLOOKUP(E145,[1]CCG!$A$1:$IV$240,6,FALSE)</f>
        <v>LONDON AREA TEAM</v>
      </c>
      <c r="E145" s="71" t="s">
        <v>210</v>
      </c>
      <c r="F145" s="106" t="str">
        <f>VLOOKUP(E145,[1]CCG!$A$3:$IV$240,2,FALSE)</f>
        <v>NHS LAMBETH CCG</v>
      </c>
      <c r="G145" s="95" t="s">
        <v>65</v>
      </c>
      <c r="H145" s="95" t="s">
        <v>68</v>
      </c>
      <c r="I145" s="72">
        <v>89</v>
      </c>
      <c r="J145" s="72">
        <v>85</v>
      </c>
      <c r="K145" s="131">
        <f t="shared" si="4"/>
        <v>4</v>
      </c>
      <c r="L145" s="54">
        <f t="shared" si="5"/>
        <v>0.9550561797752809</v>
      </c>
    </row>
    <row r="146" spans="1:12" s="95" customFormat="1" ht="14.25" x14ac:dyDescent="0.2">
      <c r="A146" s="96" t="s">
        <v>712</v>
      </c>
      <c r="B146" s="104" t="s">
        <v>571</v>
      </c>
      <c r="C146" s="106" t="str">
        <f>VLOOKUP(E146,[1]CCG!$A$1:$IV$240,5,FALSE)</f>
        <v>Q71</v>
      </c>
      <c r="D146" s="106" t="str">
        <f>VLOOKUP(E146,[1]CCG!$A$1:$IV$240,6,FALSE)</f>
        <v>LONDON AREA TEAM</v>
      </c>
      <c r="E146" s="71" t="s">
        <v>211</v>
      </c>
      <c r="F146" s="106" t="str">
        <f>VLOOKUP(E146,[1]CCG!$A$3:$IV$240,2,FALSE)</f>
        <v>NHS LEWISHAM CCG</v>
      </c>
      <c r="G146" s="95" t="s">
        <v>65</v>
      </c>
      <c r="H146" s="95" t="s">
        <v>68</v>
      </c>
      <c r="I146" s="72">
        <v>108</v>
      </c>
      <c r="J146" s="72">
        <v>104</v>
      </c>
      <c r="K146" s="131">
        <f t="shared" si="4"/>
        <v>4</v>
      </c>
      <c r="L146" s="54">
        <f t="shared" si="5"/>
        <v>0.96296296296296291</v>
      </c>
    </row>
    <row r="147" spans="1:12" s="95" customFormat="1" ht="14.25" x14ac:dyDescent="0.2">
      <c r="A147" s="96" t="s">
        <v>713</v>
      </c>
      <c r="B147" s="104" t="s">
        <v>571</v>
      </c>
      <c r="C147" s="106" t="str">
        <f>VLOOKUP(E147,[1]CCG!$A$1:$IV$240,5,FALSE)</f>
        <v>Q71</v>
      </c>
      <c r="D147" s="106" t="str">
        <f>VLOOKUP(E147,[1]CCG!$A$1:$IV$240,6,FALSE)</f>
        <v>LONDON AREA TEAM</v>
      </c>
      <c r="E147" s="71" t="s">
        <v>216</v>
      </c>
      <c r="F147" s="106" t="str">
        <f>VLOOKUP(E147,[1]CCG!$A$3:$IV$240,2,FALSE)</f>
        <v>NHS MERTON CCG</v>
      </c>
      <c r="G147" s="95" t="s">
        <v>65</v>
      </c>
      <c r="H147" s="95" t="s">
        <v>68</v>
      </c>
      <c r="I147" s="133">
        <v>63</v>
      </c>
      <c r="J147" s="133">
        <v>62</v>
      </c>
      <c r="K147" s="131">
        <f t="shared" si="4"/>
        <v>1</v>
      </c>
      <c r="L147" s="83">
        <f t="shared" si="5"/>
        <v>0.98412698412698407</v>
      </c>
    </row>
    <row r="148" spans="1:12" s="95" customFormat="1" ht="14.25" x14ac:dyDescent="0.2">
      <c r="A148" s="96" t="s">
        <v>714</v>
      </c>
      <c r="B148" s="104" t="s">
        <v>571</v>
      </c>
      <c r="C148" s="106" t="str">
        <f>VLOOKUP(E148,[1]CCG!$A$1:$IV$240,5,FALSE)</f>
        <v>Q71</v>
      </c>
      <c r="D148" s="106" t="str">
        <f>VLOOKUP(E148,[1]CCG!$A$1:$IV$240,6,FALSE)</f>
        <v>LONDON AREA TEAM</v>
      </c>
      <c r="E148" s="71" t="s">
        <v>212</v>
      </c>
      <c r="F148" s="106" t="str">
        <f>VLOOKUP(E148,[1]CCG!$A$3:$IV$240,2,FALSE)</f>
        <v>NHS NEWHAM CCG</v>
      </c>
      <c r="G148" s="95" t="s">
        <v>65</v>
      </c>
      <c r="H148" s="95" t="s">
        <v>68</v>
      </c>
      <c r="I148" s="72">
        <v>65</v>
      </c>
      <c r="J148" s="72">
        <v>65</v>
      </c>
      <c r="K148" s="131">
        <f t="shared" si="4"/>
        <v>0</v>
      </c>
      <c r="L148" s="54">
        <f t="shared" si="5"/>
        <v>1</v>
      </c>
    </row>
    <row r="149" spans="1:12" s="95" customFormat="1" ht="14.25" x14ac:dyDescent="0.2">
      <c r="A149" s="96" t="s">
        <v>715</v>
      </c>
      <c r="B149" s="104" t="s">
        <v>571</v>
      </c>
      <c r="C149" s="106" t="str">
        <f>VLOOKUP(E149,[1]CCG!$A$1:$IV$240,5,FALSE)</f>
        <v>Q71</v>
      </c>
      <c r="D149" s="106" t="str">
        <f>VLOOKUP(E149,[1]CCG!$A$1:$IV$240,6,FALSE)</f>
        <v>LONDON AREA TEAM</v>
      </c>
      <c r="E149" s="71" t="s">
        <v>213</v>
      </c>
      <c r="F149" s="106" t="str">
        <f>VLOOKUP(E149,[1]CCG!$A$3:$IV$240,2,FALSE)</f>
        <v>NHS REDBRIDGE CCG</v>
      </c>
      <c r="G149" s="95" t="s">
        <v>65</v>
      </c>
      <c r="H149" s="95" t="s">
        <v>68</v>
      </c>
      <c r="I149" s="133">
        <v>44</v>
      </c>
      <c r="J149" s="133">
        <v>43</v>
      </c>
      <c r="K149" s="131">
        <f t="shared" si="4"/>
        <v>1</v>
      </c>
      <c r="L149" s="83">
        <f t="shared" si="5"/>
        <v>0.97727272727272729</v>
      </c>
    </row>
    <row r="150" spans="1:12" s="95" customFormat="1" ht="14.25" x14ac:dyDescent="0.2">
      <c r="A150" s="96" t="s">
        <v>716</v>
      </c>
      <c r="B150" s="104" t="s">
        <v>571</v>
      </c>
      <c r="C150" s="106" t="str">
        <f>VLOOKUP(E150,[1]CCG!$A$1:$IV$240,5,FALSE)</f>
        <v>Q71</v>
      </c>
      <c r="D150" s="106" t="str">
        <f>VLOOKUP(E150,[1]CCG!$A$1:$IV$240,6,FALSE)</f>
        <v>LONDON AREA TEAM</v>
      </c>
      <c r="E150" s="71" t="s">
        <v>214</v>
      </c>
      <c r="F150" s="106" t="str">
        <f>VLOOKUP(E150,[1]CCG!$A$3:$IV$240,2,FALSE)</f>
        <v>NHS RICHMOND CCG</v>
      </c>
      <c r="G150" s="95" t="s">
        <v>65</v>
      </c>
      <c r="H150" s="95" t="s">
        <v>68</v>
      </c>
      <c r="I150" s="72">
        <v>56</v>
      </c>
      <c r="J150" s="72">
        <v>53</v>
      </c>
      <c r="K150" s="131">
        <f t="shared" si="4"/>
        <v>3</v>
      </c>
      <c r="L150" s="54">
        <f t="shared" si="5"/>
        <v>0.9464285714285714</v>
      </c>
    </row>
    <row r="151" spans="1:12" s="95" customFormat="1" ht="14.25" x14ac:dyDescent="0.2">
      <c r="A151" s="96" t="s">
        <v>717</v>
      </c>
      <c r="B151" s="104" t="s">
        <v>571</v>
      </c>
      <c r="C151" s="106" t="str">
        <f>VLOOKUP(E151,[1]CCG!$A$1:$IV$240,5,FALSE)</f>
        <v>Q71</v>
      </c>
      <c r="D151" s="106" t="str">
        <f>VLOOKUP(E151,[1]CCG!$A$1:$IV$240,6,FALSE)</f>
        <v>LONDON AREA TEAM</v>
      </c>
      <c r="E151" s="71" t="s">
        <v>215</v>
      </c>
      <c r="F151" s="106" t="str">
        <f>VLOOKUP(E151,[1]CCG!$A$3:$IV$240,2,FALSE)</f>
        <v>NHS SOUTHWARK CCG</v>
      </c>
      <c r="G151" s="95" t="s">
        <v>65</v>
      </c>
      <c r="H151" s="95" t="s">
        <v>68</v>
      </c>
      <c r="I151" s="72">
        <v>72</v>
      </c>
      <c r="J151" s="72">
        <v>67</v>
      </c>
      <c r="K151" s="131">
        <f t="shared" si="4"/>
        <v>5</v>
      </c>
      <c r="L151" s="54">
        <f t="shared" si="5"/>
        <v>0.93055555555555558</v>
      </c>
    </row>
    <row r="152" spans="1:12" s="95" customFormat="1" ht="14.25" x14ac:dyDescent="0.2">
      <c r="A152" s="96" t="s">
        <v>718</v>
      </c>
      <c r="B152" s="104" t="s">
        <v>571</v>
      </c>
      <c r="C152" s="106" t="str">
        <f>VLOOKUP(E152,[1]CCG!$A$1:$IV$240,5,FALSE)</f>
        <v>Q71</v>
      </c>
      <c r="D152" s="106" t="str">
        <f>VLOOKUP(E152,[1]CCG!$A$1:$IV$240,6,FALSE)</f>
        <v>LONDON AREA TEAM</v>
      </c>
      <c r="E152" s="71" t="s">
        <v>217</v>
      </c>
      <c r="F152" s="106" t="str">
        <f>VLOOKUP(E152,[1]CCG!$A$3:$IV$240,2,FALSE)</f>
        <v>NHS SUTTON CCG</v>
      </c>
      <c r="G152" s="95" t="s">
        <v>65</v>
      </c>
      <c r="H152" s="95" t="s">
        <v>68</v>
      </c>
      <c r="I152" s="133">
        <v>77</v>
      </c>
      <c r="J152" s="133">
        <v>76</v>
      </c>
      <c r="K152" s="131">
        <f t="shared" si="4"/>
        <v>1</v>
      </c>
      <c r="L152" s="83">
        <f t="shared" si="5"/>
        <v>0.98701298701298701</v>
      </c>
    </row>
    <row r="153" spans="1:12" s="95" customFormat="1" ht="14.25" x14ac:dyDescent="0.2">
      <c r="A153" s="96" t="s">
        <v>719</v>
      </c>
      <c r="B153" s="104" t="s">
        <v>571</v>
      </c>
      <c r="C153" s="106" t="str">
        <f>VLOOKUP(E153,[1]CCG!$A$1:$IV$240,5,FALSE)</f>
        <v>Q71</v>
      </c>
      <c r="D153" s="106" t="str">
        <f>VLOOKUP(E153,[1]CCG!$A$1:$IV$240,6,FALSE)</f>
        <v>LONDON AREA TEAM</v>
      </c>
      <c r="E153" s="71" t="s">
        <v>218</v>
      </c>
      <c r="F153" s="106" t="str">
        <f>VLOOKUP(E153,[1]CCG!$A$3:$IV$240,2,FALSE)</f>
        <v>NHS TOWER HAMLETS CCG</v>
      </c>
      <c r="G153" s="95" t="s">
        <v>65</v>
      </c>
      <c r="H153" s="95" t="s">
        <v>68</v>
      </c>
      <c r="I153" s="72">
        <v>30</v>
      </c>
      <c r="J153" s="72">
        <v>30</v>
      </c>
      <c r="K153" s="131">
        <f t="shared" si="4"/>
        <v>0</v>
      </c>
      <c r="L153" s="54">
        <f t="shared" si="5"/>
        <v>1</v>
      </c>
    </row>
    <row r="154" spans="1:12" s="95" customFormat="1" ht="14.25" x14ac:dyDescent="0.2">
      <c r="A154" s="96" t="s">
        <v>720</v>
      </c>
      <c r="B154" s="104" t="s">
        <v>571</v>
      </c>
      <c r="C154" s="106" t="str">
        <f>VLOOKUP(E154,[1]CCG!$A$1:$IV$240,5,FALSE)</f>
        <v>Q71</v>
      </c>
      <c r="D154" s="106" t="str">
        <f>VLOOKUP(E154,[1]CCG!$A$1:$IV$240,6,FALSE)</f>
        <v>LONDON AREA TEAM</v>
      </c>
      <c r="E154" s="71" t="s">
        <v>219</v>
      </c>
      <c r="F154" s="106" t="str">
        <f>VLOOKUP(E154,[1]CCG!$A$3:$IV$240,2,FALSE)</f>
        <v>NHS WALTHAM FOREST CCG</v>
      </c>
      <c r="G154" s="95" t="s">
        <v>65</v>
      </c>
      <c r="H154" s="95" t="s">
        <v>68</v>
      </c>
      <c r="I154" s="133">
        <v>62</v>
      </c>
      <c r="J154" s="133">
        <v>61</v>
      </c>
      <c r="K154" s="131">
        <f t="shared" si="4"/>
        <v>1</v>
      </c>
      <c r="L154" s="83">
        <f t="shared" si="5"/>
        <v>0.9838709677419355</v>
      </c>
    </row>
    <row r="155" spans="1:12" s="95" customFormat="1" ht="14.25" x14ac:dyDescent="0.2">
      <c r="A155" s="96" t="s">
        <v>721</v>
      </c>
      <c r="B155" s="104" t="s">
        <v>571</v>
      </c>
      <c r="C155" s="106" t="str">
        <f>VLOOKUP(E155,[1]CCG!$A$1:$IV$240,5,FALSE)</f>
        <v>Q71</v>
      </c>
      <c r="D155" s="106" t="str">
        <f>VLOOKUP(E155,[1]CCG!$A$1:$IV$240,6,FALSE)</f>
        <v>LONDON AREA TEAM</v>
      </c>
      <c r="E155" s="71" t="s">
        <v>220</v>
      </c>
      <c r="F155" s="106" t="str">
        <f>VLOOKUP(E155,[1]CCG!$A$3:$IV$240,2,FALSE)</f>
        <v>NHS WANDSWORTH CCG</v>
      </c>
      <c r="G155" s="95" t="s">
        <v>65</v>
      </c>
      <c r="H155" s="95" t="s">
        <v>68</v>
      </c>
      <c r="I155" s="133">
        <v>87</v>
      </c>
      <c r="J155" s="133">
        <v>85</v>
      </c>
      <c r="K155" s="131">
        <f t="shared" si="4"/>
        <v>2</v>
      </c>
      <c r="L155" s="83">
        <f t="shared" si="5"/>
        <v>0.97701149425287359</v>
      </c>
    </row>
    <row r="156" spans="1:12" s="95" customFormat="1" ht="14.25" x14ac:dyDescent="0.2">
      <c r="A156" s="96" t="s">
        <v>722</v>
      </c>
      <c r="B156" s="104" t="s">
        <v>571</v>
      </c>
      <c r="C156" s="106" t="str">
        <f>VLOOKUP(E156,[1]CCG!$A$1:$IV$240,5,FALSE)</f>
        <v>Q71</v>
      </c>
      <c r="D156" s="106" t="str">
        <f>VLOOKUP(E156,[1]CCG!$A$1:$IV$240,6,FALSE)</f>
        <v>LONDON AREA TEAM</v>
      </c>
      <c r="E156" s="71" t="s">
        <v>221</v>
      </c>
      <c r="F156" s="106" t="str">
        <f>VLOOKUP(E156,[1]CCG!$A$3:$IV$240,2,FALSE)</f>
        <v>NHS WEST LONDON (K&amp;C &amp; QPP) CCG</v>
      </c>
      <c r="G156" s="95" t="s">
        <v>65</v>
      </c>
      <c r="H156" s="95" t="s">
        <v>68</v>
      </c>
      <c r="I156" s="133">
        <v>46</v>
      </c>
      <c r="J156" s="133">
        <v>45</v>
      </c>
      <c r="K156" s="131">
        <f t="shared" si="4"/>
        <v>1</v>
      </c>
      <c r="L156" s="83">
        <f t="shared" si="5"/>
        <v>0.97826086956521741</v>
      </c>
    </row>
    <row r="157" spans="1:12" s="95" customFormat="1" ht="14.25" x14ac:dyDescent="0.2">
      <c r="A157" s="96" t="s">
        <v>723</v>
      </c>
      <c r="B157" s="104" t="s">
        <v>572</v>
      </c>
      <c r="C157" s="106" t="str">
        <f>VLOOKUP(E157,[1]CCG!$A$1:$IV$240,5,FALSE)</f>
        <v>Q48</v>
      </c>
      <c r="D157" s="106" t="str">
        <f>VLOOKUP(E157,[1]CCG!$A$1:$IV$240,6,FALSE)</f>
        <v>MERSEYSIDE AREA TEAM</v>
      </c>
      <c r="E157" s="71" t="s">
        <v>92</v>
      </c>
      <c r="F157" s="106" t="str">
        <f>VLOOKUP(E157,[1]CCG!$A$3:$IV$240,2,FALSE)</f>
        <v>NHS HALTON CCG</v>
      </c>
      <c r="G157" s="95" t="s">
        <v>65</v>
      </c>
      <c r="H157" s="95" t="s">
        <v>68</v>
      </c>
      <c r="I157" s="133">
        <v>54</v>
      </c>
      <c r="J157" s="133">
        <v>52</v>
      </c>
      <c r="K157" s="131">
        <f t="shared" si="4"/>
        <v>2</v>
      </c>
      <c r="L157" s="83">
        <f t="shared" si="5"/>
        <v>0.96296296296296291</v>
      </c>
    </row>
    <row r="158" spans="1:12" s="95" customFormat="1" ht="14.25" x14ac:dyDescent="0.2">
      <c r="A158" s="96" t="s">
        <v>724</v>
      </c>
      <c r="B158" s="104" t="s">
        <v>572</v>
      </c>
      <c r="C158" s="106" t="str">
        <f>VLOOKUP(E158,[1]CCG!$A$1:$IV$240,5,FALSE)</f>
        <v>Q48</v>
      </c>
      <c r="D158" s="106" t="str">
        <f>VLOOKUP(E158,[1]CCG!$A$1:$IV$240,6,FALSE)</f>
        <v>MERSEYSIDE AREA TEAM</v>
      </c>
      <c r="E158" s="71" t="s">
        <v>95</v>
      </c>
      <c r="F158" s="106" t="str">
        <f>VLOOKUP(E158,[1]CCG!$A$3:$IV$240,2,FALSE)</f>
        <v>NHS KNOWSLEY CCG</v>
      </c>
      <c r="G158" s="95" t="s">
        <v>65</v>
      </c>
      <c r="H158" s="95" t="s">
        <v>68</v>
      </c>
      <c r="I158" s="72">
        <v>86</v>
      </c>
      <c r="J158" s="72">
        <v>81</v>
      </c>
      <c r="K158" s="131">
        <f t="shared" si="4"/>
        <v>5</v>
      </c>
      <c r="L158" s="54">
        <f t="shared" si="5"/>
        <v>0.94186046511627908</v>
      </c>
    </row>
    <row r="159" spans="1:12" s="95" customFormat="1" ht="14.25" x14ac:dyDescent="0.2">
      <c r="A159" s="96" t="s">
        <v>725</v>
      </c>
      <c r="B159" s="104" t="s">
        <v>572</v>
      </c>
      <c r="C159" s="106" t="str">
        <f>VLOOKUP(E159,[1]CCG!$A$1:$IV$240,5,FALSE)</f>
        <v>Q48</v>
      </c>
      <c r="D159" s="106" t="str">
        <f>VLOOKUP(E159,[1]CCG!$A$1:$IV$240,6,FALSE)</f>
        <v>MERSEYSIDE AREA TEAM</v>
      </c>
      <c r="E159" s="71" t="s">
        <v>270</v>
      </c>
      <c r="F159" s="106" t="str">
        <f>VLOOKUP(E159,[1]CCG!$A$3:$IV$240,2,FALSE)</f>
        <v>NHS LIVERPOOL CCG</v>
      </c>
      <c r="G159" s="95" t="s">
        <v>65</v>
      </c>
      <c r="H159" s="95" t="s">
        <v>68</v>
      </c>
      <c r="I159" s="72">
        <v>209</v>
      </c>
      <c r="J159" s="72">
        <v>201</v>
      </c>
      <c r="K159" s="131">
        <f t="shared" si="4"/>
        <v>8</v>
      </c>
      <c r="L159" s="54">
        <f t="shared" si="5"/>
        <v>0.96172248803827753</v>
      </c>
    </row>
    <row r="160" spans="1:12" s="95" customFormat="1" ht="14.25" x14ac:dyDescent="0.2">
      <c r="A160" s="96" t="s">
        <v>726</v>
      </c>
      <c r="B160" s="104" t="s">
        <v>572</v>
      </c>
      <c r="C160" s="106" t="str">
        <f>VLOOKUP(E160,[1]CCG!$A$1:$IV$240,5,FALSE)</f>
        <v>Q48</v>
      </c>
      <c r="D160" s="106" t="str">
        <f>VLOOKUP(E160,[1]CCG!$A$1:$IV$240,6,FALSE)</f>
        <v>MERSEYSIDE AREA TEAM</v>
      </c>
      <c r="E160" s="71" t="s">
        <v>100</v>
      </c>
      <c r="F160" s="106" t="str">
        <f>VLOOKUP(E160,[1]CCG!$A$3:$IV$240,2,FALSE)</f>
        <v>NHS SOUTH SEFTON CCG</v>
      </c>
      <c r="G160" s="95" t="s">
        <v>65</v>
      </c>
      <c r="H160" s="95" t="s">
        <v>68</v>
      </c>
      <c r="I160" s="72">
        <v>80</v>
      </c>
      <c r="J160" s="72">
        <v>77</v>
      </c>
      <c r="K160" s="131">
        <f t="shared" si="4"/>
        <v>3</v>
      </c>
      <c r="L160" s="54">
        <f t="shared" si="5"/>
        <v>0.96250000000000002</v>
      </c>
    </row>
    <row r="161" spans="1:12" s="95" customFormat="1" ht="14.25" x14ac:dyDescent="0.2">
      <c r="A161" s="96" t="s">
        <v>727</v>
      </c>
      <c r="B161" s="104" t="s">
        <v>572</v>
      </c>
      <c r="C161" s="106" t="str">
        <f>VLOOKUP(E161,[1]CCG!$A$1:$IV$240,5,FALSE)</f>
        <v>Q48</v>
      </c>
      <c r="D161" s="106" t="str">
        <f>VLOOKUP(E161,[1]CCG!$A$1:$IV$240,6,FALSE)</f>
        <v>MERSEYSIDE AREA TEAM</v>
      </c>
      <c r="E161" s="71" t="s">
        <v>101</v>
      </c>
      <c r="F161" s="106" t="str">
        <f>VLOOKUP(E161,[1]CCG!$A$3:$IV$240,2,FALSE)</f>
        <v>NHS SOUTHPORT AND FORMBY CCG</v>
      </c>
      <c r="G161" s="95" t="s">
        <v>65</v>
      </c>
      <c r="H161" s="95" t="s">
        <v>68</v>
      </c>
      <c r="I161" s="133">
        <v>57</v>
      </c>
      <c r="J161" s="133">
        <v>55</v>
      </c>
      <c r="K161" s="131">
        <f t="shared" si="4"/>
        <v>2</v>
      </c>
      <c r="L161" s="83">
        <f t="shared" si="5"/>
        <v>0.96491228070175439</v>
      </c>
    </row>
    <row r="162" spans="1:12" s="95" customFormat="1" ht="14.25" x14ac:dyDescent="0.2">
      <c r="A162" s="96" t="s">
        <v>728</v>
      </c>
      <c r="B162" s="104" t="s">
        <v>572</v>
      </c>
      <c r="C162" s="106" t="str">
        <f>VLOOKUP(E162,[1]CCG!$A$1:$IV$240,5,FALSE)</f>
        <v>Q48</v>
      </c>
      <c r="D162" s="106" t="str">
        <f>VLOOKUP(E162,[1]CCG!$A$1:$IV$240,6,FALSE)</f>
        <v>MERSEYSIDE AREA TEAM</v>
      </c>
      <c r="E162" s="71" t="s">
        <v>103</v>
      </c>
      <c r="F162" s="106" t="str">
        <f>VLOOKUP(E162,[1]CCG!$A$3:$IV$240,2,FALSE)</f>
        <v>NHS ST HELENS CCG</v>
      </c>
      <c r="G162" s="95" t="s">
        <v>65</v>
      </c>
      <c r="H162" s="95" t="s">
        <v>68</v>
      </c>
      <c r="I162" s="72">
        <v>74</v>
      </c>
      <c r="J162" s="72">
        <v>71</v>
      </c>
      <c r="K162" s="131">
        <f t="shared" si="4"/>
        <v>3</v>
      </c>
      <c r="L162" s="54">
        <f t="shared" si="5"/>
        <v>0.95945945945945943</v>
      </c>
    </row>
    <row r="163" spans="1:12" s="95" customFormat="1" ht="14.25" x14ac:dyDescent="0.2">
      <c r="A163" s="110" t="e">
        <v>#N/A</v>
      </c>
      <c r="B163" s="104" t="s">
        <v>573</v>
      </c>
      <c r="C163" s="106" t="str">
        <f>VLOOKUP(E163,[1]CCG!$A$1:$IV$240,5,FALSE)</f>
        <v>Q50</v>
      </c>
      <c r="D163" s="106" t="str">
        <f>VLOOKUP(E163,[1]CCG!$A$1:$IV$240,6,FALSE)</f>
        <v>NORTH YORKSHIRE AND HUMBER AREA TEAM</v>
      </c>
      <c r="E163" s="71" t="s">
        <v>269</v>
      </c>
      <c r="F163" s="106" t="str">
        <f>VLOOKUP(E163,[1]CCG!$A$3:$IV$240,2,FALSE)</f>
        <v>NATIONAL COMMISSIONING HUB 1</v>
      </c>
      <c r="G163" s="95" t="s">
        <v>65</v>
      </c>
      <c r="H163" s="95" t="s">
        <v>68</v>
      </c>
      <c r="I163" s="133">
        <v>7</v>
      </c>
      <c r="J163" s="133">
        <v>6</v>
      </c>
      <c r="K163" s="131">
        <f t="shared" si="4"/>
        <v>1</v>
      </c>
      <c r="L163" s="83">
        <f t="shared" si="5"/>
        <v>0.8571428571428571</v>
      </c>
    </row>
    <row r="164" spans="1:12" s="95" customFormat="1" ht="14.25" x14ac:dyDescent="0.2">
      <c r="A164" s="96" t="s">
        <v>729</v>
      </c>
      <c r="B164" s="104" t="s">
        <v>573</v>
      </c>
      <c r="C164" s="106" t="str">
        <f>VLOOKUP(E164,[1]CCG!$A$1:$IV$240,5,FALSE)</f>
        <v>Q50</v>
      </c>
      <c r="D164" s="106" t="str">
        <f>VLOOKUP(E164,[1]CCG!$A$1:$IV$240,6,FALSE)</f>
        <v>NORTH YORKSHIRE AND HUMBER AREA TEAM</v>
      </c>
      <c r="E164" s="71" t="s">
        <v>120</v>
      </c>
      <c r="F164" s="106" t="str">
        <f>VLOOKUP(E164,[1]CCG!$A$3:$IV$240,2,FALSE)</f>
        <v>NHS EAST RIDING OF YORKSHIRE CCG</v>
      </c>
      <c r="G164" s="95" t="s">
        <v>65</v>
      </c>
      <c r="H164" s="95" t="s">
        <v>68</v>
      </c>
      <c r="I164" s="72">
        <v>170</v>
      </c>
      <c r="J164" s="72">
        <v>165</v>
      </c>
      <c r="K164" s="131">
        <f t="shared" si="4"/>
        <v>5</v>
      </c>
      <c r="L164" s="54">
        <f t="shared" si="5"/>
        <v>0.97058823529411764</v>
      </c>
    </row>
    <row r="165" spans="1:12" s="103" customFormat="1" ht="14.25" x14ac:dyDescent="0.2">
      <c r="A165" s="96" t="s">
        <v>730</v>
      </c>
      <c r="B165" s="104" t="s">
        <v>573</v>
      </c>
      <c r="C165" s="106" t="str">
        <f>VLOOKUP(E165,[1]CCG!$A$1:$IV$240,5,FALSE)</f>
        <v>Q50</v>
      </c>
      <c r="D165" s="106" t="str">
        <f>VLOOKUP(E165,[1]CCG!$A$1:$IV$240,6,FALSE)</f>
        <v>NORTH YORKSHIRE AND HUMBER AREA TEAM</v>
      </c>
      <c r="E165" s="71" t="s">
        <v>123</v>
      </c>
      <c r="F165" s="106" t="str">
        <f>VLOOKUP(E165,[1]CCG!$A$3:$IV$240,2,FALSE)</f>
        <v>NHS HAMBLETON, RICHMONDSHIRE AND WHITBY CCG</v>
      </c>
      <c r="G165" s="95" t="s">
        <v>65</v>
      </c>
      <c r="H165" s="95" t="s">
        <v>68</v>
      </c>
      <c r="I165" s="72">
        <v>63</v>
      </c>
      <c r="J165" s="72">
        <v>63</v>
      </c>
      <c r="K165" s="131">
        <f t="shared" si="4"/>
        <v>0</v>
      </c>
      <c r="L165" s="54">
        <f t="shared" si="5"/>
        <v>1</v>
      </c>
    </row>
    <row r="166" spans="1:12" s="95" customFormat="1" ht="14.25" x14ac:dyDescent="0.2">
      <c r="A166" s="96" t="s">
        <v>731</v>
      </c>
      <c r="B166" s="104" t="s">
        <v>573</v>
      </c>
      <c r="C166" s="106" t="str">
        <f>VLOOKUP(E166,[1]CCG!$A$1:$IV$240,5,FALSE)</f>
        <v>Q50</v>
      </c>
      <c r="D166" s="106" t="str">
        <f>VLOOKUP(E166,[1]CCG!$A$1:$IV$240,6,FALSE)</f>
        <v>NORTH YORKSHIRE AND HUMBER AREA TEAM</v>
      </c>
      <c r="E166" s="71" t="s">
        <v>124</v>
      </c>
      <c r="F166" s="106" t="str">
        <f>VLOOKUP(E166,[1]CCG!$A$3:$IV$240,2,FALSE)</f>
        <v>NHS HARROGATE AND RURAL DISTRICT CCG</v>
      </c>
      <c r="G166" s="95" t="s">
        <v>65</v>
      </c>
      <c r="H166" s="95" t="s">
        <v>68</v>
      </c>
      <c r="I166" s="133">
        <v>65</v>
      </c>
      <c r="J166" s="133">
        <v>64</v>
      </c>
      <c r="K166" s="131">
        <f t="shared" si="4"/>
        <v>1</v>
      </c>
      <c r="L166" s="83">
        <f t="shared" si="5"/>
        <v>0.98461538461538467</v>
      </c>
    </row>
    <row r="167" spans="1:12" s="102" customFormat="1" ht="14.25" x14ac:dyDescent="0.2">
      <c r="A167" s="96" t="s">
        <v>732</v>
      </c>
      <c r="B167" s="104" t="s">
        <v>573</v>
      </c>
      <c r="C167" s="106" t="str">
        <f>VLOOKUP(E167,[1]CCG!$A$1:$IV$240,5,FALSE)</f>
        <v>Q50</v>
      </c>
      <c r="D167" s="106" t="str">
        <f>VLOOKUP(E167,[1]CCG!$A$1:$IV$240,6,FALSE)</f>
        <v>NORTH YORKSHIRE AND HUMBER AREA TEAM</v>
      </c>
      <c r="E167" s="71" t="s">
        <v>125</v>
      </c>
      <c r="F167" s="106" t="str">
        <f>VLOOKUP(E167,[1]CCG!$A$3:$IV$240,2,FALSE)</f>
        <v>NHS HULL CCG</v>
      </c>
      <c r="G167" s="95" t="s">
        <v>65</v>
      </c>
      <c r="H167" s="95" t="s">
        <v>68</v>
      </c>
      <c r="I167" s="72">
        <v>111</v>
      </c>
      <c r="J167" s="72">
        <v>107</v>
      </c>
      <c r="K167" s="131">
        <f t="shared" si="4"/>
        <v>4</v>
      </c>
      <c r="L167" s="54">
        <f t="shared" si="5"/>
        <v>0.963963963963964</v>
      </c>
    </row>
    <row r="168" spans="1:12" s="102" customFormat="1" ht="14.25" x14ac:dyDescent="0.2">
      <c r="A168" s="96" t="s">
        <v>733</v>
      </c>
      <c r="B168" s="104" t="s">
        <v>573</v>
      </c>
      <c r="C168" s="106" t="str">
        <f>VLOOKUP(E168,[1]CCG!$A$1:$IV$240,5,FALSE)</f>
        <v>Q50</v>
      </c>
      <c r="D168" s="106" t="str">
        <f>VLOOKUP(E168,[1]CCG!$A$1:$IV$240,6,FALSE)</f>
        <v>NORTH YORKSHIRE AND HUMBER AREA TEAM</v>
      </c>
      <c r="E168" s="71" t="s">
        <v>127</v>
      </c>
      <c r="F168" s="106" t="str">
        <f>VLOOKUP(E168,[1]CCG!$A$3:$IV$240,2,FALSE)</f>
        <v>NHS NORTH EAST LINCOLNSHIRE CCG</v>
      </c>
      <c r="G168" s="95" t="s">
        <v>65</v>
      </c>
      <c r="H168" s="95" t="s">
        <v>68</v>
      </c>
      <c r="I168" s="72">
        <v>67</v>
      </c>
      <c r="J168" s="72">
        <v>63</v>
      </c>
      <c r="K168" s="131">
        <f t="shared" si="4"/>
        <v>4</v>
      </c>
      <c r="L168" s="54">
        <f t="shared" si="5"/>
        <v>0.94029850746268662</v>
      </c>
    </row>
    <row r="169" spans="1:12" ht="14.25" x14ac:dyDescent="0.2">
      <c r="A169" s="96" t="s">
        <v>734</v>
      </c>
      <c r="B169" s="104" t="s">
        <v>573</v>
      </c>
      <c r="C169" s="106" t="str">
        <f>VLOOKUP(E169,[1]CCG!$A$1:$IV$240,5,FALSE)</f>
        <v>Q50</v>
      </c>
      <c r="D169" s="106" t="str">
        <f>VLOOKUP(E169,[1]CCG!$A$1:$IV$240,6,FALSE)</f>
        <v>NORTH YORKSHIRE AND HUMBER AREA TEAM</v>
      </c>
      <c r="E169" s="71" t="s">
        <v>129</v>
      </c>
      <c r="F169" s="106" t="str">
        <f>VLOOKUP(E169,[1]CCG!$A$3:$IV$240,2,FALSE)</f>
        <v>NHS NORTH LINCOLNSHIRE CCG</v>
      </c>
      <c r="G169" s="95" t="s">
        <v>65</v>
      </c>
      <c r="H169" s="95" t="s">
        <v>68</v>
      </c>
      <c r="I169" s="72">
        <v>94</v>
      </c>
      <c r="J169" s="72">
        <v>88</v>
      </c>
      <c r="K169" s="131">
        <f t="shared" si="4"/>
        <v>6</v>
      </c>
      <c r="L169" s="54">
        <f t="shared" si="5"/>
        <v>0.93617021276595747</v>
      </c>
    </row>
    <row r="170" spans="1:12" ht="14.25" x14ac:dyDescent="0.2">
      <c r="A170" s="96" t="s">
        <v>735</v>
      </c>
      <c r="B170" s="104" t="s">
        <v>573</v>
      </c>
      <c r="C170" s="106" t="str">
        <f>VLOOKUP(E170,[1]CCG!$A$1:$IV$240,5,FALSE)</f>
        <v>Q50</v>
      </c>
      <c r="D170" s="106" t="str">
        <f>VLOOKUP(E170,[1]CCG!$A$1:$IV$240,6,FALSE)</f>
        <v>NORTH YORKSHIRE AND HUMBER AREA TEAM</v>
      </c>
      <c r="E170" s="71" t="s">
        <v>131</v>
      </c>
      <c r="F170" s="106" t="str">
        <f>VLOOKUP(E170,[1]CCG!$A$3:$IV$240,2,FALSE)</f>
        <v>NHS SCARBOROUGH AND RYEDALE CCG</v>
      </c>
      <c r="G170" s="95" t="s">
        <v>65</v>
      </c>
      <c r="H170" s="95" t="s">
        <v>68</v>
      </c>
      <c r="I170" s="72">
        <v>38</v>
      </c>
      <c r="J170" s="72">
        <v>38</v>
      </c>
      <c r="K170" s="131">
        <f t="shared" si="4"/>
        <v>0</v>
      </c>
      <c r="L170" s="54">
        <f t="shared" si="5"/>
        <v>1</v>
      </c>
    </row>
    <row r="171" spans="1:12" ht="14.25" x14ac:dyDescent="0.2">
      <c r="A171" s="96" t="s">
        <v>736</v>
      </c>
      <c r="B171" s="104" t="s">
        <v>573</v>
      </c>
      <c r="C171" s="106" t="str">
        <f>VLOOKUP(E171,[1]CCG!$A$1:$IV$240,5,FALSE)</f>
        <v>Q50</v>
      </c>
      <c r="D171" s="106" t="str">
        <f>VLOOKUP(E171,[1]CCG!$A$1:$IV$240,6,FALSE)</f>
        <v>NORTH YORKSHIRE AND HUMBER AREA TEAM</v>
      </c>
      <c r="E171" s="71" t="s">
        <v>133</v>
      </c>
      <c r="F171" s="106" t="str">
        <f>VLOOKUP(E171,[1]CCG!$A$3:$IV$240,2,FALSE)</f>
        <v>NHS VALE OF YORK CCG</v>
      </c>
      <c r="G171" s="95" t="s">
        <v>65</v>
      </c>
      <c r="H171" s="95" t="s">
        <v>68</v>
      </c>
      <c r="I171" s="133">
        <v>132</v>
      </c>
      <c r="J171" s="133">
        <v>130</v>
      </c>
      <c r="K171" s="131">
        <f t="shared" si="4"/>
        <v>2</v>
      </c>
      <c r="L171" s="83">
        <f t="shared" si="5"/>
        <v>0.98484848484848486</v>
      </c>
    </row>
    <row r="172" spans="1:12" ht="14.25" x14ac:dyDescent="0.2">
      <c r="A172" s="96" t="s">
        <v>737</v>
      </c>
      <c r="B172" s="104" t="s">
        <v>574</v>
      </c>
      <c r="C172" s="106" t="str">
        <f>VLOOKUP(E172,[1]CCG!$A$1:$IV$240,5,FALSE)</f>
        <v>Q60</v>
      </c>
      <c r="D172" s="106" t="str">
        <f>VLOOKUP(E172,[1]CCG!$A$1:$IV$240,6,FALSE)</f>
        <v>SHROPSHIRE AND STAFFORDSHIRE AREA TEAM</v>
      </c>
      <c r="E172" s="71" t="s">
        <v>155</v>
      </c>
      <c r="F172" s="106" t="str">
        <f>VLOOKUP(E172,[1]CCG!$A$3:$IV$240,2,FALSE)</f>
        <v>NHS CANNOCK CHASE CCG</v>
      </c>
      <c r="G172" s="95" t="s">
        <v>65</v>
      </c>
      <c r="H172" s="95" t="s">
        <v>68</v>
      </c>
      <c r="I172" s="72">
        <v>60</v>
      </c>
      <c r="J172" s="72">
        <v>60</v>
      </c>
      <c r="K172" s="131">
        <f t="shared" si="4"/>
        <v>0</v>
      </c>
      <c r="L172" s="54">
        <f t="shared" si="5"/>
        <v>1</v>
      </c>
    </row>
    <row r="173" spans="1:12" ht="14.25" x14ac:dyDescent="0.2">
      <c r="A173" s="96" t="s">
        <v>738</v>
      </c>
      <c r="B173" s="104" t="s">
        <v>574</v>
      </c>
      <c r="C173" s="106" t="str">
        <f>VLOOKUP(E173,[1]CCG!$A$1:$IV$240,5,FALSE)</f>
        <v>Q60</v>
      </c>
      <c r="D173" s="106" t="str">
        <f>VLOOKUP(E173,[1]CCG!$A$1:$IV$240,6,FALSE)</f>
        <v>SHROPSHIRE AND STAFFORDSHIRE AREA TEAM</v>
      </c>
      <c r="E173" s="71" t="s">
        <v>158</v>
      </c>
      <c r="F173" s="106" t="str">
        <f>VLOOKUP(E173,[1]CCG!$A$3:$IV$240,2,FALSE)</f>
        <v>NHS EAST STAFFORDSHIRE CCG</v>
      </c>
      <c r="G173" s="95" t="s">
        <v>65</v>
      </c>
      <c r="H173" s="95" t="s">
        <v>68</v>
      </c>
      <c r="I173" s="72">
        <v>54</v>
      </c>
      <c r="J173" s="72">
        <v>51</v>
      </c>
      <c r="K173" s="131">
        <f t="shared" si="4"/>
        <v>3</v>
      </c>
      <c r="L173" s="54">
        <f t="shared" si="5"/>
        <v>0.94444444444444442</v>
      </c>
    </row>
    <row r="174" spans="1:12" ht="14.25" x14ac:dyDescent="0.2">
      <c r="A174" s="96" t="s">
        <v>739</v>
      </c>
      <c r="B174" s="104" t="s">
        <v>574</v>
      </c>
      <c r="C174" s="106" t="str">
        <f>VLOOKUP(E174,[1]CCG!$A$1:$IV$240,5,FALSE)</f>
        <v>Q60</v>
      </c>
      <c r="D174" s="106" t="str">
        <f>VLOOKUP(E174,[1]CCG!$A$1:$IV$240,6,FALSE)</f>
        <v>SHROPSHIRE AND STAFFORDSHIRE AREA TEAM</v>
      </c>
      <c r="E174" s="71" t="s">
        <v>160</v>
      </c>
      <c r="F174" s="106" t="str">
        <f>VLOOKUP(E174,[1]CCG!$A$3:$IV$240,2,FALSE)</f>
        <v>NHS NORTH STAFFORDSHIRE CCG</v>
      </c>
      <c r="G174" s="95" t="s">
        <v>65</v>
      </c>
      <c r="H174" s="95" t="s">
        <v>68</v>
      </c>
      <c r="I174" s="133">
        <v>98</v>
      </c>
      <c r="J174" s="133">
        <v>97</v>
      </c>
      <c r="K174" s="131">
        <f t="shared" si="4"/>
        <v>1</v>
      </c>
      <c r="L174" s="83">
        <f t="shared" si="5"/>
        <v>0.98979591836734693</v>
      </c>
    </row>
    <row r="175" spans="1:12" ht="14.25" x14ac:dyDescent="0.2">
      <c r="A175" s="96" t="s">
        <v>740</v>
      </c>
      <c r="B175" s="104" t="s">
        <v>574</v>
      </c>
      <c r="C175" s="106" t="str">
        <f>VLOOKUP(E175,[1]CCG!$A$1:$IV$240,5,FALSE)</f>
        <v>Q60</v>
      </c>
      <c r="D175" s="106" t="str">
        <f>VLOOKUP(E175,[1]CCG!$A$1:$IV$240,6,FALSE)</f>
        <v>SHROPSHIRE AND STAFFORDSHIRE AREA TEAM</v>
      </c>
      <c r="E175" s="71" t="s">
        <v>164</v>
      </c>
      <c r="F175" s="106" t="str">
        <f>VLOOKUP(E175,[1]CCG!$A$3:$IV$240,2,FALSE)</f>
        <v>NHS SHROPSHIRE CCG</v>
      </c>
      <c r="G175" s="95" t="s">
        <v>65</v>
      </c>
      <c r="H175" s="95" t="s">
        <v>68</v>
      </c>
      <c r="I175" s="72">
        <v>155</v>
      </c>
      <c r="J175" s="72">
        <v>150</v>
      </c>
      <c r="K175" s="131">
        <f t="shared" si="4"/>
        <v>5</v>
      </c>
      <c r="L175" s="54">
        <f t="shared" si="5"/>
        <v>0.967741935483871</v>
      </c>
    </row>
    <row r="176" spans="1:12" ht="14.25" x14ac:dyDescent="0.2">
      <c r="A176" s="96" t="s">
        <v>741</v>
      </c>
      <c r="B176" s="104" t="s">
        <v>574</v>
      </c>
      <c r="C176" s="106" t="str">
        <f>VLOOKUP(E176,[1]CCG!$A$1:$IV$240,5,FALSE)</f>
        <v>Q60</v>
      </c>
      <c r="D176" s="106" t="str">
        <f>VLOOKUP(E176,[1]CCG!$A$1:$IV$240,6,FALSE)</f>
        <v>SHROPSHIRE AND STAFFORDSHIRE AREA TEAM</v>
      </c>
      <c r="E176" s="71" t="s">
        <v>166</v>
      </c>
      <c r="F176" s="106" t="str">
        <f>VLOOKUP(E176,[1]CCG!$A$3:$IV$240,2,FALSE)</f>
        <v>NHS SOUTH EAST STAFFS AND SEISDON PENINSULAR CCG</v>
      </c>
      <c r="G176" s="95" t="s">
        <v>65</v>
      </c>
      <c r="H176" s="95" t="s">
        <v>68</v>
      </c>
      <c r="I176" s="133">
        <v>96</v>
      </c>
      <c r="J176" s="133">
        <v>94</v>
      </c>
      <c r="K176" s="131">
        <f t="shared" si="4"/>
        <v>2</v>
      </c>
      <c r="L176" s="83">
        <f t="shared" si="5"/>
        <v>0.97916666666666663</v>
      </c>
    </row>
    <row r="177" spans="1:12" ht="14.25" x14ac:dyDescent="0.2">
      <c r="A177" s="96" t="s">
        <v>742</v>
      </c>
      <c r="B177" s="104" t="s">
        <v>574</v>
      </c>
      <c r="C177" s="106" t="str">
        <f>VLOOKUP(E177,[1]CCG!$A$1:$IV$240,5,FALSE)</f>
        <v>Q60</v>
      </c>
      <c r="D177" s="106" t="str">
        <f>VLOOKUP(E177,[1]CCG!$A$1:$IV$240,6,FALSE)</f>
        <v>SHROPSHIRE AND STAFFORDSHIRE AREA TEAM</v>
      </c>
      <c r="E177" s="71" t="s">
        <v>169</v>
      </c>
      <c r="F177" s="106" t="str">
        <f>VLOOKUP(E177,[1]CCG!$A$3:$IV$240,2,FALSE)</f>
        <v>NHS STAFFORD AND SURROUNDS CCG</v>
      </c>
      <c r="G177" s="95" t="s">
        <v>65</v>
      </c>
      <c r="H177" s="95" t="s">
        <v>68</v>
      </c>
      <c r="I177" s="72">
        <v>91</v>
      </c>
      <c r="J177" s="72">
        <v>88</v>
      </c>
      <c r="K177" s="131">
        <f t="shared" si="4"/>
        <v>3</v>
      </c>
      <c r="L177" s="54">
        <f t="shared" si="5"/>
        <v>0.96703296703296704</v>
      </c>
    </row>
    <row r="178" spans="1:12" ht="14.25" x14ac:dyDescent="0.2">
      <c r="A178" s="96" t="s">
        <v>743</v>
      </c>
      <c r="B178" s="104" t="s">
        <v>574</v>
      </c>
      <c r="C178" s="106" t="str">
        <f>VLOOKUP(E178,[1]CCG!$A$1:$IV$240,5,FALSE)</f>
        <v>Q60</v>
      </c>
      <c r="D178" s="106" t="str">
        <f>VLOOKUP(E178,[1]CCG!$A$1:$IV$240,6,FALSE)</f>
        <v>SHROPSHIRE AND STAFFORDSHIRE AREA TEAM</v>
      </c>
      <c r="E178" s="71" t="s">
        <v>170</v>
      </c>
      <c r="F178" s="106" t="str">
        <f>VLOOKUP(E178,[1]CCG!$A$3:$IV$240,2,FALSE)</f>
        <v>NHS STOKE ON TRENT CCG</v>
      </c>
      <c r="G178" s="95" t="s">
        <v>65</v>
      </c>
      <c r="H178" s="95" t="s">
        <v>68</v>
      </c>
      <c r="I178" s="72">
        <v>142</v>
      </c>
      <c r="J178" s="72">
        <v>142</v>
      </c>
      <c r="K178" s="131">
        <f t="shared" si="4"/>
        <v>0</v>
      </c>
      <c r="L178" s="54">
        <f t="shared" si="5"/>
        <v>1</v>
      </c>
    </row>
    <row r="179" spans="1:12" ht="14.25" x14ac:dyDescent="0.2">
      <c r="A179" s="96" t="s">
        <v>744</v>
      </c>
      <c r="B179" s="104" t="s">
        <v>574</v>
      </c>
      <c r="C179" s="106" t="str">
        <f>VLOOKUP(E179,[1]CCG!$A$1:$IV$240,5,FALSE)</f>
        <v>Q60</v>
      </c>
      <c r="D179" s="106" t="str">
        <f>VLOOKUP(E179,[1]CCG!$A$1:$IV$240,6,FALSE)</f>
        <v>SHROPSHIRE AND STAFFORDSHIRE AREA TEAM</v>
      </c>
      <c r="E179" s="71" t="s">
        <v>171</v>
      </c>
      <c r="F179" s="106" t="str">
        <f>VLOOKUP(E179,[1]CCG!$A$3:$IV$240,2,FALSE)</f>
        <v>NHS TELFORD AND WREKIN CCG</v>
      </c>
      <c r="G179" s="95" t="s">
        <v>65</v>
      </c>
      <c r="H179" s="95" t="s">
        <v>68</v>
      </c>
      <c r="I179" s="133">
        <v>79</v>
      </c>
      <c r="J179" s="133">
        <v>78</v>
      </c>
      <c r="K179" s="131">
        <f t="shared" si="4"/>
        <v>1</v>
      </c>
      <c r="L179" s="83">
        <f t="shared" si="5"/>
        <v>0.98734177215189878</v>
      </c>
    </row>
    <row r="180" spans="1:12" ht="14.25" x14ac:dyDescent="0.2">
      <c r="A180" s="96" t="s">
        <v>745</v>
      </c>
      <c r="B180" s="104" t="s">
        <v>575</v>
      </c>
      <c r="C180" s="106" t="str">
        <f>VLOOKUP(E180,[1]CCG!$A$1:$IV$240,5,FALSE)</f>
        <v>Q51</v>
      </c>
      <c r="D180" s="106" t="str">
        <f>VLOOKUP(E180,[1]CCG!$A$1:$IV$240,6,FALSE)</f>
        <v>SOUTH YORKSHIRE AND BASSETLAW AREA TEAM</v>
      </c>
      <c r="E180" s="71" t="s">
        <v>113</v>
      </c>
      <c r="F180" s="106" t="str">
        <f>VLOOKUP(E180,[1]CCG!$A$3:$IV$240,2,FALSE)</f>
        <v>NHS BARNSLEY CCG</v>
      </c>
      <c r="G180" s="95" t="s">
        <v>65</v>
      </c>
      <c r="H180" s="95" t="s">
        <v>68</v>
      </c>
      <c r="I180" s="72">
        <v>96</v>
      </c>
      <c r="J180" s="72">
        <v>96</v>
      </c>
      <c r="K180" s="131">
        <f t="shared" si="4"/>
        <v>0</v>
      </c>
      <c r="L180" s="54">
        <f t="shared" si="5"/>
        <v>1</v>
      </c>
    </row>
    <row r="181" spans="1:12" ht="14.25" x14ac:dyDescent="0.2">
      <c r="A181" s="96" t="s">
        <v>746</v>
      </c>
      <c r="B181" s="104" t="s">
        <v>575</v>
      </c>
      <c r="C181" s="106" t="str">
        <f>VLOOKUP(E181,[1]CCG!$A$1:$IV$240,5,FALSE)</f>
        <v>Q51</v>
      </c>
      <c r="D181" s="106" t="str">
        <f>VLOOKUP(E181,[1]CCG!$A$1:$IV$240,6,FALSE)</f>
        <v>SOUTH YORKSHIRE AND BASSETLAW AREA TEAM</v>
      </c>
      <c r="E181" s="71" t="s">
        <v>114</v>
      </c>
      <c r="F181" s="106" t="str">
        <f>VLOOKUP(E181,[1]CCG!$A$3:$IV$240,2,FALSE)</f>
        <v>NHS BASSETLAW CCG</v>
      </c>
      <c r="G181" s="95" t="s">
        <v>65</v>
      </c>
      <c r="H181" s="95" t="s">
        <v>68</v>
      </c>
      <c r="I181" s="72">
        <v>53</v>
      </c>
      <c r="J181" s="72">
        <v>53</v>
      </c>
      <c r="K181" s="131">
        <f t="shared" si="4"/>
        <v>0</v>
      </c>
      <c r="L181" s="54">
        <f t="shared" si="5"/>
        <v>1</v>
      </c>
    </row>
    <row r="182" spans="1:12" ht="14.25" x14ac:dyDescent="0.2">
      <c r="A182" s="96" t="s">
        <v>747</v>
      </c>
      <c r="B182" s="104" t="s">
        <v>575</v>
      </c>
      <c r="C182" s="106" t="str">
        <f>VLOOKUP(E182,[1]CCG!$A$1:$IV$240,5,FALSE)</f>
        <v>Q51</v>
      </c>
      <c r="D182" s="106" t="str">
        <f>VLOOKUP(E182,[1]CCG!$A$1:$IV$240,6,FALSE)</f>
        <v>SOUTH YORKSHIRE AND BASSETLAW AREA TEAM</v>
      </c>
      <c r="E182" s="71" t="s">
        <v>119</v>
      </c>
      <c r="F182" s="106" t="str">
        <f>VLOOKUP(E182,[1]CCG!$A$3:$IV$240,2,FALSE)</f>
        <v>NHS DONCASTER CCG</v>
      </c>
      <c r="G182" s="95" t="s">
        <v>65</v>
      </c>
      <c r="H182" s="95" t="s">
        <v>68</v>
      </c>
      <c r="I182" s="133">
        <v>146</v>
      </c>
      <c r="J182" s="133">
        <v>144</v>
      </c>
      <c r="K182" s="131">
        <f t="shared" si="4"/>
        <v>2</v>
      </c>
      <c r="L182" s="83">
        <f t="shared" si="5"/>
        <v>0.98630136986301364</v>
      </c>
    </row>
    <row r="183" spans="1:12" ht="14.25" x14ac:dyDescent="0.2">
      <c r="A183" s="96" t="s">
        <v>748</v>
      </c>
      <c r="B183" s="104" t="s">
        <v>575</v>
      </c>
      <c r="C183" s="106" t="str">
        <f>VLOOKUP(E183,[1]CCG!$A$1:$IV$240,5,FALSE)</f>
        <v>Q51</v>
      </c>
      <c r="D183" s="106" t="str">
        <f>VLOOKUP(E183,[1]CCG!$A$1:$IV$240,6,FALSE)</f>
        <v>SOUTH YORKSHIRE AND BASSETLAW AREA TEAM</v>
      </c>
      <c r="E183" s="71" t="s">
        <v>130</v>
      </c>
      <c r="F183" s="106" t="str">
        <f>VLOOKUP(E183,[1]CCG!$A$3:$IV$240,2,FALSE)</f>
        <v>NHS ROTHERHAM CCG</v>
      </c>
      <c r="G183" s="95" t="s">
        <v>65</v>
      </c>
      <c r="H183" s="95" t="s">
        <v>68</v>
      </c>
      <c r="I183" s="133">
        <v>122</v>
      </c>
      <c r="J183" s="133">
        <v>120</v>
      </c>
      <c r="K183" s="131">
        <f t="shared" si="4"/>
        <v>2</v>
      </c>
      <c r="L183" s="83">
        <f t="shared" si="5"/>
        <v>0.98360655737704916</v>
      </c>
    </row>
    <row r="184" spans="1:12" ht="14.25" x14ac:dyDescent="0.2">
      <c r="A184" s="96" t="s">
        <v>749</v>
      </c>
      <c r="B184" s="104" t="s">
        <v>575</v>
      </c>
      <c r="C184" s="106" t="str">
        <f>VLOOKUP(E184,[1]CCG!$A$1:$IV$240,5,FALSE)</f>
        <v>Q51</v>
      </c>
      <c r="D184" s="106" t="str">
        <f>VLOOKUP(E184,[1]CCG!$A$1:$IV$240,6,FALSE)</f>
        <v>SOUTH YORKSHIRE AND BASSETLAW AREA TEAM</v>
      </c>
      <c r="E184" s="71" t="s">
        <v>132</v>
      </c>
      <c r="F184" s="106" t="str">
        <f>VLOOKUP(E184,[1]CCG!$A$3:$IV$240,2,FALSE)</f>
        <v>NHS SHEFFIELD CCG</v>
      </c>
      <c r="G184" s="95" t="s">
        <v>65</v>
      </c>
      <c r="H184" s="95" t="s">
        <v>68</v>
      </c>
      <c r="I184" s="133">
        <v>222</v>
      </c>
      <c r="J184" s="133">
        <v>221</v>
      </c>
      <c r="K184" s="131">
        <f t="shared" si="4"/>
        <v>1</v>
      </c>
      <c r="L184" s="83">
        <f t="shared" si="5"/>
        <v>0.99549549549549554</v>
      </c>
    </row>
    <row r="185" spans="1:12" ht="14.25" x14ac:dyDescent="0.2">
      <c r="A185" s="96" t="s">
        <v>750</v>
      </c>
      <c r="B185" s="104" t="s">
        <v>576</v>
      </c>
      <c r="C185" s="106" t="str">
        <f>VLOOKUP(E185,[1]CCG!$A$1:$IV$240,5,FALSE)</f>
        <v>Q68</v>
      </c>
      <c r="D185" s="106" t="str">
        <f>VLOOKUP(E185,[1]CCG!$A$1:$IV$240,6,FALSE)</f>
        <v>SURREY AND SUSSEX AREA TEAM</v>
      </c>
      <c r="E185" s="71" t="s">
        <v>224</v>
      </c>
      <c r="F185" s="106" t="str">
        <f>VLOOKUP(E185,[1]CCG!$A$3:$IV$240,2,FALSE)</f>
        <v>NHS BRIGHTON AND HOVE CCG</v>
      </c>
      <c r="G185" s="95" t="s">
        <v>65</v>
      </c>
      <c r="H185" s="95" t="s">
        <v>68</v>
      </c>
      <c r="I185" s="133">
        <v>109</v>
      </c>
      <c r="J185" s="133">
        <v>107</v>
      </c>
      <c r="K185" s="131">
        <f t="shared" si="4"/>
        <v>2</v>
      </c>
      <c r="L185" s="83">
        <f t="shared" si="5"/>
        <v>0.98165137614678899</v>
      </c>
    </row>
    <row r="186" spans="1:12" ht="14.25" x14ac:dyDescent="0.2">
      <c r="A186" s="96" t="s">
        <v>751</v>
      </c>
      <c r="B186" s="104" t="s">
        <v>576</v>
      </c>
      <c r="C186" s="106" t="str">
        <f>VLOOKUP(E186,[1]CCG!$A$1:$IV$240,5,FALSE)</f>
        <v>Q68</v>
      </c>
      <c r="D186" s="106" t="str">
        <f>VLOOKUP(E186,[1]CCG!$A$1:$IV$240,6,FALSE)</f>
        <v>SURREY AND SUSSEX AREA TEAM</v>
      </c>
      <c r="E186" s="71" t="s">
        <v>227</v>
      </c>
      <c r="F186" s="106" t="str">
        <f>VLOOKUP(E186,[1]CCG!$A$3:$IV$240,2,FALSE)</f>
        <v>NHS COASTAL WEST SUSSEX CCG</v>
      </c>
      <c r="G186" s="95" t="s">
        <v>65</v>
      </c>
      <c r="H186" s="95" t="s">
        <v>68</v>
      </c>
      <c r="I186" s="72">
        <v>190</v>
      </c>
      <c r="J186" s="72">
        <v>183</v>
      </c>
      <c r="K186" s="131">
        <f t="shared" si="4"/>
        <v>7</v>
      </c>
      <c r="L186" s="54">
        <f t="shared" si="5"/>
        <v>0.9631578947368421</v>
      </c>
    </row>
    <row r="187" spans="1:12" ht="14.25" x14ac:dyDescent="0.2">
      <c r="A187" s="96" t="s">
        <v>752</v>
      </c>
      <c r="B187" s="104" t="s">
        <v>576</v>
      </c>
      <c r="C187" s="106" t="str">
        <f>VLOOKUP(E187,[1]CCG!$A$1:$IV$240,5,FALSE)</f>
        <v>Q68</v>
      </c>
      <c r="D187" s="106" t="str">
        <f>VLOOKUP(E187,[1]CCG!$A$1:$IV$240,6,FALSE)</f>
        <v>SURREY AND SUSSEX AREA TEAM</v>
      </c>
      <c r="E187" s="71" t="s">
        <v>228</v>
      </c>
      <c r="F187" s="106" t="str">
        <f>VLOOKUP(E187,[1]CCG!$A$3:$IV$240,2,FALSE)</f>
        <v>NHS CRAWLEY CCG</v>
      </c>
      <c r="G187" s="95" t="s">
        <v>65</v>
      </c>
      <c r="H187" s="95" t="s">
        <v>68</v>
      </c>
      <c r="I187" s="72">
        <v>42</v>
      </c>
      <c r="J187" s="72">
        <v>36</v>
      </c>
      <c r="K187" s="131">
        <f t="shared" si="4"/>
        <v>6</v>
      </c>
      <c r="L187" s="54">
        <f t="shared" si="5"/>
        <v>0.8571428571428571</v>
      </c>
    </row>
    <row r="188" spans="1:12" ht="14.25" x14ac:dyDescent="0.2">
      <c r="A188" s="96" t="s">
        <v>753</v>
      </c>
      <c r="B188" s="104" t="s">
        <v>576</v>
      </c>
      <c r="C188" s="106" t="str">
        <f>VLOOKUP(E188,[1]CCG!$A$1:$IV$240,5,FALSE)</f>
        <v>Q68</v>
      </c>
      <c r="D188" s="106" t="str">
        <f>VLOOKUP(E188,[1]CCG!$A$1:$IV$240,6,FALSE)</f>
        <v>SURREY AND SUSSEX AREA TEAM</v>
      </c>
      <c r="E188" s="71" t="s">
        <v>230</v>
      </c>
      <c r="F188" s="106" t="str">
        <f>VLOOKUP(E188,[1]CCG!$A$3:$IV$240,2,FALSE)</f>
        <v>NHS EAST SURREY CCG</v>
      </c>
      <c r="G188" s="95" t="s">
        <v>65</v>
      </c>
      <c r="H188" s="95" t="s">
        <v>68</v>
      </c>
      <c r="I188" s="72">
        <v>92</v>
      </c>
      <c r="J188" s="72">
        <v>83</v>
      </c>
      <c r="K188" s="131">
        <f t="shared" si="4"/>
        <v>9</v>
      </c>
      <c r="L188" s="54">
        <f t="shared" si="5"/>
        <v>0.90217391304347827</v>
      </c>
    </row>
    <row r="189" spans="1:12" ht="14.25" x14ac:dyDescent="0.2">
      <c r="A189" s="96" t="s">
        <v>754</v>
      </c>
      <c r="B189" s="104" t="s">
        <v>576</v>
      </c>
      <c r="C189" s="106" t="str">
        <f>VLOOKUP(E189,[1]CCG!$A$1:$IV$240,5,FALSE)</f>
        <v>Q68</v>
      </c>
      <c r="D189" s="106" t="str">
        <f>VLOOKUP(E189,[1]CCG!$A$1:$IV$240,6,FALSE)</f>
        <v>SURREY AND SUSSEX AREA TEAM</v>
      </c>
      <c r="E189" s="71" t="s">
        <v>226</v>
      </c>
      <c r="F189" s="106" t="str">
        <f>VLOOKUP(E189,[1]CCG!$A$3:$IV$240,2,FALSE)</f>
        <v>NHS EASTBOURNE, HAILSHAM AND SEAFORD CCG</v>
      </c>
      <c r="G189" s="95" t="s">
        <v>65</v>
      </c>
      <c r="H189" s="95" t="s">
        <v>68</v>
      </c>
      <c r="I189" s="72">
        <v>62</v>
      </c>
      <c r="J189" s="72">
        <v>62</v>
      </c>
      <c r="K189" s="131">
        <f t="shared" si="4"/>
        <v>0</v>
      </c>
      <c r="L189" s="54">
        <f t="shared" si="5"/>
        <v>1</v>
      </c>
    </row>
    <row r="190" spans="1:12" ht="14.25" x14ac:dyDescent="0.2">
      <c r="A190" s="96" t="s">
        <v>755</v>
      </c>
      <c r="B190" s="104" t="s">
        <v>576</v>
      </c>
      <c r="C190" s="106" t="str">
        <f>VLOOKUP(E190,[1]CCG!$A$1:$IV$240,5,FALSE)</f>
        <v>Q68</v>
      </c>
      <c r="D190" s="106" t="str">
        <f>VLOOKUP(E190,[1]CCG!$A$1:$IV$240,6,FALSE)</f>
        <v>SURREY AND SUSSEX AREA TEAM</v>
      </c>
      <c r="E190" s="71" t="s">
        <v>231</v>
      </c>
      <c r="F190" s="106" t="str">
        <f>VLOOKUP(E190,[1]CCG!$A$3:$IV$240,2,FALSE)</f>
        <v>NHS GUILDFORD AND WAVERLEY CCG</v>
      </c>
      <c r="G190" s="95" t="s">
        <v>65</v>
      </c>
      <c r="H190" s="95" t="s">
        <v>68</v>
      </c>
      <c r="I190" s="72">
        <v>70</v>
      </c>
      <c r="J190" s="72">
        <v>59</v>
      </c>
      <c r="K190" s="131">
        <f t="shared" si="4"/>
        <v>11</v>
      </c>
      <c r="L190" s="54">
        <f t="shared" si="5"/>
        <v>0.84285714285714286</v>
      </c>
    </row>
    <row r="191" spans="1:12" ht="14.25" x14ac:dyDescent="0.2">
      <c r="A191" s="96" t="s">
        <v>756</v>
      </c>
      <c r="B191" s="104" t="s">
        <v>576</v>
      </c>
      <c r="C191" s="106" t="str">
        <f>VLOOKUP(E191,[1]CCG!$A$1:$IV$240,5,FALSE)</f>
        <v>Q68</v>
      </c>
      <c r="D191" s="106" t="str">
        <f>VLOOKUP(E191,[1]CCG!$A$1:$IV$240,6,FALSE)</f>
        <v>SURREY AND SUSSEX AREA TEAM</v>
      </c>
      <c r="E191" s="71" t="s">
        <v>232</v>
      </c>
      <c r="F191" s="106" t="str">
        <f>VLOOKUP(E191,[1]CCG!$A$3:$IV$240,2,FALSE)</f>
        <v>NHS HASTINGS AND ROTHER CCG</v>
      </c>
      <c r="G191" s="95" t="s">
        <v>65</v>
      </c>
      <c r="H191" s="95" t="s">
        <v>68</v>
      </c>
      <c r="I191" s="72">
        <v>68</v>
      </c>
      <c r="J191" s="72">
        <v>68</v>
      </c>
      <c r="K191" s="131">
        <f t="shared" si="4"/>
        <v>0</v>
      </c>
      <c r="L191" s="54">
        <f t="shared" si="5"/>
        <v>1</v>
      </c>
    </row>
    <row r="192" spans="1:12" ht="14.25" x14ac:dyDescent="0.2">
      <c r="A192" s="96" t="s">
        <v>757</v>
      </c>
      <c r="B192" s="104" t="s">
        <v>576</v>
      </c>
      <c r="C192" s="106" t="str">
        <f>VLOOKUP(E192,[1]CCG!$A$1:$IV$240,5,FALSE)</f>
        <v>Q68</v>
      </c>
      <c r="D192" s="106" t="str">
        <f>VLOOKUP(E192,[1]CCG!$A$1:$IV$240,6,FALSE)</f>
        <v>SURREY AND SUSSEX AREA TEAM</v>
      </c>
      <c r="E192" s="71" t="s">
        <v>278</v>
      </c>
      <c r="F192" s="106" t="str">
        <f>VLOOKUP(E192,[1]CCG!$A$3:$IV$240,2,FALSE)</f>
        <v>NHS HIGH WEALD LEWES HAVENS CCG</v>
      </c>
      <c r="G192" s="95" t="s">
        <v>65</v>
      </c>
      <c r="H192" s="95" t="s">
        <v>68</v>
      </c>
      <c r="I192" s="133">
        <v>81</v>
      </c>
      <c r="J192" s="133">
        <v>80</v>
      </c>
      <c r="K192" s="131">
        <f t="shared" si="4"/>
        <v>1</v>
      </c>
      <c r="L192" s="83">
        <f t="shared" si="5"/>
        <v>0.98765432098765427</v>
      </c>
    </row>
    <row r="193" spans="1:12" ht="14.25" x14ac:dyDescent="0.2">
      <c r="A193" s="96" t="s">
        <v>758</v>
      </c>
      <c r="B193" s="104" t="s">
        <v>576</v>
      </c>
      <c r="C193" s="106" t="str">
        <f>VLOOKUP(E193,[1]CCG!$A$1:$IV$240,5,FALSE)</f>
        <v>Q68</v>
      </c>
      <c r="D193" s="106" t="str">
        <f>VLOOKUP(E193,[1]CCG!$A$1:$IV$240,6,FALSE)</f>
        <v>SURREY AND SUSSEX AREA TEAM</v>
      </c>
      <c r="E193" s="71" t="s">
        <v>234</v>
      </c>
      <c r="F193" s="106" t="str">
        <f>VLOOKUP(E193,[1]CCG!$A$3:$IV$240,2,FALSE)</f>
        <v>NHS HORSHAM AND MID SUSSEX CCG</v>
      </c>
      <c r="G193" s="95" t="s">
        <v>65</v>
      </c>
      <c r="H193" s="95" t="s">
        <v>68</v>
      </c>
      <c r="I193" s="133">
        <v>108</v>
      </c>
      <c r="J193" s="133">
        <v>106</v>
      </c>
      <c r="K193" s="131">
        <f t="shared" si="4"/>
        <v>2</v>
      </c>
      <c r="L193" s="83">
        <f t="shared" si="5"/>
        <v>0.98148148148148151</v>
      </c>
    </row>
    <row r="194" spans="1:12" ht="14.25" x14ac:dyDescent="0.2">
      <c r="A194" s="96" t="s">
        <v>759</v>
      </c>
      <c r="B194" s="104" t="s">
        <v>576</v>
      </c>
      <c r="C194" s="106" t="str">
        <f>VLOOKUP(E194,[1]CCG!$A$1:$IV$240,5,FALSE)</f>
        <v>Q68</v>
      </c>
      <c r="D194" s="106" t="str">
        <f>VLOOKUP(E194,[1]CCG!$A$1:$IV$240,6,FALSE)</f>
        <v>SURREY AND SUSSEX AREA TEAM</v>
      </c>
      <c r="E194" s="71" t="s">
        <v>235</v>
      </c>
      <c r="F194" s="106" t="str">
        <f>VLOOKUP(E194,[1]CCG!$A$3:$IV$240,2,FALSE)</f>
        <v>NHS NORTH WEST SURREY CCG</v>
      </c>
      <c r="G194" s="95" t="s">
        <v>65</v>
      </c>
      <c r="H194" s="95" t="s">
        <v>68</v>
      </c>
      <c r="I194" s="72">
        <v>123</v>
      </c>
      <c r="J194" s="72">
        <v>114</v>
      </c>
      <c r="K194" s="131">
        <f t="shared" si="4"/>
        <v>9</v>
      </c>
      <c r="L194" s="54">
        <f t="shared" si="5"/>
        <v>0.92682926829268297</v>
      </c>
    </row>
    <row r="195" spans="1:12" ht="14.25" x14ac:dyDescent="0.2">
      <c r="A195" s="96" t="s">
        <v>760</v>
      </c>
      <c r="B195" s="104" t="s">
        <v>576</v>
      </c>
      <c r="C195" s="106" t="str">
        <f>VLOOKUP(E195,[1]CCG!$A$1:$IV$240,5,FALSE)</f>
        <v>Q68</v>
      </c>
      <c r="D195" s="106" t="str">
        <f>VLOOKUP(E195,[1]CCG!$A$1:$IV$240,6,FALSE)</f>
        <v>SURREY AND SUSSEX AREA TEAM</v>
      </c>
      <c r="E195" s="71" t="s">
        <v>276</v>
      </c>
      <c r="F195" s="106" t="str">
        <f>VLOOKUP(E195,[1]CCG!$A$3:$IV$240,2,FALSE)</f>
        <v>NHS SURREY DOWNS CCG</v>
      </c>
      <c r="G195" s="95" t="s">
        <v>65</v>
      </c>
      <c r="H195" s="95" t="s">
        <v>68</v>
      </c>
      <c r="I195" s="133">
        <v>118</v>
      </c>
      <c r="J195" s="133">
        <v>116</v>
      </c>
      <c r="K195" s="131">
        <f t="shared" si="4"/>
        <v>2</v>
      </c>
      <c r="L195" s="83">
        <f t="shared" si="5"/>
        <v>0.98305084745762716</v>
      </c>
    </row>
    <row r="196" spans="1:12" ht="14.25" x14ac:dyDescent="0.2">
      <c r="A196" s="96" t="s">
        <v>761</v>
      </c>
      <c r="B196" s="104" t="s">
        <v>576</v>
      </c>
      <c r="C196" s="106" t="str">
        <f>VLOOKUP(E196,[1]CCG!$A$1:$IV$240,5,FALSE)</f>
        <v>Q68</v>
      </c>
      <c r="D196" s="106" t="str">
        <f>VLOOKUP(E196,[1]CCG!$A$1:$IV$240,6,FALSE)</f>
        <v>SURREY AND SUSSEX AREA TEAM</v>
      </c>
      <c r="E196" s="71" t="s">
        <v>237</v>
      </c>
      <c r="F196" s="106" t="str">
        <f>VLOOKUP(E196,[1]CCG!$A$3:$IV$240,2,FALSE)</f>
        <v>NHS SURREY HEATH CCG</v>
      </c>
      <c r="G196" s="95" t="s">
        <v>65</v>
      </c>
      <c r="H196" s="95" t="s">
        <v>68</v>
      </c>
      <c r="I196" s="133">
        <v>39</v>
      </c>
      <c r="J196" s="133">
        <v>38</v>
      </c>
      <c r="K196" s="131">
        <f t="shared" si="4"/>
        <v>1</v>
      </c>
      <c r="L196" s="83">
        <f t="shared" si="5"/>
        <v>0.97435897435897434</v>
      </c>
    </row>
    <row r="197" spans="1:12" ht="14.25" x14ac:dyDescent="0.2">
      <c r="A197" s="96" t="s">
        <v>762</v>
      </c>
      <c r="B197" s="104" t="s">
        <v>577</v>
      </c>
      <c r="C197" s="106" t="str">
        <f>VLOOKUP(E197,[1]CCG!$A$1:$IV$240,5,FALSE)</f>
        <v>Q69</v>
      </c>
      <c r="D197" s="106" t="str">
        <f>VLOOKUP(E197,[1]CCG!$A$1:$IV$240,6,FALSE)</f>
        <v>THAMES VALLEY AREA TEAM</v>
      </c>
      <c r="E197" s="71" t="s">
        <v>253</v>
      </c>
      <c r="F197" s="106" t="str">
        <f>VLOOKUP(E197,[1]CCG!$A$3:$IV$240,2,FALSE)</f>
        <v>NHS AYLESBURY VALE CCG</v>
      </c>
      <c r="G197" s="95" t="s">
        <v>65</v>
      </c>
      <c r="H197" s="95" t="s">
        <v>68</v>
      </c>
      <c r="I197" s="133">
        <v>80</v>
      </c>
      <c r="J197" s="133">
        <v>78</v>
      </c>
      <c r="K197" s="131">
        <f t="shared" si="4"/>
        <v>2</v>
      </c>
      <c r="L197" s="83">
        <f t="shared" si="5"/>
        <v>0.97499999999999998</v>
      </c>
    </row>
    <row r="198" spans="1:12" ht="14.25" x14ac:dyDescent="0.2">
      <c r="A198" s="96" t="s">
        <v>763</v>
      </c>
      <c r="B198" s="104" t="s">
        <v>577</v>
      </c>
      <c r="C198" s="106" t="str">
        <f>VLOOKUP(E198,[1]CCG!$A$1:$IV$240,5,FALSE)</f>
        <v>Q69</v>
      </c>
      <c r="D198" s="106" t="str">
        <f>VLOOKUP(E198,[1]CCG!$A$1:$IV$240,6,FALSE)</f>
        <v>THAMES VALLEY AREA TEAM</v>
      </c>
      <c r="E198" s="71" t="s">
        <v>240</v>
      </c>
      <c r="F198" s="106" t="str">
        <f>VLOOKUP(E198,[1]CCG!$A$3:$IV$240,2,FALSE)</f>
        <v>NHS BRACKNELL AND ASCOT CCG</v>
      </c>
      <c r="G198" s="95" t="s">
        <v>65</v>
      </c>
      <c r="H198" s="95" t="s">
        <v>68</v>
      </c>
      <c r="I198" s="133">
        <v>39</v>
      </c>
      <c r="J198" s="133">
        <v>38</v>
      </c>
      <c r="K198" s="131">
        <f t="shared" si="4"/>
        <v>1</v>
      </c>
      <c r="L198" s="83">
        <f t="shared" si="5"/>
        <v>0.97435897435897434</v>
      </c>
    </row>
    <row r="199" spans="1:12" ht="14.25" x14ac:dyDescent="0.2">
      <c r="A199" s="96" t="s">
        <v>764</v>
      </c>
      <c r="B199" s="104" t="s">
        <v>577</v>
      </c>
      <c r="C199" s="106" t="str">
        <f>VLOOKUP(E199,[1]CCG!$A$1:$IV$240,5,FALSE)</f>
        <v>Q69</v>
      </c>
      <c r="D199" s="106" t="str">
        <f>VLOOKUP(E199,[1]CCG!$A$1:$IV$240,6,FALSE)</f>
        <v>THAMES VALLEY AREA TEAM</v>
      </c>
      <c r="E199" s="71" t="s">
        <v>241</v>
      </c>
      <c r="F199" s="106" t="str">
        <f>VLOOKUP(E199,[1]CCG!$A$3:$IV$240,2,FALSE)</f>
        <v>NHS CHILTERN CCG</v>
      </c>
      <c r="G199" s="95" t="s">
        <v>65</v>
      </c>
      <c r="H199" s="95" t="s">
        <v>68</v>
      </c>
      <c r="I199" s="72">
        <v>124</v>
      </c>
      <c r="J199" s="72">
        <v>120</v>
      </c>
      <c r="K199" s="131">
        <f t="shared" si="4"/>
        <v>4</v>
      </c>
      <c r="L199" s="54">
        <f t="shared" si="5"/>
        <v>0.967741935483871</v>
      </c>
    </row>
    <row r="200" spans="1:12" ht="14.25" x14ac:dyDescent="0.2">
      <c r="A200" s="96" t="s">
        <v>765</v>
      </c>
      <c r="B200" s="104" t="s">
        <v>577</v>
      </c>
      <c r="C200" s="106" t="str">
        <f>VLOOKUP(E200,[1]CCG!$A$1:$IV$240,5,FALSE)</f>
        <v>Q69</v>
      </c>
      <c r="D200" s="106" t="str">
        <f>VLOOKUP(E200,[1]CCG!$A$1:$IV$240,6,FALSE)</f>
        <v>THAMES VALLEY AREA TEAM</v>
      </c>
      <c r="E200" s="71" t="s">
        <v>245</v>
      </c>
      <c r="F200" s="106" t="str">
        <f>VLOOKUP(E200,[1]CCG!$A$3:$IV$240,2,FALSE)</f>
        <v>NHS NEWBURY AND DISTRICT CCG</v>
      </c>
      <c r="G200" s="95" t="s">
        <v>65</v>
      </c>
      <c r="H200" s="95" t="s">
        <v>68</v>
      </c>
      <c r="I200" s="133">
        <v>52</v>
      </c>
      <c r="J200" s="133">
        <v>51</v>
      </c>
      <c r="K200" s="131">
        <f t="shared" si="4"/>
        <v>1</v>
      </c>
      <c r="L200" s="83">
        <f t="shared" si="5"/>
        <v>0.98076923076923073</v>
      </c>
    </row>
    <row r="201" spans="1:12" ht="14.25" x14ac:dyDescent="0.2">
      <c r="A201" s="96" t="s">
        <v>766</v>
      </c>
      <c r="B201" s="104" t="s">
        <v>577</v>
      </c>
      <c r="C201" s="106" t="str">
        <f>VLOOKUP(E201,[1]CCG!$A$1:$IV$240,5,FALSE)</f>
        <v>Q69</v>
      </c>
      <c r="D201" s="106" t="str">
        <f>VLOOKUP(E201,[1]CCG!$A$1:$IV$240,6,FALSE)</f>
        <v>THAMES VALLEY AREA TEAM</v>
      </c>
      <c r="E201" s="71" t="s">
        <v>246</v>
      </c>
      <c r="F201" s="106" t="str">
        <f>VLOOKUP(E201,[1]CCG!$A$3:$IV$240,2,FALSE)</f>
        <v>NHS NORTH &amp; WEST READING CCG</v>
      </c>
      <c r="G201" s="95" t="s">
        <v>65</v>
      </c>
      <c r="H201" s="95" t="s">
        <v>68</v>
      </c>
      <c r="I201" s="72">
        <v>39</v>
      </c>
      <c r="J201" s="72">
        <v>39</v>
      </c>
      <c r="K201" s="131">
        <f t="shared" si="4"/>
        <v>0</v>
      </c>
      <c r="L201" s="54">
        <f t="shared" si="5"/>
        <v>1</v>
      </c>
    </row>
    <row r="202" spans="1:12" ht="14.25" x14ac:dyDescent="0.2">
      <c r="A202" s="96" t="s">
        <v>767</v>
      </c>
      <c r="B202" s="104" t="s">
        <v>577</v>
      </c>
      <c r="C202" s="106" t="str">
        <f>VLOOKUP(E202,[1]CCG!$A$1:$IV$240,5,FALSE)</f>
        <v>Q69</v>
      </c>
      <c r="D202" s="106" t="str">
        <f>VLOOKUP(E202,[1]CCG!$A$1:$IV$240,6,FALSE)</f>
        <v>THAMES VALLEY AREA TEAM</v>
      </c>
      <c r="E202" s="71" t="s">
        <v>247</v>
      </c>
      <c r="F202" s="106" t="str">
        <f>VLOOKUP(E202,[1]CCG!$A$3:$IV$240,2,FALSE)</f>
        <v>NHS OXFORDSHIRE CCG</v>
      </c>
      <c r="G202" s="95" t="s">
        <v>65</v>
      </c>
      <c r="H202" s="95" t="s">
        <v>68</v>
      </c>
      <c r="I202" s="72">
        <v>270</v>
      </c>
      <c r="J202" s="72">
        <v>264</v>
      </c>
      <c r="K202" s="131">
        <f t="shared" si="4"/>
        <v>6</v>
      </c>
      <c r="L202" s="54">
        <f t="shared" si="5"/>
        <v>0.97777777777777775</v>
      </c>
    </row>
    <row r="203" spans="1:12" ht="14.25" x14ac:dyDescent="0.2">
      <c r="A203" s="96" t="s">
        <v>768</v>
      </c>
      <c r="B203" s="104" t="s">
        <v>577</v>
      </c>
      <c r="C203" s="106" t="str">
        <f>VLOOKUP(E203,[1]CCG!$A$1:$IV$240,5,FALSE)</f>
        <v>Q69</v>
      </c>
      <c r="D203" s="106" t="str">
        <f>VLOOKUP(E203,[1]CCG!$A$1:$IV$240,6,FALSE)</f>
        <v>THAMES VALLEY AREA TEAM</v>
      </c>
      <c r="E203" s="71" t="s">
        <v>249</v>
      </c>
      <c r="F203" s="106" t="str">
        <f>VLOOKUP(E203,[1]CCG!$A$3:$IV$240,2,FALSE)</f>
        <v>NHS SLOUGH CCG</v>
      </c>
      <c r="G203" s="95" t="s">
        <v>65</v>
      </c>
      <c r="H203" s="95" t="s">
        <v>68</v>
      </c>
      <c r="I203" s="72">
        <v>36</v>
      </c>
      <c r="J203" s="72">
        <v>36</v>
      </c>
      <c r="K203" s="131">
        <f t="shared" si="4"/>
        <v>0</v>
      </c>
      <c r="L203" s="54">
        <f t="shared" si="5"/>
        <v>1</v>
      </c>
    </row>
    <row r="204" spans="1:12" ht="14.25" x14ac:dyDescent="0.2">
      <c r="A204" s="96" t="s">
        <v>769</v>
      </c>
      <c r="B204" s="104" t="s">
        <v>577</v>
      </c>
      <c r="C204" s="106" t="str">
        <f>VLOOKUP(E204,[1]CCG!$A$1:$IV$240,5,FALSE)</f>
        <v>Q69</v>
      </c>
      <c r="D204" s="106" t="str">
        <f>VLOOKUP(E204,[1]CCG!$A$1:$IV$240,6,FALSE)</f>
        <v>THAMES VALLEY AREA TEAM</v>
      </c>
      <c r="E204" s="71" t="s">
        <v>251</v>
      </c>
      <c r="F204" s="106" t="str">
        <f>VLOOKUP(E204,[1]CCG!$A$3:$IV$240,2,FALSE)</f>
        <v>NHS SOUTH READING CCG</v>
      </c>
      <c r="G204" s="95" t="s">
        <v>65</v>
      </c>
      <c r="H204" s="95" t="s">
        <v>68</v>
      </c>
      <c r="I204" s="133">
        <v>36</v>
      </c>
      <c r="J204" s="133">
        <v>34</v>
      </c>
      <c r="K204" s="131">
        <f t="shared" si="4"/>
        <v>2</v>
      </c>
      <c r="L204" s="83">
        <f t="shared" si="5"/>
        <v>0.94444444444444442</v>
      </c>
    </row>
    <row r="205" spans="1:12" ht="14.25" x14ac:dyDescent="0.2">
      <c r="A205" s="96" t="s">
        <v>770</v>
      </c>
      <c r="B205" s="104" t="s">
        <v>577</v>
      </c>
      <c r="C205" s="106" t="str">
        <f>VLOOKUP(E205,[1]CCG!$A$1:$IV$240,5,FALSE)</f>
        <v>Q69</v>
      </c>
      <c r="D205" s="106" t="str">
        <f>VLOOKUP(E205,[1]CCG!$A$1:$IV$240,6,FALSE)</f>
        <v>THAMES VALLEY AREA TEAM</v>
      </c>
      <c r="E205" s="71" t="s">
        <v>255</v>
      </c>
      <c r="F205" s="106" t="str">
        <f>VLOOKUP(E205,[1]CCG!$A$3:$IV$240,2,FALSE)</f>
        <v>NHS WINDSOR, ASCOT AND MAIDENHEAD CCG</v>
      </c>
      <c r="G205" s="95" t="s">
        <v>65</v>
      </c>
      <c r="H205" s="95" t="s">
        <v>68</v>
      </c>
      <c r="I205" s="133">
        <v>39</v>
      </c>
      <c r="J205" s="133">
        <v>38</v>
      </c>
      <c r="K205" s="131">
        <f t="shared" si="4"/>
        <v>1</v>
      </c>
      <c r="L205" s="83">
        <f t="shared" si="5"/>
        <v>0.97435897435897434</v>
      </c>
    </row>
    <row r="206" spans="1:12" ht="14.25" x14ac:dyDescent="0.2">
      <c r="A206" s="96" t="s">
        <v>771</v>
      </c>
      <c r="B206" s="104" t="s">
        <v>577</v>
      </c>
      <c r="C206" s="106" t="str">
        <f>VLOOKUP(E206,[1]CCG!$A$1:$IV$240,5,FALSE)</f>
        <v>Q69</v>
      </c>
      <c r="D206" s="106" t="str">
        <f>VLOOKUP(E206,[1]CCG!$A$1:$IV$240,6,FALSE)</f>
        <v>THAMES VALLEY AREA TEAM</v>
      </c>
      <c r="E206" s="71" t="s">
        <v>256</v>
      </c>
      <c r="F206" s="106" t="str">
        <f>VLOOKUP(E206,[1]CCG!$A$3:$IV$240,2,FALSE)</f>
        <v>NHS WOKINGHAM CCG</v>
      </c>
      <c r="G206" s="95" t="s">
        <v>65</v>
      </c>
      <c r="H206" s="95" t="s">
        <v>68</v>
      </c>
      <c r="I206" s="133">
        <v>79</v>
      </c>
      <c r="J206" s="133">
        <v>78</v>
      </c>
      <c r="K206" s="131">
        <f t="shared" ref="K206:K225" si="6">I206-J206</f>
        <v>1</v>
      </c>
      <c r="L206" s="83">
        <f t="shared" ref="L206:L226" si="7">J206/I206</f>
        <v>0.98734177215189878</v>
      </c>
    </row>
    <row r="207" spans="1:12" ht="14.25" x14ac:dyDescent="0.2">
      <c r="A207" s="96" t="s">
        <v>772</v>
      </c>
      <c r="B207" s="104" t="s">
        <v>578</v>
      </c>
      <c r="C207" s="106" t="str">
        <f>VLOOKUP(E207,[1]CCG!$A$1:$IV$240,5,FALSE)</f>
        <v>Q70</v>
      </c>
      <c r="D207" s="106" t="str">
        <f>VLOOKUP(E207,[1]CCG!$A$1:$IV$240,6,FALSE)</f>
        <v>WESSEX AREA TEAM</v>
      </c>
      <c r="E207" s="71" t="s">
        <v>259</v>
      </c>
      <c r="F207" s="106" t="str">
        <f>VLOOKUP(E207,[1]CCG!$A$3:$IV$240,2,FALSE)</f>
        <v>NHS DORSET CCG</v>
      </c>
      <c r="G207" s="95" t="s">
        <v>65</v>
      </c>
      <c r="H207" s="95" t="s">
        <v>68</v>
      </c>
      <c r="I207" s="72">
        <v>377</v>
      </c>
      <c r="J207" s="72">
        <v>373</v>
      </c>
      <c r="K207" s="131">
        <f t="shared" si="6"/>
        <v>4</v>
      </c>
      <c r="L207" s="54">
        <f t="shared" si="7"/>
        <v>0.98938992042440321</v>
      </c>
    </row>
    <row r="208" spans="1:12" ht="14.25" x14ac:dyDescent="0.2">
      <c r="A208" s="96" t="s">
        <v>773</v>
      </c>
      <c r="B208" s="104" t="s">
        <v>578</v>
      </c>
      <c r="C208" s="106" t="str">
        <f>VLOOKUP(E208,[1]CCG!$A$1:$IV$240,5,FALSE)</f>
        <v>Q70</v>
      </c>
      <c r="D208" s="106" t="str">
        <f>VLOOKUP(E208,[1]CCG!$A$1:$IV$240,6,FALSE)</f>
        <v>WESSEX AREA TEAM</v>
      </c>
      <c r="E208" s="71" t="s">
        <v>243</v>
      </c>
      <c r="F208" s="106" t="str">
        <f>VLOOKUP(E208,[1]CCG!$A$3:$IV$240,2,FALSE)</f>
        <v>NHS FAREHAM AND GOSPORT CCG</v>
      </c>
      <c r="G208" s="95" t="s">
        <v>65</v>
      </c>
      <c r="H208" s="95" t="s">
        <v>68</v>
      </c>
      <c r="I208" s="133">
        <v>95</v>
      </c>
      <c r="J208" s="133">
        <v>93</v>
      </c>
      <c r="K208" s="131">
        <f t="shared" si="6"/>
        <v>2</v>
      </c>
      <c r="L208" s="83">
        <f t="shared" si="7"/>
        <v>0.97894736842105268</v>
      </c>
    </row>
    <row r="209" spans="1:12" ht="14.25" x14ac:dyDescent="0.2">
      <c r="A209" s="96" t="s">
        <v>774</v>
      </c>
      <c r="B209" s="104" t="s">
        <v>578</v>
      </c>
      <c r="C209" s="106" t="str">
        <f>VLOOKUP(E209,[1]CCG!$A$1:$IV$240,5,FALSE)</f>
        <v>Q70</v>
      </c>
      <c r="D209" s="106" t="str">
        <f>VLOOKUP(E209,[1]CCG!$A$1:$IV$240,6,FALSE)</f>
        <v>WESSEX AREA TEAM</v>
      </c>
      <c r="E209" s="71" t="s">
        <v>244</v>
      </c>
      <c r="F209" s="106" t="str">
        <f>VLOOKUP(E209,[1]CCG!$A$3:$IV$240,2,FALSE)</f>
        <v>NHS ISLE OF WIGHT CCG</v>
      </c>
      <c r="G209" s="95" t="s">
        <v>65</v>
      </c>
      <c r="H209" s="95" t="s">
        <v>68</v>
      </c>
      <c r="I209" s="72">
        <v>74</v>
      </c>
      <c r="J209" s="72">
        <v>71</v>
      </c>
      <c r="K209" s="131">
        <f t="shared" si="6"/>
        <v>3</v>
      </c>
      <c r="L209" s="54">
        <f t="shared" si="7"/>
        <v>0.95945945945945943</v>
      </c>
    </row>
    <row r="210" spans="1:12" ht="14.25" x14ac:dyDescent="0.2">
      <c r="A210" s="96" t="s">
        <v>775</v>
      </c>
      <c r="B210" s="104" t="s">
        <v>578</v>
      </c>
      <c r="C210" s="106" t="str">
        <f>VLOOKUP(E210,[1]CCG!$A$1:$IV$240,5,FALSE)</f>
        <v>Q70</v>
      </c>
      <c r="D210" s="106" t="str">
        <f>VLOOKUP(E210,[1]CCG!$A$1:$IV$240,6,FALSE)</f>
        <v>WESSEX AREA TEAM</v>
      </c>
      <c r="E210" s="71" t="s">
        <v>279</v>
      </c>
      <c r="F210" s="106" t="str">
        <f>VLOOKUP(E210,[1]CCG!$A$3:$IV$240,2,FALSE)</f>
        <v>NHS NORTH EAST HAMPSHIRE AND FARNHAM CCG</v>
      </c>
      <c r="G210" s="95" t="s">
        <v>65</v>
      </c>
      <c r="H210" s="95" t="s">
        <v>68</v>
      </c>
      <c r="I210" s="72">
        <v>98</v>
      </c>
      <c r="J210" s="72">
        <v>93</v>
      </c>
      <c r="K210" s="131">
        <f t="shared" si="6"/>
        <v>5</v>
      </c>
      <c r="L210" s="54">
        <f t="shared" si="7"/>
        <v>0.94897959183673475</v>
      </c>
    </row>
    <row r="211" spans="1:12" ht="14.25" x14ac:dyDescent="0.2">
      <c r="A211" s="96" t="s">
        <v>776</v>
      </c>
      <c r="B211" s="104" t="s">
        <v>578</v>
      </c>
      <c r="C211" s="106" t="str">
        <f>VLOOKUP(E211,[1]CCG!$A$1:$IV$240,5,FALSE)</f>
        <v>Q70</v>
      </c>
      <c r="D211" s="106" t="str">
        <f>VLOOKUP(E211,[1]CCG!$A$1:$IV$240,6,FALSE)</f>
        <v>WESSEX AREA TEAM</v>
      </c>
      <c r="E211" s="71" t="s">
        <v>242</v>
      </c>
      <c r="F211" s="106" t="str">
        <f>VLOOKUP(E211,[1]CCG!$A$3:$IV$240,2,FALSE)</f>
        <v>NHS NORTH HAMPSHIRE CCG</v>
      </c>
      <c r="G211" s="95" t="s">
        <v>65</v>
      </c>
      <c r="H211" s="95" t="s">
        <v>68</v>
      </c>
      <c r="I211" s="72">
        <v>81</v>
      </c>
      <c r="J211" s="72">
        <v>81</v>
      </c>
      <c r="K211" s="131">
        <f t="shared" si="6"/>
        <v>0</v>
      </c>
      <c r="L211" s="54">
        <f t="shared" si="7"/>
        <v>1</v>
      </c>
    </row>
    <row r="212" spans="1:12" ht="14.25" x14ac:dyDescent="0.2">
      <c r="A212" s="96" t="s">
        <v>777</v>
      </c>
      <c r="B212" s="104" t="s">
        <v>578</v>
      </c>
      <c r="C212" s="106" t="str">
        <f>VLOOKUP(E212,[1]CCG!$A$1:$IV$240,5,FALSE)</f>
        <v>Q70</v>
      </c>
      <c r="D212" s="106" t="str">
        <f>VLOOKUP(E212,[1]CCG!$A$1:$IV$240,6,FALSE)</f>
        <v>WESSEX AREA TEAM</v>
      </c>
      <c r="E212" s="71" t="s">
        <v>248</v>
      </c>
      <c r="F212" s="106" t="str">
        <f>VLOOKUP(E212,[1]CCG!$A$3:$IV$240,2,FALSE)</f>
        <v>NHS PORTSMOUTH CCG</v>
      </c>
      <c r="G212" s="95" t="s">
        <v>65</v>
      </c>
      <c r="H212" s="95" t="s">
        <v>68</v>
      </c>
      <c r="I212" s="72">
        <v>77</v>
      </c>
      <c r="J212" s="72">
        <v>73</v>
      </c>
      <c r="K212" s="131">
        <f t="shared" si="6"/>
        <v>4</v>
      </c>
      <c r="L212" s="54">
        <f t="shared" si="7"/>
        <v>0.94805194805194803</v>
      </c>
    </row>
    <row r="213" spans="1:12" ht="14.25" x14ac:dyDescent="0.2">
      <c r="A213" s="96" t="s">
        <v>778</v>
      </c>
      <c r="B213" s="104" t="s">
        <v>578</v>
      </c>
      <c r="C213" s="106" t="str">
        <f>VLOOKUP(E213,[1]CCG!$A$1:$IV$240,5,FALSE)</f>
        <v>Q70</v>
      </c>
      <c r="D213" s="106" t="str">
        <f>VLOOKUP(E213,[1]CCG!$A$1:$IV$240,6,FALSE)</f>
        <v>WESSEX AREA TEAM</v>
      </c>
      <c r="E213" s="71" t="s">
        <v>250</v>
      </c>
      <c r="F213" s="106" t="str">
        <f>VLOOKUP(E213,[1]CCG!$A$3:$IV$240,2,FALSE)</f>
        <v>NHS SOUTH EASTERN HAMPSHIRE CCG</v>
      </c>
      <c r="G213" s="95" t="s">
        <v>65</v>
      </c>
      <c r="H213" s="95" t="s">
        <v>68</v>
      </c>
      <c r="I213" s="72">
        <v>86</v>
      </c>
      <c r="J213" s="72">
        <v>82</v>
      </c>
      <c r="K213" s="131">
        <f t="shared" si="6"/>
        <v>4</v>
      </c>
      <c r="L213" s="54">
        <f t="shared" si="7"/>
        <v>0.95348837209302328</v>
      </c>
    </row>
    <row r="214" spans="1:12" ht="14.25" x14ac:dyDescent="0.2">
      <c r="A214" s="96" t="s">
        <v>779</v>
      </c>
      <c r="B214" s="104" t="s">
        <v>578</v>
      </c>
      <c r="C214" s="106" t="str">
        <f>VLOOKUP(E214,[1]CCG!$A$1:$IV$240,5,FALSE)</f>
        <v>Q70</v>
      </c>
      <c r="D214" s="106" t="str">
        <f>VLOOKUP(E214,[1]CCG!$A$1:$IV$240,6,FALSE)</f>
        <v>WESSEX AREA TEAM</v>
      </c>
      <c r="E214" s="71" t="s">
        <v>252</v>
      </c>
      <c r="F214" s="106" t="str">
        <f>VLOOKUP(E214,[1]CCG!$A$3:$IV$240,2,FALSE)</f>
        <v>NHS SOUTHAMPTON CCG</v>
      </c>
      <c r="G214" s="95" t="s">
        <v>65</v>
      </c>
      <c r="H214" s="95" t="s">
        <v>68</v>
      </c>
      <c r="I214" s="133">
        <v>86</v>
      </c>
      <c r="J214" s="133">
        <v>85</v>
      </c>
      <c r="K214" s="131">
        <f t="shared" si="6"/>
        <v>1</v>
      </c>
      <c r="L214" s="83">
        <f t="shared" si="7"/>
        <v>0.98837209302325579</v>
      </c>
    </row>
    <row r="215" spans="1:12" ht="14.25" x14ac:dyDescent="0.2">
      <c r="A215" s="96" t="s">
        <v>780</v>
      </c>
      <c r="B215" s="104" t="s">
        <v>578</v>
      </c>
      <c r="C215" s="106" t="str">
        <f>VLOOKUP(E215,[1]CCG!$A$1:$IV$240,5,FALSE)</f>
        <v>Q70</v>
      </c>
      <c r="D215" s="106" t="str">
        <f>VLOOKUP(E215,[1]CCG!$A$1:$IV$240,6,FALSE)</f>
        <v>WESSEX AREA TEAM</v>
      </c>
      <c r="E215" s="71" t="s">
        <v>254</v>
      </c>
      <c r="F215" s="106" t="str">
        <f>VLOOKUP(E215,[1]CCG!$A$3:$IV$240,2,FALSE)</f>
        <v>NHS WEST HAMPSHIRE CCG</v>
      </c>
      <c r="G215" s="95" t="s">
        <v>65</v>
      </c>
      <c r="H215" s="95" t="s">
        <v>68</v>
      </c>
      <c r="I215" s="72">
        <v>270</v>
      </c>
      <c r="J215" s="72">
        <v>264</v>
      </c>
      <c r="K215" s="131">
        <f t="shared" si="6"/>
        <v>6</v>
      </c>
      <c r="L215" s="54">
        <f t="shared" si="7"/>
        <v>0.97777777777777775</v>
      </c>
    </row>
    <row r="216" spans="1:12" ht="14.25" x14ac:dyDescent="0.2">
      <c r="A216" s="96" t="s">
        <v>781</v>
      </c>
      <c r="B216" s="104" t="s">
        <v>579</v>
      </c>
      <c r="C216" s="106" t="str">
        <f>VLOOKUP(E216,[1]CCG!$A$1:$IV$240,5,FALSE)</f>
        <v>Q52</v>
      </c>
      <c r="D216" s="106" t="str">
        <f>VLOOKUP(E216,[1]CCG!$A$1:$IV$240,6,FALSE)</f>
        <v>WEST YORKSHIRE AREA TEAM</v>
      </c>
      <c r="E216" s="71" t="s">
        <v>112</v>
      </c>
      <c r="F216" s="106" t="str">
        <f>VLOOKUP(E216,[1]CCG!$A$3:$IV$240,2,FALSE)</f>
        <v>NHS AIREDALE, WHARFDALE AND CRAVEN CCG</v>
      </c>
      <c r="G216" s="95" t="s">
        <v>65</v>
      </c>
      <c r="H216" s="95" t="s">
        <v>68</v>
      </c>
      <c r="I216" s="72">
        <v>64</v>
      </c>
      <c r="J216" s="72">
        <v>64</v>
      </c>
      <c r="K216" s="131">
        <f t="shared" si="6"/>
        <v>0</v>
      </c>
      <c r="L216" s="54">
        <f t="shared" si="7"/>
        <v>1</v>
      </c>
    </row>
    <row r="217" spans="1:12" ht="14.25" x14ac:dyDescent="0.2">
      <c r="A217" s="96" t="s">
        <v>782</v>
      </c>
      <c r="B217" s="104" t="s">
        <v>579</v>
      </c>
      <c r="C217" s="106" t="str">
        <f>VLOOKUP(E217,[1]CCG!$A$1:$IV$240,5,FALSE)</f>
        <v>Q52</v>
      </c>
      <c r="D217" s="106" t="str">
        <f>VLOOKUP(E217,[1]CCG!$A$1:$IV$240,6,FALSE)</f>
        <v>WEST YORKSHIRE AREA TEAM</v>
      </c>
      <c r="E217" s="71" t="s">
        <v>118</v>
      </c>
      <c r="F217" s="106" t="str">
        <f>VLOOKUP(E217,[1]CCG!$A$3:$IV$240,2,FALSE)</f>
        <v>NHS BRADFORD CITY CCG</v>
      </c>
      <c r="G217" s="95" t="s">
        <v>65</v>
      </c>
      <c r="H217" s="95" t="s">
        <v>68</v>
      </c>
      <c r="I217" s="72">
        <v>14</v>
      </c>
      <c r="J217" s="72">
        <v>14</v>
      </c>
      <c r="K217" s="131">
        <f t="shared" si="6"/>
        <v>0</v>
      </c>
      <c r="L217" s="54">
        <f t="shared" si="7"/>
        <v>1</v>
      </c>
    </row>
    <row r="218" spans="1:12" ht="14.25" x14ac:dyDescent="0.2">
      <c r="A218" s="96" t="s">
        <v>783</v>
      </c>
      <c r="B218" s="104" t="s">
        <v>579</v>
      </c>
      <c r="C218" s="106" t="str">
        <f>VLOOKUP(E218,[1]CCG!$A$1:$IV$240,5,FALSE)</f>
        <v>Q52</v>
      </c>
      <c r="D218" s="106" t="str">
        <f>VLOOKUP(E218,[1]CCG!$A$1:$IV$240,6,FALSE)</f>
        <v>WEST YORKSHIRE AREA TEAM</v>
      </c>
      <c r="E218" s="71" t="s">
        <v>115</v>
      </c>
      <c r="F218" s="106" t="str">
        <f>VLOOKUP(E218,[1]CCG!$A$3:$IV$240,2,FALSE)</f>
        <v>NHS BRADFORD DISTRICTS CCG</v>
      </c>
      <c r="G218" s="95" t="s">
        <v>65</v>
      </c>
      <c r="H218" s="95" t="s">
        <v>68</v>
      </c>
      <c r="I218" s="133">
        <v>107</v>
      </c>
      <c r="J218" s="133">
        <v>105</v>
      </c>
      <c r="K218" s="131">
        <f t="shared" si="6"/>
        <v>2</v>
      </c>
      <c r="L218" s="83">
        <f t="shared" si="7"/>
        <v>0.98130841121495327</v>
      </c>
    </row>
    <row r="219" spans="1:12" ht="14.25" x14ac:dyDescent="0.2">
      <c r="A219" s="96" t="s">
        <v>784</v>
      </c>
      <c r="B219" s="104" t="s">
        <v>579</v>
      </c>
      <c r="C219" s="106" t="str">
        <f>VLOOKUP(E219,[1]CCG!$A$1:$IV$240,5,FALSE)</f>
        <v>Q52</v>
      </c>
      <c r="D219" s="106" t="str">
        <f>VLOOKUP(E219,[1]CCG!$A$1:$IV$240,6,FALSE)</f>
        <v>WEST YORKSHIRE AREA TEAM</v>
      </c>
      <c r="E219" s="71" t="s">
        <v>116</v>
      </c>
      <c r="F219" s="106" t="str">
        <f>VLOOKUP(E219,[1]CCG!$A$3:$IV$240,2,FALSE)</f>
        <v>NHS CALDERDALE CCG</v>
      </c>
      <c r="G219" s="95" t="s">
        <v>65</v>
      </c>
      <c r="H219" s="95" t="s">
        <v>68</v>
      </c>
      <c r="I219" s="133">
        <v>106</v>
      </c>
      <c r="J219" s="133">
        <v>105</v>
      </c>
      <c r="K219" s="131">
        <f t="shared" si="6"/>
        <v>1</v>
      </c>
      <c r="L219" s="83">
        <f t="shared" si="7"/>
        <v>0.99056603773584906</v>
      </c>
    </row>
    <row r="220" spans="1:12" ht="14.25" x14ac:dyDescent="0.2">
      <c r="A220" s="96" t="s">
        <v>785</v>
      </c>
      <c r="B220" s="104" t="s">
        <v>579</v>
      </c>
      <c r="C220" s="106" t="str">
        <f>VLOOKUP(E220,[1]CCG!$A$1:$IV$240,5,FALSE)</f>
        <v>Q52</v>
      </c>
      <c r="D220" s="106" t="str">
        <f>VLOOKUP(E220,[1]CCG!$A$1:$IV$240,6,FALSE)</f>
        <v>WEST YORKSHIRE AREA TEAM</v>
      </c>
      <c r="E220" s="71" t="s">
        <v>121</v>
      </c>
      <c r="F220" s="106" t="str">
        <f>VLOOKUP(E220,[1]CCG!$A$3:$IV$240,2,FALSE)</f>
        <v>NHS GREATER HUDDERSFIELD CCG</v>
      </c>
      <c r="G220" s="95" t="s">
        <v>65</v>
      </c>
      <c r="H220" s="95" t="s">
        <v>68</v>
      </c>
      <c r="I220" s="133">
        <v>94</v>
      </c>
      <c r="J220" s="133">
        <v>93</v>
      </c>
      <c r="K220" s="131">
        <f t="shared" si="6"/>
        <v>1</v>
      </c>
      <c r="L220" s="83">
        <f t="shared" si="7"/>
        <v>0.98936170212765961</v>
      </c>
    </row>
    <row r="221" spans="1:12" ht="14.25" x14ac:dyDescent="0.2">
      <c r="A221" s="96" t="s">
        <v>786</v>
      </c>
      <c r="B221" s="104" t="s">
        <v>579</v>
      </c>
      <c r="C221" s="106" t="str">
        <f>VLOOKUP(E221,[1]CCG!$A$1:$IV$240,5,FALSE)</f>
        <v>Q52</v>
      </c>
      <c r="D221" s="106" t="str">
        <f>VLOOKUP(E221,[1]CCG!$A$1:$IV$240,6,FALSE)</f>
        <v>WEST YORKSHIRE AREA TEAM</v>
      </c>
      <c r="E221" s="71" t="s">
        <v>117</v>
      </c>
      <c r="F221" s="106" t="str">
        <f>VLOOKUP(E221,[1]CCG!$A$3:$IV$240,2,FALSE)</f>
        <v>NHS LEEDS NORTH CCG</v>
      </c>
      <c r="G221" s="95" t="s">
        <v>65</v>
      </c>
      <c r="H221" s="95" t="s">
        <v>68</v>
      </c>
      <c r="I221" s="133">
        <v>91</v>
      </c>
      <c r="J221" s="133">
        <v>90</v>
      </c>
      <c r="K221" s="131">
        <f t="shared" si="6"/>
        <v>1</v>
      </c>
      <c r="L221" s="83">
        <f t="shared" si="7"/>
        <v>0.98901098901098905</v>
      </c>
    </row>
    <row r="222" spans="1:12" ht="14.25" x14ac:dyDescent="0.2">
      <c r="A222" s="96" t="s">
        <v>787</v>
      </c>
      <c r="B222" s="104" t="s">
        <v>579</v>
      </c>
      <c r="C222" s="106" t="str">
        <f>VLOOKUP(E222,[1]CCG!$A$1:$IV$240,5,FALSE)</f>
        <v>Q52</v>
      </c>
      <c r="D222" s="106" t="str">
        <f>VLOOKUP(E222,[1]CCG!$A$1:$IV$240,6,FALSE)</f>
        <v>WEST YORKSHIRE AREA TEAM</v>
      </c>
      <c r="E222" s="71" t="s">
        <v>126</v>
      </c>
      <c r="F222" s="106" t="str">
        <f>VLOOKUP(E222,[1]CCG!$A$3:$IV$240,2,FALSE)</f>
        <v>NHS LEEDS SOUTH AND EAST CCG</v>
      </c>
      <c r="G222" s="95" t="s">
        <v>65</v>
      </c>
      <c r="H222" s="95" t="s">
        <v>68</v>
      </c>
      <c r="I222" s="72">
        <v>118</v>
      </c>
      <c r="J222" s="72">
        <v>118</v>
      </c>
      <c r="K222" s="131">
        <f t="shared" si="6"/>
        <v>0</v>
      </c>
      <c r="L222" s="54">
        <f t="shared" si="7"/>
        <v>1</v>
      </c>
    </row>
    <row r="223" spans="1:12" ht="14.25" x14ac:dyDescent="0.2">
      <c r="A223" s="96" t="s">
        <v>788</v>
      </c>
      <c r="B223" s="104" t="s">
        <v>579</v>
      </c>
      <c r="C223" s="106" t="str">
        <f>VLOOKUP(E223,[1]CCG!$A$1:$IV$240,5,FALSE)</f>
        <v>Q52</v>
      </c>
      <c r="D223" s="106" t="str">
        <f>VLOOKUP(E223,[1]CCG!$A$1:$IV$240,6,FALSE)</f>
        <v>WEST YORKSHIRE AREA TEAM</v>
      </c>
      <c r="E223" s="71" t="s">
        <v>122</v>
      </c>
      <c r="F223" s="106" t="str">
        <f>VLOOKUP(E223,[1]CCG!$A$3:$IV$240,2,FALSE)</f>
        <v>NHS LEEDS WEST CCG</v>
      </c>
      <c r="G223" s="95" t="s">
        <v>65</v>
      </c>
      <c r="H223" s="95" t="s">
        <v>68</v>
      </c>
      <c r="I223" s="72">
        <v>136</v>
      </c>
      <c r="J223" s="72">
        <v>133</v>
      </c>
      <c r="K223" s="131">
        <f t="shared" si="6"/>
        <v>3</v>
      </c>
      <c r="L223" s="54">
        <f t="shared" si="7"/>
        <v>0.9779411764705882</v>
      </c>
    </row>
    <row r="224" spans="1:12" ht="14.25" x14ac:dyDescent="0.2">
      <c r="A224" s="96" t="s">
        <v>789</v>
      </c>
      <c r="B224" s="104" t="s">
        <v>579</v>
      </c>
      <c r="C224" s="106" t="str">
        <f>VLOOKUP(E224,[1]CCG!$A$1:$IV$240,5,FALSE)</f>
        <v>Q52</v>
      </c>
      <c r="D224" s="106" t="str">
        <f>VLOOKUP(E224,[1]CCG!$A$1:$IV$240,6,FALSE)</f>
        <v>WEST YORKSHIRE AREA TEAM</v>
      </c>
      <c r="E224" s="71" t="s">
        <v>128</v>
      </c>
      <c r="F224" s="106" t="str">
        <f>VLOOKUP(E224,[1]CCG!$A$3:$IV$240,2,FALSE)</f>
        <v>NHS NORTH KIRKLEES CCG</v>
      </c>
      <c r="G224" s="95" t="s">
        <v>65</v>
      </c>
      <c r="H224" s="95" t="s">
        <v>68</v>
      </c>
      <c r="I224" s="72">
        <v>67</v>
      </c>
      <c r="J224" s="72">
        <v>67</v>
      </c>
      <c r="K224" s="131">
        <f t="shared" si="6"/>
        <v>0</v>
      </c>
      <c r="L224" s="54">
        <f t="shared" si="7"/>
        <v>1</v>
      </c>
    </row>
    <row r="225" spans="1:12" ht="14.25" x14ac:dyDescent="0.2">
      <c r="A225" s="96" t="s">
        <v>790</v>
      </c>
      <c r="B225" s="104" t="s">
        <v>579</v>
      </c>
      <c r="C225" s="106" t="str">
        <f>VLOOKUP(E225,[1]CCG!$A$1:$IV$240,5,FALSE)</f>
        <v>Q52</v>
      </c>
      <c r="D225" s="106" t="str">
        <f>VLOOKUP(E225,[1]CCG!$A$1:$IV$240,6,FALSE)</f>
        <v>WEST YORKSHIRE AREA TEAM</v>
      </c>
      <c r="E225" s="71" t="s">
        <v>134</v>
      </c>
      <c r="F225" s="106" t="str">
        <f>VLOOKUP(E225,[1]CCG!$A$3:$IV$240,2,FALSE)</f>
        <v>NHS WAKEFIELD CCG</v>
      </c>
      <c r="G225" s="95" t="s">
        <v>65</v>
      </c>
      <c r="H225" s="95" t="s">
        <v>68</v>
      </c>
      <c r="I225" s="133">
        <v>164</v>
      </c>
      <c r="J225" s="133">
        <v>163</v>
      </c>
      <c r="K225" s="131">
        <f t="shared" si="6"/>
        <v>1</v>
      </c>
      <c r="L225" s="83">
        <f t="shared" si="7"/>
        <v>0.99390243902439024</v>
      </c>
    </row>
    <row r="226" spans="1:12" x14ac:dyDescent="0.2">
      <c r="A226" s="104"/>
      <c r="B226" s="104"/>
      <c r="C226" s="106"/>
      <c r="D226" s="106"/>
      <c r="F226" s="103" t="s">
        <v>63</v>
      </c>
      <c r="G226" s="103" t="s">
        <v>65</v>
      </c>
      <c r="H226" s="103" t="s">
        <v>68</v>
      </c>
      <c r="I226" s="73">
        <f>SUM(I14:I225)</f>
        <v>22107</v>
      </c>
      <c r="J226" s="73">
        <f t="shared" ref="J226:K226" si="8">SUM(J14:J225)</f>
        <v>21644</v>
      </c>
      <c r="K226" s="73">
        <f t="shared" si="8"/>
        <v>463</v>
      </c>
      <c r="L226" s="74">
        <f t="shared" si="7"/>
        <v>0.97905640747274614</v>
      </c>
    </row>
    <row r="227" spans="1:12" ht="15" x14ac:dyDescent="0.25">
      <c r="A227" s="104"/>
      <c r="B227" s="104"/>
      <c r="C227" s="104"/>
      <c r="D227" s="104"/>
      <c r="E227" s="48"/>
      <c r="F227" s="106"/>
      <c r="G227" s="95"/>
      <c r="I227" s="49"/>
      <c r="J227" s="49"/>
    </row>
    <row r="228" spans="1:12" ht="15" x14ac:dyDescent="0.25">
      <c r="A228" s="104"/>
      <c r="B228" s="104"/>
      <c r="C228" s="104"/>
      <c r="D228" s="104"/>
      <c r="E228" s="48"/>
      <c r="F228" s="106"/>
      <c r="G228" s="95"/>
      <c r="I228" s="49"/>
      <c r="J228" s="49"/>
    </row>
    <row r="229" spans="1:12" ht="15" x14ac:dyDescent="0.25">
      <c r="A229" s="96" t="s">
        <v>13</v>
      </c>
      <c r="B229" s="48"/>
      <c r="C229" s="48"/>
      <c r="D229" s="49"/>
      <c r="E229" s="48"/>
      <c r="F229" s="106"/>
      <c r="G229" s="95"/>
      <c r="I229" s="49"/>
      <c r="J229" s="49"/>
    </row>
    <row r="230" spans="1:12" x14ac:dyDescent="0.2">
      <c r="A230" s="96" t="s">
        <v>14</v>
      </c>
    </row>
    <row r="231" spans="1:12" x14ac:dyDescent="0.2">
      <c r="A231" s="96" t="s">
        <v>796</v>
      </c>
    </row>
    <row r="232" spans="1:12" x14ac:dyDescent="0.2">
      <c r="A232" s="96" t="s">
        <v>795</v>
      </c>
    </row>
    <row r="233" spans="1:12" x14ac:dyDescent="0.2">
      <c r="A233" s="96" t="s">
        <v>28</v>
      </c>
    </row>
    <row r="234" spans="1:12" x14ac:dyDescent="0.2">
      <c r="A234" s="107" t="s">
        <v>25</v>
      </c>
    </row>
    <row r="235" spans="1:12" x14ac:dyDescent="0.2">
      <c r="A235" s="132" t="s">
        <v>58</v>
      </c>
    </row>
    <row r="236" spans="1:12" x14ac:dyDescent="0.2">
      <c r="A236" s="96" t="s">
        <v>803</v>
      </c>
    </row>
    <row r="237" spans="1:12" x14ac:dyDescent="0.2">
      <c r="A237" s="96" t="s">
        <v>792</v>
      </c>
    </row>
    <row r="238" spans="1:12" x14ac:dyDescent="0.2">
      <c r="A238" s="96" t="s">
        <v>804</v>
      </c>
    </row>
    <row r="239" spans="1:12" x14ac:dyDescent="0.2">
      <c r="A239" s="96" t="s">
        <v>805</v>
      </c>
    </row>
    <row r="242" spans="1:4" x14ac:dyDescent="0.2">
      <c r="A242" s="81" t="s">
        <v>831</v>
      </c>
    </row>
    <row r="243" spans="1:4" x14ac:dyDescent="0.2">
      <c r="A243" s="88" t="s">
        <v>875</v>
      </c>
      <c r="B243" s="154"/>
      <c r="C243" s="154"/>
      <c r="D243" s="154"/>
    </row>
    <row r="260" spans="1:5" ht="15" x14ac:dyDescent="0.25">
      <c r="A260" s="48"/>
      <c r="B260" s="48"/>
      <c r="C260" s="48"/>
      <c r="D260" s="49"/>
      <c r="E260" s="49"/>
    </row>
  </sheetData>
  <mergeCells count="2">
    <mergeCell ref="I12:K12"/>
    <mergeCell ref="L12:L13"/>
  </mergeCells>
  <conditionalFormatting sqref="K14:K225">
    <cfRule type="cellIs" dxfId="0" priority="1" operator="between">
      <formula>1</formula>
      <formula>2</formula>
    </cfRule>
  </conditionalFormatting>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L240"/>
  <sheetViews>
    <sheetView zoomScale="75" workbookViewId="0"/>
  </sheetViews>
  <sheetFormatPr defaultRowHeight="12.75" x14ac:dyDescent="0.2"/>
  <cols>
    <col min="1" max="1" width="25.7109375" style="13" bestFit="1" customWidth="1"/>
    <col min="2" max="2" width="32.85546875" style="13" customWidth="1"/>
    <col min="3" max="3" width="24" style="13" customWidth="1"/>
    <col min="4" max="4" width="83.5703125" style="13" bestFit="1" customWidth="1"/>
    <col min="5" max="5" width="16.140625" style="1" customWidth="1"/>
    <col min="6" max="6" width="55.28515625" style="13" bestFit="1" customWidth="1"/>
    <col min="7" max="7" width="35.140625" style="13" bestFit="1" customWidth="1"/>
    <col min="8" max="10" width="18.7109375" style="13" customWidth="1"/>
    <col min="11" max="11" width="25.28515625" style="13" customWidth="1"/>
    <col min="12" max="12" width="9.85546875" style="13" customWidth="1"/>
    <col min="13" max="16384" width="9.140625" style="13"/>
  </cols>
  <sheetData>
    <row r="1" spans="1:12" ht="15.75" x14ac:dyDescent="0.25">
      <c r="A1" s="14" t="s">
        <v>47</v>
      </c>
    </row>
    <row r="2" spans="1:12" x14ac:dyDescent="0.2">
      <c r="A2" s="41" t="s">
        <v>285</v>
      </c>
    </row>
    <row r="3" spans="1:12" x14ac:dyDescent="0.2">
      <c r="A3" s="13" t="s">
        <v>62</v>
      </c>
    </row>
    <row r="4" spans="1:12" x14ac:dyDescent="0.2">
      <c r="A4" s="13" t="s">
        <v>5</v>
      </c>
    </row>
    <row r="5" spans="1:12" x14ac:dyDescent="0.2">
      <c r="A5" s="15"/>
    </row>
    <row r="6" spans="1:12" x14ac:dyDescent="0.2">
      <c r="A6" s="31"/>
    </row>
    <row r="7" spans="1:12" ht="12.75" customHeight="1" x14ac:dyDescent="0.2">
      <c r="H7" s="140" t="s">
        <v>37</v>
      </c>
      <c r="I7" s="140"/>
      <c r="J7" s="140"/>
      <c r="K7" s="141" t="s">
        <v>7</v>
      </c>
    </row>
    <row r="8" spans="1:12" s="17" customFormat="1" x14ac:dyDescent="0.2">
      <c r="A8" s="28" t="s">
        <v>802</v>
      </c>
      <c r="B8" s="28" t="s">
        <v>801</v>
      </c>
      <c r="C8" s="17" t="s">
        <v>799</v>
      </c>
      <c r="D8" s="17" t="s">
        <v>283</v>
      </c>
      <c r="E8" s="18" t="s">
        <v>800</v>
      </c>
      <c r="F8" s="17" t="s">
        <v>791</v>
      </c>
      <c r="G8" s="19" t="s">
        <v>35</v>
      </c>
      <c r="H8" s="17" t="s">
        <v>10</v>
      </c>
      <c r="I8" s="17" t="s">
        <v>11</v>
      </c>
      <c r="J8" s="17" t="s">
        <v>12</v>
      </c>
      <c r="K8" s="142"/>
      <c r="L8" s="16"/>
    </row>
    <row r="9" spans="1:12" s="17" customFormat="1" x14ac:dyDescent="0.2">
      <c r="A9" s="41" t="s">
        <v>580</v>
      </c>
      <c r="B9" t="s">
        <v>555</v>
      </c>
      <c r="C9" s="45" t="s">
        <v>286</v>
      </c>
      <c r="D9" s="77" t="s">
        <v>287</v>
      </c>
      <c r="E9" s="76" t="s">
        <v>156</v>
      </c>
      <c r="F9" s="45" t="s">
        <v>288</v>
      </c>
      <c r="G9" s="41" t="s">
        <v>0</v>
      </c>
      <c r="H9" s="52">
        <v>3097</v>
      </c>
      <c r="I9" s="52">
        <v>2943</v>
      </c>
      <c r="J9" s="53">
        <f t="shared" ref="J9:J72" si="0">H9-I9</f>
        <v>154</v>
      </c>
      <c r="K9" s="54">
        <f t="shared" ref="K9:K72" si="1">I9/H9</f>
        <v>0.95027445915401998</v>
      </c>
      <c r="L9" s="16"/>
    </row>
    <row r="10" spans="1:12" s="17" customFormat="1" x14ac:dyDescent="0.2">
      <c r="A10" s="41" t="s">
        <v>581</v>
      </c>
      <c r="B10" t="s">
        <v>555</v>
      </c>
      <c r="C10" s="45" t="s">
        <v>286</v>
      </c>
      <c r="D10" s="45" t="s">
        <v>287</v>
      </c>
      <c r="E10" s="51" t="s">
        <v>159</v>
      </c>
      <c r="F10" s="45" t="s">
        <v>289</v>
      </c>
      <c r="G10" s="41" t="s">
        <v>0</v>
      </c>
      <c r="H10" s="52">
        <v>978</v>
      </c>
      <c r="I10" s="52">
        <v>943</v>
      </c>
      <c r="J10" s="53">
        <f t="shared" si="0"/>
        <v>35</v>
      </c>
      <c r="K10" s="54">
        <f t="shared" si="1"/>
        <v>0.96421267893660534</v>
      </c>
      <c r="L10" s="16"/>
    </row>
    <row r="11" spans="1:12" s="17" customFormat="1" x14ac:dyDescent="0.2">
      <c r="A11" s="41" t="s">
        <v>582</v>
      </c>
      <c r="B11" t="s">
        <v>555</v>
      </c>
      <c r="C11" s="45" t="s">
        <v>286</v>
      </c>
      <c r="D11" s="45" t="s">
        <v>287</v>
      </c>
      <c r="E11" s="51" t="s">
        <v>162</v>
      </c>
      <c r="F11" s="45" t="s">
        <v>290</v>
      </c>
      <c r="G11" s="41" t="s">
        <v>0</v>
      </c>
      <c r="H11" s="52">
        <v>854</v>
      </c>
      <c r="I11" s="52">
        <v>820</v>
      </c>
      <c r="J11" s="53">
        <f t="shared" si="0"/>
        <v>34</v>
      </c>
      <c r="K11" s="54">
        <f t="shared" si="1"/>
        <v>0.96018735362997654</v>
      </c>
      <c r="L11" s="16"/>
    </row>
    <row r="12" spans="1:12" s="17" customFormat="1" x14ac:dyDescent="0.2">
      <c r="A12" s="41" t="s">
        <v>583</v>
      </c>
      <c r="B12" t="s">
        <v>555</v>
      </c>
      <c r="C12" s="45" t="s">
        <v>286</v>
      </c>
      <c r="D12" s="45" t="s">
        <v>287</v>
      </c>
      <c r="E12" s="51" t="s">
        <v>167</v>
      </c>
      <c r="F12" s="45" t="s">
        <v>291</v>
      </c>
      <c r="G12" s="41" t="s">
        <v>0</v>
      </c>
      <c r="H12" s="52">
        <v>1745</v>
      </c>
      <c r="I12" s="52">
        <v>1653</v>
      </c>
      <c r="J12" s="53">
        <f t="shared" si="0"/>
        <v>92</v>
      </c>
      <c r="K12" s="54">
        <f t="shared" si="1"/>
        <v>0.94727793696275076</v>
      </c>
      <c r="L12" s="16"/>
    </row>
    <row r="13" spans="1:12" s="17" customFormat="1" x14ac:dyDescent="0.2">
      <c r="A13" s="41" t="s">
        <v>584</v>
      </c>
      <c r="B13" t="s">
        <v>555</v>
      </c>
      <c r="C13" s="45" t="s">
        <v>286</v>
      </c>
      <c r="D13" s="45" t="s">
        <v>287</v>
      </c>
      <c r="E13" s="51" t="s">
        <v>168</v>
      </c>
      <c r="F13" s="45" t="s">
        <v>292</v>
      </c>
      <c r="G13" s="41" t="s">
        <v>0</v>
      </c>
      <c r="H13" s="52">
        <v>1675</v>
      </c>
      <c r="I13" s="52">
        <v>1602</v>
      </c>
      <c r="J13" s="53">
        <f t="shared" si="0"/>
        <v>73</v>
      </c>
      <c r="K13" s="54">
        <f t="shared" si="1"/>
        <v>0.95641791044776114</v>
      </c>
      <c r="L13" s="16"/>
    </row>
    <row r="14" spans="1:12" s="17" customFormat="1" x14ac:dyDescent="0.2">
      <c r="A14" s="41" t="s">
        <v>585</v>
      </c>
      <c r="B14" t="s">
        <v>555</v>
      </c>
      <c r="C14" s="45" t="s">
        <v>286</v>
      </c>
      <c r="D14" s="45" t="s">
        <v>287</v>
      </c>
      <c r="E14" s="51" t="s">
        <v>161</v>
      </c>
      <c r="F14" s="45" t="s">
        <v>293</v>
      </c>
      <c r="G14" s="41" t="s">
        <v>0</v>
      </c>
      <c r="H14" s="52">
        <v>1025</v>
      </c>
      <c r="I14" s="52">
        <v>1000</v>
      </c>
      <c r="J14" s="53">
        <f t="shared" si="0"/>
        <v>25</v>
      </c>
      <c r="K14" s="54">
        <f t="shared" si="1"/>
        <v>0.97560975609756095</v>
      </c>
      <c r="L14" s="16"/>
    </row>
    <row r="15" spans="1:12" s="17" customFormat="1" x14ac:dyDescent="0.2">
      <c r="A15" s="41" t="s">
        <v>586</v>
      </c>
      <c r="B15" t="s">
        <v>555</v>
      </c>
      <c r="C15" s="45" t="s">
        <v>286</v>
      </c>
      <c r="D15" s="45" t="s">
        <v>287</v>
      </c>
      <c r="E15" s="51" t="s">
        <v>174</v>
      </c>
      <c r="F15" s="45" t="s">
        <v>294</v>
      </c>
      <c r="G15" s="41" t="s">
        <v>0</v>
      </c>
      <c r="H15" s="52">
        <v>633</v>
      </c>
      <c r="I15" s="52">
        <v>608</v>
      </c>
      <c r="J15" s="53">
        <f t="shared" si="0"/>
        <v>25</v>
      </c>
      <c r="K15" s="54">
        <f t="shared" si="1"/>
        <v>0.96050552922590837</v>
      </c>
      <c r="L15" s="16"/>
    </row>
    <row r="16" spans="1:12" s="17" customFormat="1" x14ac:dyDescent="0.2">
      <c r="A16" s="41" t="s">
        <v>587</v>
      </c>
      <c r="B16" t="s">
        <v>556</v>
      </c>
      <c r="C16" s="45" t="s">
        <v>295</v>
      </c>
      <c r="D16" s="45" t="s">
        <v>296</v>
      </c>
      <c r="E16" s="51" t="s">
        <v>257</v>
      </c>
      <c r="F16" s="45" t="s">
        <v>297</v>
      </c>
      <c r="G16" s="41" t="s">
        <v>0</v>
      </c>
      <c r="H16" s="52">
        <v>846</v>
      </c>
      <c r="I16" s="52">
        <v>808</v>
      </c>
      <c r="J16" s="53">
        <f t="shared" si="0"/>
        <v>38</v>
      </c>
      <c r="K16" s="54">
        <f t="shared" si="1"/>
        <v>0.95508274231678492</v>
      </c>
      <c r="L16" s="16"/>
    </row>
    <row r="17" spans="1:12" s="17" customFormat="1" x14ac:dyDescent="0.2">
      <c r="A17" s="41" t="s">
        <v>588</v>
      </c>
      <c r="B17" t="s">
        <v>556</v>
      </c>
      <c r="C17" s="45" t="s">
        <v>295</v>
      </c>
      <c r="D17" s="45" t="s">
        <v>296</v>
      </c>
      <c r="E17" s="51" t="s">
        <v>260</v>
      </c>
      <c r="F17" s="45" t="s">
        <v>298</v>
      </c>
      <c r="G17" s="41" t="s">
        <v>0</v>
      </c>
      <c r="H17" s="52">
        <v>3072</v>
      </c>
      <c r="I17" s="52">
        <v>2920</v>
      </c>
      <c r="J17" s="53">
        <f t="shared" si="0"/>
        <v>152</v>
      </c>
      <c r="K17" s="54">
        <f t="shared" si="1"/>
        <v>0.95052083333333337</v>
      </c>
      <c r="L17" s="16"/>
    </row>
    <row r="18" spans="1:12" s="17" customFormat="1" x14ac:dyDescent="0.2">
      <c r="A18" s="41" t="s">
        <v>589</v>
      </c>
      <c r="B18" t="s">
        <v>556</v>
      </c>
      <c r="C18" s="45" t="s">
        <v>295</v>
      </c>
      <c r="D18" s="45" t="s">
        <v>296</v>
      </c>
      <c r="E18" s="51" t="s">
        <v>265</v>
      </c>
      <c r="F18" s="45" t="s">
        <v>299</v>
      </c>
      <c r="G18" s="41" t="s">
        <v>0</v>
      </c>
      <c r="H18" s="52">
        <v>1168</v>
      </c>
      <c r="I18" s="52">
        <v>1105</v>
      </c>
      <c r="J18" s="53">
        <f t="shared" si="0"/>
        <v>63</v>
      </c>
      <c r="K18" s="54">
        <f t="shared" si="1"/>
        <v>0.94606164383561642</v>
      </c>
      <c r="L18" s="16"/>
    </row>
    <row r="19" spans="1:12" s="17" customFormat="1" x14ac:dyDescent="0.2">
      <c r="A19" s="41" t="s">
        <v>590</v>
      </c>
      <c r="B19" t="s">
        <v>556</v>
      </c>
      <c r="C19" s="45" t="s">
        <v>295</v>
      </c>
      <c r="D19" s="45" t="s">
        <v>296</v>
      </c>
      <c r="E19" s="51" t="s">
        <v>280</v>
      </c>
      <c r="F19" s="45" t="s">
        <v>300</v>
      </c>
      <c r="G19" s="41" t="s">
        <v>0</v>
      </c>
      <c r="H19" s="52">
        <v>2313</v>
      </c>
      <c r="I19" s="52">
        <v>2186</v>
      </c>
      <c r="J19" s="53">
        <f t="shared" si="0"/>
        <v>127</v>
      </c>
      <c r="K19" s="54">
        <f t="shared" si="1"/>
        <v>0.94509295287505402</v>
      </c>
      <c r="L19" s="16"/>
    </row>
    <row r="20" spans="1:12" s="17" customFormat="1" x14ac:dyDescent="0.2">
      <c r="A20" s="41" t="s">
        <v>591</v>
      </c>
      <c r="B20" t="s">
        <v>557</v>
      </c>
      <c r="C20" s="45" t="s">
        <v>301</v>
      </c>
      <c r="D20" s="45" t="s">
        <v>302</v>
      </c>
      <c r="E20" s="51" t="s">
        <v>268</v>
      </c>
      <c r="F20" s="45" t="s">
        <v>303</v>
      </c>
      <c r="G20" s="41" t="s">
        <v>0</v>
      </c>
      <c r="H20" s="52">
        <v>3754</v>
      </c>
      <c r="I20" s="52">
        <v>3557</v>
      </c>
      <c r="J20" s="53">
        <f t="shared" si="0"/>
        <v>197</v>
      </c>
      <c r="K20" s="54">
        <f t="shared" si="1"/>
        <v>0.94752264251465101</v>
      </c>
      <c r="L20" s="16"/>
    </row>
    <row r="21" spans="1:12" s="17" customFormat="1" x14ac:dyDescent="0.2">
      <c r="A21" s="41" t="s">
        <v>592</v>
      </c>
      <c r="B21" t="s">
        <v>557</v>
      </c>
      <c r="C21" s="45" t="s">
        <v>301</v>
      </c>
      <c r="D21" s="45" t="s">
        <v>302</v>
      </c>
      <c r="E21" s="51" t="s">
        <v>154</v>
      </c>
      <c r="F21" s="45" t="s">
        <v>304</v>
      </c>
      <c r="G21" s="41" t="s">
        <v>0</v>
      </c>
      <c r="H21" s="52">
        <v>979</v>
      </c>
      <c r="I21" s="52">
        <v>937</v>
      </c>
      <c r="J21" s="53">
        <f t="shared" si="0"/>
        <v>42</v>
      </c>
      <c r="K21" s="54">
        <f t="shared" si="1"/>
        <v>0.95709908069458627</v>
      </c>
      <c r="L21" s="16"/>
    </row>
    <row r="22" spans="1:12" s="17" customFormat="1" x14ac:dyDescent="0.2">
      <c r="A22" s="41" t="s">
        <v>593</v>
      </c>
      <c r="B22" t="s">
        <v>557</v>
      </c>
      <c r="C22" s="45" t="s">
        <v>301</v>
      </c>
      <c r="D22" s="45" t="s">
        <v>302</v>
      </c>
      <c r="E22" s="51" t="s">
        <v>157</v>
      </c>
      <c r="F22" s="45" t="s">
        <v>305</v>
      </c>
      <c r="G22" s="41" t="s">
        <v>0</v>
      </c>
      <c r="H22" s="52">
        <v>2038</v>
      </c>
      <c r="I22" s="52">
        <v>1966</v>
      </c>
      <c r="J22" s="53">
        <f t="shared" si="0"/>
        <v>72</v>
      </c>
      <c r="K22" s="54">
        <f t="shared" si="1"/>
        <v>0.96467124631992152</v>
      </c>
      <c r="L22" s="16"/>
    </row>
    <row r="23" spans="1:12" s="17" customFormat="1" x14ac:dyDescent="0.2">
      <c r="A23" s="41" t="s">
        <v>594</v>
      </c>
      <c r="B23" t="s">
        <v>557</v>
      </c>
      <c r="C23" s="45" t="s">
        <v>301</v>
      </c>
      <c r="D23" s="45" t="s">
        <v>302</v>
      </c>
      <c r="E23" s="51" t="s">
        <v>163</v>
      </c>
      <c r="F23" s="45" t="s">
        <v>306</v>
      </c>
      <c r="G23" s="41" t="s">
        <v>0</v>
      </c>
      <c r="H23" s="52">
        <v>2288</v>
      </c>
      <c r="I23" s="52">
        <v>2159</v>
      </c>
      <c r="J23" s="53">
        <f t="shared" si="0"/>
        <v>129</v>
      </c>
      <c r="K23" s="54">
        <f t="shared" si="1"/>
        <v>0.94361888111888115</v>
      </c>
      <c r="L23" s="16"/>
    </row>
    <row r="24" spans="1:12" s="17" customFormat="1" x14ac:dyDescent="0.2">
      <c r="A24" s="41" t="s">
        <v>595</v>
      </c>
      <c r="B24" t="s">
        <v>557</v>
      </c>
      <c r="C24" s="45" t="s">
        <v>301</v>
      </c>
      <c r="D24" s="45" t="s">
        <v>302</v>
      </c>
      <c r="E24" s="51" t="s">
        <v>165</v>
      </c>
      <c r="F24" s="45" t="s">
        <v>307</v>
      </c>
      <c r="G24" s="41" t="s">
        <v>0</v>
      </c>
      <c r="H24" s="52">
        <v>1628</v>
      </c>
      <c r="I24" s="52">
        <v>1523</v>
      </c>
      <c r="J24" s="53">
        <f t="shared" si="0"/>
        <v>105</v>
      </c>
      <c r="K24" s="54">
        <f t="shared" si="1"/>
        <v>0.93550368550368546</v>
      </c>
      <c r="L24" s="16"/>
    </row>
    <row r="25" spans="1:12" s="17" customFormat="1" x14ac:dyDescent="0.2">
      <c r="A25" s="41" t="s">
        <v>596</v>
      </c>
      <c r="B25" t="s">
        <v>557</v>
      </c>
      <c r="C25" s="45" t="s">
        <v>301</v>
      </c>
      <c r="D25" s="45" t="s">
        <v>302</v>
      </c>
      <c r="E25" s="51" t="s">
        <v>172</v>
      </c>
      <c r="F25" s="45" t="s">
        <v>308</v>
      </c>
      <c r="G25" s="41" t="s">
        <v>0</v>
      </c>
      <c r="H25" s="52">
        <v>1356</v>
      </c>
      <c r="I25" s="52">
        <v>1294</v>
      </c>
      <c r="J25" s="53">
        <f t="shared" si="0"/>
        <v>62</v>
      </c>
      <c r="K25" s="54">
        <f t="shared" si="1"/>
        <v>0.95427728613569318</v>
      </c>
      <c r="L25" s="16"/>
    </row>
    <row r="26" spans="1:12" s="17" customFormat="1" x14ac:dyDescent="0.2">
      <c r="A26" s="41" t="s">
        <v>597</v>
      </c>
      <c r="B26" t="s">
        <v>557</v>
      </c>
      <c r="C26" s="45" t="s">
        <v>301</v>
      </c>
      <c r="D26" s="45" t="s">
        <v>302</v>
      </c>
      <c r="E26" s="51" t="s">
        <v>173</v>
      </c>
      <c r="F26" s="45" t="s">
        <v>309</v>
      </c>
      <c r="G26" s="41" t="s">
        <v>0</v>
      </c>
      <c r="H26" s="52">
        <v>1489</v>
      </c>
      <c r="I26" s="52">
        <v>1399</v>
      </c>
      <c r="J26" s="53">
        <f t="shared" si="0"/>
        <v>90</v>
      </c>
      <c r="K26" s="54">
        <f t="shared" si="1"/>
        <v>0.9395567494963063</v>
      </c>
      <c r="L26" s="16"/>
    </row>
    <row r="27" spans="1:12" s="17" customFormat="1" x14ac:dyDescent="0.2">
      <c r="A27" s="41" t="s">
        <v>598</v>
      </c>
      <c r="B27" t="s">
        <v>558</v>
      </c>
      <c r="C27" s="45" t="s">
        <v>310</v>
      </c>
      <c r="D27" s="45" t="s">
        <v>311</v>
      </c>
      <c r="E27" s="51" t="s">
        <v>258</v>
      </c>
      <c r="F27" s="45" t="s">
        <v>312</v>
      </c>
      <c r="G27" s="41" t="s">
        <v>0</v>
      </c>
      <c r="H27" s="52">
        <v>3073</v>
      </c>
      <c r="I27" s="52">
        <v>2959</v>
      </c>
      <c r="J27" s="53">
        <f t="shared" si="0"/>
        <v>114</v>
      </c>
      <c r="K27" s="54">
        <f t="shared" si="1"/>
        <v>0.96290270094370323</v>
      </c>
      <c r="L27" s="16"/>
    </row>
    <row r="28" spans="1:12" s="17" customFormat="1" x14ac:dyDescent="0.2">
      <c r="A28" s="41" t="s">
        <v>599</v>
      </c>
      <c r="B28" t="s">
        <v>558</v>
      </c>
      <c r="C28" s="45" t="s">
        <v>310</v>
      </c>
      <c r="D28" s="45" t="s">
        <v>311</v>
      </c>
      <c r="E28" s="51" t="s">
        <v>262</v>
      </c>
      <c r="F28" s="45" t="s">
        <v>313</v>
      </c>
      <c r="G28" s="41" t="s">
        <v>0</v>
      </c>
      <c r="H28" s="52">
        <v>1832</v>
      </c>
      <c r="I28" s="52">
        <v>1719</v>
      </c>
      <c r="J28" s="53">
        <f t="shared" si="0"/>
        <v>113</v>
      </c>
      <c r="K28" s="54">
        <f t="shared" si="1"/>
        <v>0.9383187772925764</v>
      </c>
      <c r="L28" s="16"/>
    </row>
    <row r="29" spans="1:12" s="17" customFormat="1" x14ac:dyDescent="0.2">
      <c r="A29" s="41" t="s">
        <v>600</v>
      </c>
      <c r="B29" t="s">
        <v>558</v>
      </c>
      <c r="C29" s="45" t="s">
        <v>310</v>
      </c>
      <c r="D29" s="45" t="s">
        <v>311</v>
      </c>
      <c r="E29" s="51" t="s">
        <v>263</v>
      </c>
      <c r="F29" s="45" t="s">
        <v>314</v>
      </c>
      <c r="G29" s="41" t="s">
        <v>0</v>
      </c>
      <c r="H29" s="52">
        <v>3852</v>
      </c>
      <c r="I29" s="52">
        <v>3644</v>
      </c>
      <c r="J29" s="53">
        <f t="shared" si="0"/>
        <v>208</v>
      </c>
      <c r="K29" s="54">
        <f t="shared" si="1"/>
        <v>0.94600207684319837</v>
      </c>
      <c r="L29" s="16"/>
    </row>
    <row r="30" spans="1:12" s="17" customFormat="1" x14ac:dyDescent="0.2">
      <c r="A30" s="41" t="s">
        <v>601</v>
      </c>
      <c r="B30" t="s">
        <v>558</v>
      </c>
      <c r="C30" s="45" t="s">
        <v>310</v>
      </c>
      <c r="D30" s="45" t="s">
        <v>311</v>
      </c>
      <c r="E30" s="51" t="s">
        <v>264</v>
      </c>
      <c r="F30" s="45" t="s">
        <v>315</v>
      </c>
      <c r="G30" s="41" t="s">
        <v>0</v>
      </c>
      <c r="H30" s="52">
        <v>1755</v>
      </c>
      <c r="I30" s="52">
        <v>1673</v>
      </c>
      <c r="J30" s="53">
        <f t="shared" si="0"/>
        <v>82</v>
      </c>
      <c r="K30" s="54">
        <f t="shared" si="1"/>
        <v>0.95327635327635329</v>
      </c>
      <c r="L30" s="16"/>
    </row>
    <row r="31" spans="1:12" s="17" customFormat="1" x14ac:dyDescent="0.2">
      <c r="A31" s="41" t="s">
        <v>602</v>
      </c>
      <c r="B31" t="s">
        <v>559</v>
      </c>
      <c r="C31" s="45" t="s">
        <v>316</v>
      </c>
      <c r="D31" s="45" t="s">
        <v>317</v>
      </c>
      <c r="E31" s="51" t="s">
        <v>89</v>
      </c>
      <c r="F31" s="45" t="s">
        <v>318</v>
      </c>
      <c r="G31" s="41" t="s">
        <v>0</v>
      </c>
      <c r="H31" s="52">
        <v>1043</v>
      </c>
      <c r="I31" s="52">
        <v>1019</v>
      </c>
      <c r="J31" s="53">
        <f t="shared" si="0"/>
        <v>24</v>
      </c>
      <c r="K31" s="54">
        <f t="shared" si="1"/>
        <v>0.9769894534995206</v>
      </c>
      <c r="L31" s="16"/>
    </row>
    <row r="32" spans="1:12" s="17" customFormat="1" x14ac:dyDescent="0.2">
      <c r="A32" s="41" t="s">
        <v>603</v>
      </c>
      <c r="B32" t="s">
        <v>559</v>
      </c>
      <c r="C32" s="45" t="s">
        <v>316</v>
      </c>
      <c r="D32" s="45" t="s">
        <v>317</v>
      </c>
      <c r="E32" s="51" t="s">
        <v>99</v>
      </c>
      <c r="F32" s="45" t="s">
        <v>319</v>
      </c>
      <c r="G32" s="41" t="s">
        <v>0</v>
      </c>
      <c r="H32" s="52">
        <v>998</v>
      </c>
      <c r="I32" s="52">
        <v>958</v>
      </c>
      <c r="J32" s="53">
        <f t="shared" si="0"/>
        <v>40</v>
      </c>
      <c r="K32" s="54">
        <f t="shared" si="1"/>
        <v>0.95991983967935868</v>
      </c>
      <c r="L32" s="16"/>
    </row>
    <row r="33" spans="1:12" s="17" customFormat="1" x14ac:dyDescent="0.2">
      <c r="A33" s="41" t="s">
        <v>604</v>
      </c>
      <c r="B33" t="s">
        <v>559</v>
      </c>
      <c r="C33" s="45" t="s">
        <v>316</v>
      </c>
      <c r="D33" s="45" t="s">
        <v>317</v>
      </c>
      <c r="E33" s="51" t="s">
        <v>106</v>
      </c>
      <c r="F33" s="45" t="s">
        <v>320</v>
      </c>
      <c r="G33" s="41" t="s">
        <v>0</v>
      </c>
      <c r="H33" s="52">
        <v>488</v>
      </c>
      <c r="I33" s="52">
        <v>464</v>
      </c>
      <c r="J33" s="53">
        <f t="shared" si="0"/>
        <v>24</v>
      </c>
      <c r="K33" s="54">
        <f t="shared" si="1"/>
        <v>0.95081967213114749</v>
      </c>
      <c r="L33" s="16"/>
    </row>
    <row r="34" spans="1:12" s="17" customFormat="1" x14ac:dyDescent="0.2">
      <c r="A34" s="41" t="s">
        <v>605</v>
      </c>
      <c r="B34" t="s">
        <v>559</v>
      </c>
      <c r="C34" s="45" t="s">
        <v>316</v>
      </c>
      <c r="D34" s="45" t="s">
        <v>317</v>
      </c>
      <c r="E34" s="51" t="s">
        <v>107</v>
      </c>
      <c r="F34" s="45" t="s">
        <v>321</v>
      </c>
      <c r="G34" s="41" t="s">
        <v>0</v>
      </c>
      <c r="H34" s="52">
        <v>1300</v>
      </c>
      <c r="I34" s="52">
        <v>1248</v>
      </c>
      <c r="J34" s="53">
        <f t="shared" si="0"/>
        <v>52</v>
      </c>
      <c r="K34" s="54">
        <f t="shared" si="1"/>
        <v>0.96</v>
      </c>
      <c r="L34" s="16"/>
    </row>
    <row r="35" spans="1:12" s="17" customFormat="1" x14ac:dyDescent="0.2">
      <c r="A35" s="41" t="s">
        <v>606</v>
      </c>
      <c r="B35" t="s">
        <v>559</v>
      </c>
      <c r="C35" s="45" t="s">
        <v>316</v>
      </c>
      <c r="D35" s="45" t="s">
        <v>317</v>
      </c>
      <c r="E35" s="51" t="s">
        <v>108</v>
      </c>
      <c r="F35" s="45" t="s">
        <v>322</v>
      </c>
      <c r="G35" s="41" t="s">
        <v>0</v>
      </c>
      <c r="H35" s="52">
        <v>1690</v>
      </c>
      <c r="I35" s="52">
        <v>1642</v>
      </c>
      <c r="J35" s="53">
        <f t="shared" si="0"/>
        <v>48</v>
      </c>
      <c r="K35" s="54">
        <f t="shared" si="1"/>
        <v>0.97159763313609471</v>
      </c>
      <c r="L35" s="16"/>
    </row>
    <row r="36" spans="1:12" s="17" customFormat="1" x14ac:dyDescent="0.2">
      <c r="A36" s="41" t="s">
        <v>607</v>
      </c>
      <c r="B36" t="s">
        <v>559</v>
      </c>
      <c r="C36" s="45" t="s">
        <v>316</v>
      </c>
      <c r="D36" s="45" t="s">
        <v>317</v>
      </c>
      <c r="E36" s="51" t="s">
        <v>266</v>
      </c>
      <c r="F36" s="45" t="s">
        <v>323</v>
      </c>
      <c r="G36" s="41" t="s">
        <v>0</v>
      </c>
      <c r="H36" s="52">
        <v>2021</v>
      </c>
      <c r="I36" s="52">
        <v>1960</v>
      </c>
      <c r="J36" s="53">
        <f t="shared" si="0"/>
        <v>61</v>
      </c>
      <c r="K36" s="54">
        <f t="shared" si="1"/>
        <v>0.96981692231568528</v>
      </c>
      <c r="L36" s="16"/>
    </row>
    <row r="37" spans="1:12" s="17" customFormat="1" x14ac:dyDescent="0.2">
      <c r="A37" s="41" t="s">
        <v>608</v>
      </c>
      <c r="B37" t="s">
        <v>560</v>
      </c>
      <c r="C37" s="45" t="s">
        <v>324</v>
      </c>
      <c r="D37" s="45" t="s">
        <v>325</v>
      </c>
      <c r="E37" s="51" t="s">
        <v>94</v>
      </c>
      <c r="F37" s="45" t="s">
        <v>326</v>
      </c>
      <c r="G37" s="41" t="s">
        <v>0</v>
      </c>
      <c r="H37" s="52">
        <v>3654</v>
      </c>
      <c r="I37" s="52">
        <v>3403</v>
      </c>
      <c r="J37" s="53">
        <f t="shared" si="0"/>
        <v>251</v>
      </c>
      <c r="K37" s="54">
        <f t="shared" si="1"/>
        <v>0.93130815544608647</v>
      </c>
      <c r="L37" s="16"/>
    </row>
    <row r="38" spans="1:12" s="17" customFormat="1" x14ac:dyDescent="0.2">
      <c r="A38" s="41" t="s">
        <v>609</v>
      </c>
      <c r="B38" t="s">
        <v>560</v>
      </c>
      <c r="C38" s="45" t="s">
        <v>324</v>
      </c>
      <c r="D38" s="45" t="s">
        <v>325</v>
      </c>
      <c r="E38" s="51" t="s">
        <v>70</v>
      </c>
      <c r="F38" s="45" t="s">
        <v>327</v>
      </c>
      <c r="G38" s="41" t="s">
        <v>0</v>
      </c>
      <c r="H38" s="52">
        <v>619</v>
      </c>
      <c r="I38" s="52">
        <v>604</v>
      </c>
      <c r="J38" s="53">
        <f t="shared" si="0"/>
        <v>15</v>
      </c>
      <c r="K38" s="54">
        <f t="shared" si="1"/>
        <v>0.975767366720517</v>
      </c>
      <c r="L38" s="16"/>
    </row>
    <row r="39" spans="1:12" s="17" customFormat="1" x14ac:dyDescent="0.2">
      <c r="A39" s="41" t="s">
        <v>610</v>
      </c>
      <c r="B39" t="s">
        <v>560</v>
      </c>
      <c r="C39" s="45" t="s">
        <v>324</v>
      </c>
      <c r="D39" s="45" t="s">
        <v>325</v>
      </c>
      <c r="E39" s="51" t="s">
        <v>72</v>
      </c>
      <c r="F39" s="45" t="s">
        <v>328</v>
      </c>
      <c r="G39" s="41" t="s">
        <v>0</v>
      </c>
      <c r="H39" s="52">
        <v>1774</v>
      </c>
      <c r="I39" s="52">
        <v>1647</v>
      </c>
      <c r="J39" s="53">
        <f t="shared" si="0"/>
        <v>127</v>
      </c>
      <c r="K39" s="54">
        <f t="shared" si="1"/>
        <v>0.9284103720405863</v>
      </c>
      <c r="L39" s="16"/>
    </row>
    <row r="40" spans="1:12" s="17" customFormat="1" x14ac:dyDescent="0.2">
      <c r="A40" s="41" t="s">
        <v>611</v>
      </c>
      <c r="B40" t="s">
        <v>560</v>
      </c>
      <c r="C40" s="45" t="s">
        <v>324</v>
      </c>
      <c r="D40" s="45" t="s">
        <v>325</v>
      </c>
      <c r="E40" s="51" t="s">
        <v>73</v>
      </c>
      <c r="F40" s="45" t="s">
        <v>329</v>
      </c>
      <c r="G40" s="41" t="s">
        <v>0</v>
      </c>
      <c r="H40" s="52">
        <v>1019</v>
      </c>
      <c r="I40" s="52">
        <v>982</v>
      </c>
      <c r="J40" s="53">
        <f t="shared" si="0"/>
        <v>37</v>
      </c>
      <c r="K40" s="54">
        <f t="shared" si="1"/>
        <v>0.96368989205103039</v>
      </c>
      <c r="L40" s="16"/>
    </row>
    <row r="41" spans="1:12" s="17" customFormat="1" x14ac:dyDescent="0.2">
      <c r="A41" s="41" t="s">
        <v>612</v>
      </c>
      <c r="B41" t="s">
        <v>560</v>
      </c>
      <c r="C41" s="45" t="s">
        <v>324</v>
      </c>
      <c r="D41" s="45" t="s">
        <v>325</v>
      </c>
      <c r="E41" s="51" t="s">
        <v>74</v>
      </c>
      <c r="F41" s="45" t="s">
        <v>330</v>
      </c>
      <c r="G41" s="41" t="s">
        <v>0</v>
      </c>
      <c r="H41" s="52">
        <v>925</v>
      </c>
      <c r="I41" s="52">
        <v>894</v>
      </c>
      <c r="J41" s="53">
        <f t="shared" si="0"/>
        <v>31</v>
      </c>
      <c r="K41" s="54">
        <f t="shared" si="1"/>
        <v>0.9664864864864865</v>
      </c>
      <c r="L41" s="16"/>
    </row>
    <row r="42" spans="1:12" s="17" customFormat="1" x14ac:dyDescent="0.2">
      <c r="A42" s="41" t="s">
        <v>613</v>
      </c>
      <c r="B42" t="s">
        <v>560</v>
      </c>
      <c r="C42" s="45" t="s">
        <v>324</v>
      </c>
      <c r="D42" s="45" t="s">
        <v>325</v>
      </c>
      <c r="E42" s="51" t="s">
        <v>271</v>
      </c>
      <c r="F42" s="45" t="s">
        <v>331</v>
      </c>
      <c r="G42" s="41" t="s">
        <v>0</v>
      </c>
      <c r="H42" s="52">
        <v>1585</v>
      </c>
      <c r="I42" s="52">
        <v>1544</v>
      </c>
      <c r="J42" s="53">
        <f t="shared" si="0"/>
        <v>41</v>
      </c>
      <c r="K42" s="54">
        <f t="shared" si="1"/>
        <v>0.97413249211356467</v>
      </c>
      <c r="L42" s="16"/>
    </row>
    <row r="43" spans="1:12" s="17" customFormat="1" x14ac:dyDescent="0.2">
      <c r="A43" s="41" t="s">
        <v>614</v>
      </c>
      <c r="B43" t="s">
        <v>560</v>
      </c>
      <c r="C43" s="45" t="s">
        <v>324</v>
      </c>
      <c r="D43" s="45" t="s">
        <v>325</v>
      </c>
      <c r="E43" s="51" t="s">
        <v>77</v>
      </c>
      <c r="F43" s="45" t="s">
        <v>332</v>
      </c>
      <c r="G43" s="41" t="s">
        <v>0</v>
      </c>
      <c r="H43" s="52">
        <v>2363</v>
      </c>
      <c r="I43" s="52">
        <v>2273</v>
      </c>
      <c r="J43" s="53">
        <f t="shared" si="0"/>
        <v>90</v>
      </c>
      <c r="K43" s="54">
        <f t="shared" si="1"/>
        <v>0.96191282268303002</v>
      </c>
      <c r="L43" s="16"/>
    </row>
    <row r="44" spans="1:12" s="17" customFormat="1" x14ac:dyDescent="0.2">
      <c r="A44" s="41" t="s">
        <v>615</v>
      </c>
      <c r="B44" t="s">
        <v>560</v>
      </c>
      <c r="C44" s="45" t="s">
        <v>324</v>
      </c>
      <c r="D44" s="45" t="s">
        <v>325</v>
      </c>
      <c r="E44" s="51" t="s">
        <v>79</v>
      </c>
      <c r="F44" s="45" t="s">
        <v>333</v>
      </c>
      <c r="G44" s="41" t="s">
        <v>0</v>
      </c>
      <c r="H44" s="52">
        <v>1170</v>
      </c>
      <c r="I44" s="52">
        <v>1116</v>
      </c>
      <c r="J44" s="53">
        <f t="shared" si="0"/>
        <v>54</v>
      </c>
      <c r="K44" s="54">
        <f t="shared" si="1"/>
        <v>0.9538461538461539</v>
      </c>
      <c r="L44" s="16"/>
    </row>
    <row r="45" spans="1:12" s="17" customFormat="1" x14ac:dyDescent="0.2">
      <c r="A45" s="41" t="s">
        <v>616</v>
      </c>
      <c r="B45" t="s">
        <v>560</v>
      </c>
      <c r="C45" s="45" t="s">
        <v>324</v>
      </c>
      <c r="D45" s="45" t="s">
        <v>325</v>
      </c>
      <c r="E45" s="51" t="s">
        <v>80</v>
      </c>
      <c r="F45" s="45" t="s">
        <v>334</v>
      </c>
      <c r="G45" s="41" t="s">
        <v>0</v>
      </c>
      <c r="H45" s="52">
        <v>1937</v>
      </c>
      <c r="I45" s="52">
        <v>1826</v>
      </c>
      <c r="J45" s="53">
        <f t="shared" si="0"/>
        <v>111</v>
      </c>
      <c r="K45" s="54">
        <f t="shared" si="1"/>
        <v>0.94269488900361387</v>
      </c>
      <c r="L45" s="16"/>
    </row>
    <row r="46" spans="1:12" s="17" customFormat="1" x14ac:dyDescent="0.2">
      <c r="A46" s="78" t="s">
        <v>827</v>
      </c>
      <c r="B46" t="s">
        <v>561</v>
      </c>
      <c r="C46" s="45" t="s">
        <v>335</v>
      </c>
      <c r="D46" s="45" t="s">
        <v>336</v>
      </c>
      <c r="E46" s="51" t="s">
        <v>267</v>
      </c>
      <c r="F46" s="45" t="s">
        <v>337</v>
      </c>
      <c r="G46" s="41" t="s">
        <v>0</v>
      </c>
      <c r="H46" s="134">
        <v>1</v>
      </c>
      <c r="I46" s="134">
        <v>1</v>
      </c>
      <c r="J46" s="135">
        <v>0</v>
      </c>
      <c r="K46" s="83">
        <v>1</v>
      </c>
      <c r="L46" s="16"/>
    </row>
    <row r="47" spans="1:12" s="17" customFormat="1" x14ac:dyDescent="0.2">
      <c r="A47" s="41" t="s">
        <v>617</v>
      </c>
      <c r="B47" t="s">
        <v>561</v>
      </c>
      <c r="C47" s="45" t="s">
        <v>335</v>
      </c>
      <c r="D47" s="45" t="s">
        <v>336</v>
      </c>
      <c r="E47" s="51" t="s">
        <v>138</v>
      </c>
      <c r="F47" s="45" t="s">
        <v>338</v>
      </c>
      <c r="G47" s="41" t="s">
        <v>0</v>
      </c>
      <c r="H47" s="52">
        <v>631</v>
      </c>
      <c r="I47" s="52">
        <v>583</v>
      </c>
      <c r="J47" s="53">
        <f t="shared" si="0"/>
        <v>48</v>
      </c>
      <c r="K47" s="54">
        <f t="shared" si="1"/>
        <v>0.92393026941362921</v>
      </c>
      <c r="L47" s="16"/>
    </row>
    <row r="48" spans="1:12" s="17" customFormat="1" x14ac:dyDescent="0.2">
      <c r="A48" s="41" t="s">
        <v>618</v>
      </c>
      <c r="B48" t="s">
        <v>561</v>
      </c>
      <c r="C48" s="45" t="s">
        <v>335</v>
      </c>
      <c r="D48" s="45" t="s">
        <v>336</v>
      </c>
      <c r="E48" s="51" t="s">
        <v>139</v>
      </c>
      <c r="F48" s="45" t="s">
        <v>339</v>
      </c>
      <c r="G48" s="41" t="s">
        <v>0</v>
      </c>
      <c r="H48" s="52">
        <v>591</v>
      </c>
      <c r="I48" s="52">
        <v>556</v>
      </c>
      <c r="J48" s="53">
        <f t="shared" si="0"/>
        <v>35</v>
      </c>
      <c r="K48" s="54">
        <f t="shared" si="1"/>
        <v>0.94077834179357023</v>
      </c>
      <c r="L48" s="16"/>
    </row>
    <row r="49" spans="1:12" s="17" customFormat="1" x14ac:dyDescent="0.2">
      <c r="A49" s="41" t="s">
        <v>619</v>
      </c>
      <c r="B49" t="s">
        <v>561</v>
      </c>
      <c r="C49" s="45" t="s">
        <v>335</v>
      </c>
      <c r="D49" s="45" t="s">
        <v>336</v>
      </c>
      <c r="E49" s="51" t="s">
        <v>142</v>
      </c>
      <c r="F49" s="45" t="s">
        <v>340</v>
      </c>
      <c r="G49" s="41" t="s">
        <v>0</v>
      </c>
      <c r="H49" s="52">
        <v>1216</v>
      </c>
      <c r="I49" s="52">
        <v>1154</v>
      </c>
      <c r="J49" s="53">
        <f t="shared" si="0"/>
        <v>62</v>
      </c>
      <c r="K49" s="54">
        <f t="shared" si="1"/>
        <v>0.94901315789473684</v>
      </c>
      <c r="L49" s="16"/>
    </row>
    <row r="50" spans="1:12" s="17" customFormat="1" x14ac:dyDescent="0.2">
      <c r="A50" s="41" t="s">
        <v>620</v>
      </c>
      <c r="B50" t="s">
        <v>561</v>
      </c>
      <c r="C50" s="45" t="s">
        <v>335</v>
      </c>
      <c r="D50" s="45" t="s">
        <v>336</v>
      </c>
      <c r="E50" s="51" t="s">
        <v>145</v>
      </c>
      <c r="F50" s="45" t="s">
        <v>341</v>
      </c>
      <c r="G50" s="41" t="s">
        <v>0</v>
      </c>
      <c r="H50" s="52">
        <v>912</v>
      </c>
      <c r="I50" s="52">
        <v>850</v>
      </c>
      <c r="J50" s="53">
        <f t="shared" si="0"/>
        <v>62</v>
      </c>
      <c r="K50" s="54">
        <f t="shared" si="1"/>
        <v>0.93201754385964908</v>
      </c>
      <c r="L50" s="16"/>
    </row>
    <row r="51" spans="1:12" s="17" customFormat="1" x14ac:dyDescent="0.2">
      <c r="A51" s="41" t="s">
        <v>621</v>
      </c>
      <c r="B51" t="s">
        <v>561</v>
      </c>
      <c r="C51" s="45" t="s">
        <v>335</v>
      </c>
      <c r="D51" s="45" t="s">
        <v>336</v>
      </c>
      <c r="E51" s="51" t="s">
        <v>146</v>
      </c>
      <c r="F51" s="45" t="s">
        <v>342</v>
      </c>
      <c r="G51" s="41" t="s">
        <v>0</v>
      </c>
      <c r="H51" s="52">
        <v>1782</v>
      </c>
      <c r="I51" s="52">
        <v>1710</v>
      </c>
      <c r="J51" s="53">
        <f t="shared" si="0"/>
        <v>72</v>
      </c>
      <c r="K51" s="54">
        <f t="shared" si="1"/>
        <v>0.95959595959595956</v>
      </c>
      <c r="L51" s="16"/>
    </row>
    <row r="52" spans="1:12" s="17" customFormat="1" x14ac:dyDescent="0.2">
      <c r="A52" s="41" t="s">
        <v>622</v>
      </c>
      <c r="B52" t="s">
        <v>561</v>
      </c>
      <c r="C52" s="45" t="s">
        <v>335</v>
      </c>
      <c r="D52" s="45" t="s">
        <v>336</v>
      </c>
      <c r="E52" s="51" t="s">
        <v>147</v>
      </c>
      <c r="F52" s="45" t="s">
        <v>343</v>
      </c>
      <c r="G52" s="41" t="s">
        <v>0</v>
      </c>
      <c r="H52" s="52">
        <v>1748</v>
      </c>
      <c r="I52" s="52">
        <v>1650</v>
      </c>
      <c r="J52" s="53">
        <f t="shared" si="0"/>
        <v>98</v>
      </c>
      <c r="K52" s="54">
        <f t="shared" si="1"/>
        <v>0.94393592677345539</v>
      </c>
      <c r="L52" s="16"/>
    </row>
    <row r="53" spans="1:12" s="17" customFormat="1" x14ac:dyDescent="0.2">
      <c r="A53" s="41" t="s">
        <v>623</v>
      </c>
      <c r="B53" t="s">
        <v>561</v>
      </c>
      <c r="C53" s="45" t="s">
        <v>335</v>
      </c>
      <c r="D53" s="45" t="s">
        <v>336</v>
      </c>
      <c r="E53" s="51" t="s">
        <v>148</v>
      </c>
      <c r="F53" s="45" t="s">
        <v>344</v>
      </c>
      <c r="G53" s="41" t="s">
        <v>0</v>
      </c>
      <c r="H53" s="52">
        <v>1030</v>
      </c>
      <c r="I53" s="52">
        <v>994</v>
      </c>
      <c r="J53" s="53">
        <f t="shared" si="0"/>
        <v>36</v>
      </c>
      <c r="K53" s="54">
        <f t="shared" si="1"/>
        <v>0.96504854368932036</v>
      </c>
      <c r="L53" s="16"/>
    </row>
    <row r="54" spans="1:12" s="17" customFormat="1" x14ac:dyDescent="0.2">
      <c r="A54" s="41" t="s">
        <v>624</v>
      </c>
      <c r="B54" t="s">
        <v>561</v>
      </c>
      <c r="C54" s="45" t="s">
        <v>335</v>
      </c>
      <c r="D54" s="45" t="s">
        <v>336</v>
      </c>
      <c r="E54" s="51" t="s">
        <v>149</v>
      </c>
      <c r="F54" s="45" t="s">
        <v>345</v>
      </c>
      <c r="G54" s="41" t="s">
        <v>0</v>
      </c>
      <c r="H54" s="52">
        <v>583</v>
      </c>
      <c r="I54" s="52">
        <v>553</v>
      </c>
      <c r="J54" s="53">
        <f t="shared" si="0"/>
        <v>30</v>
      </c>
      <c r="K54" s="54">
        <f t="shared" si="1"/>
        <v>0.94854202401372212</v>
      </c>
      <c r="L54" s="16"/>
    </row>
    <row r="55" spans="1:12" s="17" customFormat="1" x14ac:dyDescent="0.2">
      <c r="A55" s="41" t="s">
        <v>625</v>
      </c>
      <c r="B55" t="s">
        <v>561</v>
      </c>
      <c r="C55" s="45" t="s">
        <v>335</v>
      </c>
      <c r="D55" s="45" t="s">
        <v>336</v>
      </c>
      <c r="E55" s="51" t="s">
        <v>150</v>
      </c>
      <c r="F55" s="45" t="s">
        <v>346</v>
      </c>
      <c r="G55" s="41" t="s">
        <v>0</v>
      </c>
      <c r="H55" s="52">
        <v>876</v>
      </c>
      <c r="I55" s="52">
        <v>805</v>
      </c>
      <c r="J55" s="53">
        <f t="shared" si="0"/>
        <v>71</v>
      </c>
      <c r="K55" s="54">
        <f t="shared" si="1"/>
        <v>0.91894977168949776</v>
      </c>
      <c r="L55" s="16"/>
    </row>
    <row r="56" spans="1:12" s="17" customFormat="1" x14ac:dyDescent="0.2">
      <c r="A56" s="41" t="s">
        <v>626</v>
      </c>
      <c r="B56" t="s">
        <v>561</v>
      </c>
      <c r="C56" s="45" t="s">
        <v>335</v>
      </c>
      <c r="D56" s="45" t="s">
        <v>336</v>
      </c>
      <c r="E56" s="51" t="s">
        <v>152</v>
      </c>
      <c r="F56" s="45" t="s">
        <v>347</v>
      </c>
      <c r="G56" s="41" t="s">
        <v>0</v>
      </c>
      <c r="H56" s="52">
        <v>2858</v>
      </c>
      <c r="I56" s="52">
        <v>2685</v>
      </c>
      <c r="J56" s="53">
        <f t="shared" si="0"/>
        <v>173</v>
      </c>
      <c r="K56" s="54">
        <f t="shared" si="1"/>
        <v>0.93946815955213436</v>
      </c>
      <c r="L56" s="16"/>
    </row>
    <row r="57" spans="1:12" s="17" customFormat="1" x14ac:dyDescent="0.2">
      <c r="A57" s="41" t="s">
        <v>627</v>
      </c>
      <c r="B57" t="s">
        <v>562</v>
      </c>
      <c r="C57" s="45" t="s">
        <v>348</v>
      </c>
      <c r="D57" s="45" t="s">
        <v>349</v>
      </c>
      <c r="E57" s="51" t="s">
        <v>261</v>
      </c>
      <c r="F57" s="45" t="s">
        <v>350</v>
      </c>
      <c r="G57" s="41" t="s">
        <v>0</v>
      </c>
      <c r="H57" s="52">
        <v>4090</v>
      </c>
      <c r="I57" s="52">
        <v>3951</v>
      </c>
      <c r="J57" s="53">
        <f t="shared" si="0"/>
        <v>139</v>
      </c>
      <c r="K57" s="54">
        <f t="shared" si="1"/>
        <v>0.96601466992665042</v>
      </c>
      <c r="L57" s="16"/>
    </row>
    <row r="58" spans="1:12" s="17" customFormat="1" x14ac:dyDescent="0.2">
      <c r="A58" s="41" t="s">
        <v>628</v>
      </c>
      <c r="B58" t="s">
        <v>562</v>
      </c>
      <c r="C58" s="45" t="s">
        <v>348</v>
      </c>
      <c r="D58" s="45" t="s">
        <v>349</v>
      </c>
      <c r="E58" s="51" t="s">
        <v>281</v>
      </c>
      <c r="F58" s="45" t="s">
        <v>351</v>
      </c>
      <c r="G58" s="41" t="s">
        <v>0</v>
      </c>
      <c r="H58" s="52">
        <v>6706</v>
      </c>
      <c r="I58" s="52">
        <v>6330</v>
      </c>
      <c r="J58" s="53">
        <f t="shared" si="0"/>
        <v>376</v>
      </c>
      <c r="K58" s="54">
        <f t="shared" si="1"/>
        <v>0.94393080823143449</v>
      </c>
      <c r="L58" s="16"/>
    </row>
    <row r="59" spans="1:12" s="17" customFormat="1" x14ac:dyDescent="0.2">
      <c r="A59" s="41" t="s">
        <v>629</v>
      </c>
      <c r="B59" t="s">
        <v>562</v>
      </c>
      <c r="C59" s="45" t="s">
        <v>348</v>
      </c>
      <c r="D59" s="45" t="s">
        <v>349</v>
      </c>
      <c r="E59" s="51" t="s">
        <v>282</v>
      </c>
      <c r="F59" s="45" t="s">
        <v>352</v>
      </c>
      <c r="G59" s="41" t="s">
        <v>0</v>
      </c>
      <c r="H59" s="52">
        <v>2054</v>
      </c>
      <c r="I59" s="52">
        <v>1945</v>
      </c>
      <c r="J59" s="53">
        <f t="shared" si="0"/>
        <v>109</v>
      </c>
      <c r="K59" s="54">
        <f t="shared" si="1"/>
        <v>0.9469328140214216</v>
      </c>
      <c r="L59" s="16"/>
    </row>
    <row r="60" spans="1:12" s="17" customFormat="1" x14ac:dyDescent="0.2">
      <c r="A60" s="41" t="s">
        <v>630</v>
      </c>
      <c r="B60" t="s">
        <v>563</v>
      </c>
      <c r="C60" s="45" t="s">
        <v>353</v>
      </c>
      <c r="D60" s="45" t="s">
        <v>354</v>
      </c>
      <c r="E60" s="51" t="s">
        <v>71</v>
      </c>
      <c r="F60" s="45" t="s">
        <v>355</v>
      </c>
      <c r="G60" s="41" t="s">
        <v>0</v>
      </c>
      <c r="H60" s="52">
        <v>1988</v>
      </c>
      <c r="I60" s="52">
        <v>1912</v>
      </c>
      <c r="J60" s="53">
        <f t="shared" si="0"/>
        <v>76</v>
      </c>
      <c r="K60" s="54">
        <f t="shared" si="1"/>
        <v>0.9617706237424547</v>
      </c>
      <c r="L60" s="16"/>
    </row>
    <row r="61" spans="1:12" s="17" customFormat="1" x14ac:dyDescent="0.2">
      <c r="A61" s="41" t="s">
        <v>631</v>
      </c>
      <c r="B61" t="s">
        <v>563</v>
      </c>
      <c r="C61" s="45" t="s">
        <v>353</v>
      </c>
      <c r="D61" s="45" t="s">
        <v>354</v>
      </c>
      <c r="E61" s="51" t="s">
        <v>76</v>
      </c>
      <c r="F61" s="45" t="s">
        <v>356</v>
      </c>
      <c r="G61" s="41" t="s">
        <v>0</v>
      </c>
      <c r="H61" s="52">
        <v>1890</v>
      </c>
      <c r="I61" s="52">
        <v>1778</v>
      </c>
      <c r="J61" s="53">
        <f t="shared" si="0"/>
        <v>112</v>
      </c>
      <c r="K61" s="54">
        <f t="shared" si="1"/>
        <v>0.94074074074074077</v>
      </c>
      <c r="L61" s="16"/>
    </row>
    <row r="62" spans="1:12" s="17" customFormat="1" x14ac:dyDescent="0.2">
      <c r="A62" s="41" t="s">
        <v>632</v>
      </c>
      <c r="B62" t="s">
        <v>563</v>
      </c>
      <c r="C62" s="45" t="s">
        <v>353</v>
      </c>
      <c r="D62" s="45" t="s">
        <v>354</v>
      </c>
      <c r="E62" s="51" t="s">
        <v>75</v>
      </c>
      <c r="F62" s="45" t="s">
        <v>357</v>
      </c>
      <c r="G62" s="41" t="s">
        <v>0</v>
      </c>
      <c r="H62" s="52">
        <v>1584</v>
      </c>
      <c r="I62" s="52">
        <v>1533</v>
      </c>
      <c r="J62" s="53">
        <f t="shared" si="0"/>
        <v>51</v>
      </c>
      <c r="K62" s="54">
        <f t="shared" si="1"/>
        <v>0.96780303030303028</v>
      </c>
      <c r="L62" s="16"/>
    </row>
    <row r="63" spans="1:12" s="17" customFormat="1" x14ac:dyDescent="0.2">
      <c r="A63" s="41" t="s">
        <v>633</v>
      </c>
      <c r="B63" t="s">
        <v>563</v>
      </c>
      <c r="C63" s="45" t="s">
        <v>353</v>
      </c>
      <c r="D63" s="45" t="s">
        <v>354</v>
      </c>
      <c r="E63" s="51" t="s">
        <v>78</v>
      </c>
      <c r="F63" s="45" t="s">
        <v>358</v>
      </c>
      <c r="G63" s="41" t="s">
        <v>0</v>
      </c>
      <c r="H63" s="52">
        <v>1672</v>
      </c>
      <c r="I63" s="52">
        <v>1613</v>
      </c>
      <c r="J63" s="53">
        <f t="shared" si="0"/>
        <v>59</v>
      </c>
      <c r="K63" s="54">
        <f t="shared" si="1"/>
        <v>0.96471291866028708</v>
      </c>
      <c r="L63" s="16"/>
    </row>
    <row r="64" spans="1:12" s="17" customFormat="1" x14ac:dyDescent="0.2">
      <c r="A64" s="41" t="s">
        <v>634</v>
      </c>
      <c r="B64" t="s">
        <v>564</v>
      </c>
      <c r="C64" s="45" t="s">
        <v>359</v>
      </c>
      <c r="D64" s="45" t="s">
        <v>360</v>
      </c>
      <c r="E64" s="51" t="s">
        <v>176</v>
      </c>
      <c r="F64" s="45" t="s">
        <v>361</v>
      </c>
      <c r="G64" s="41" t="s">
        <v>0</v>
      </c>
      <c r="H64" s="52">
        <v>5116</v>
      </c>
      <c r="I64" s="52">
        <v>4988</v>
      </c>
      <c r="J64" s="53">
        <f t="shared" si="0"/>
        <v>128</v>
      </c>
      <c r="K64" s="54">
        <f t="shared" si="1"/>
        <v>0.97498045347928064</v>
      </c>
      <c r="L64" s="16"/>
    </row>
    <row r="65" spans="1:12" s="17" customFormat="1" x14ac:dyDescent="0.2">
      <c r="A65" s="41" t="s">
        <v>635</v>
      </c>
      <c r="B65" t="s">
        <v>564</v>
      </c>
      <c r="C65" s="45" t="s">
        <v>359</v>
      </c>
      <c r="D65" s="45" t="s">
        <v>360</v>
      </c>
      <c r="E65" s="51" t="s">
        <v>179</v>
      </c>
      <c r="F65" s="45" t="s">
        <v>362</v>
      </c>
      <c r="G65" s="41" t="s">
        <v>0</v>
      </c>
      <c r="H65" s="52">
        <v>1481</v>
      </c>
      <c r="I65" s="52">
        <v>1432</v>
      </c>
      <c r="J65" s="53">
        <f t="shared" si="0"/>
        <v>49</v>
      </c>
      <c r="K65" s="54">
        <f t="shared" si="1"/>
        <v>0.96691424713031737</v>
      </c>
      <c r="L65" s="16"/>
    </row>
    <row r="66" spans="1:12" s="17" customFormat="1" x14ac:dyDescent="0.2">
      <c r="A66" s="41" t="s">
        <v>636</v>
      </c>
      <c r="B66" t="s">
        <v>564</v>
      </c>
      <c r="C66" s="45" t="s">
        <v>359</v>
      </c>
      <c r="D66" s="45" t="s">
        <v>360</v>
      </c>
      <c r="E66" s="51" t="s">
        <v>178</v>
      </c>
      <c r="F66" s="45" t="s">
        <v>363</v>
      </c>
      <c r="G66" s="41" t="s">
        <v>0</v>
      </c>
      <c r="H66" s="52">
        <v>2054</v>
      </c>
      <c r="I66" s="52">
        <v>1963</v>
      </c>
      <c r="J66" s="53">
        <f t="shared" si="0"/>
        <v>91</v>
      </c>
      <c r="K66" s="54">
        <f t="shared" si="1"/>
        <v>0.95569620253164556</v>
      </c>
      <c r="L66" s="16"/>
    </row>
    <row r="67" spans="1:12" s="17" customFormat="1" x14ac:dyDescent="0.2">
      <c r="A67" s="41" t="s">
        <v>637</v>
      </c>
      <c r="B67" t="s">
        <v>564</v>
      </c>
      <c r="C67" s="45" t="s">
        <v>359</v>
      </c>
      <c r="D67" s="45" t="s">
        <v>360</v>
      </c>
      <c r="E67" s="51" t="s">
        <v>184</v>
      </c>
      <c r="F67" s="45" t="s">
        <v>364</v>
      </c>
      <c r="G67" s="41" t="s">
        <v>0</v>
      </c>
      <c r="H67" s="52">
        <v>1428</v>
      </c>
      <c r="I67" s="52">
        <v>1371</v>
      </c>
      <c r="J67" s="53">
        <f t="shared" si="0"/>
        <v>57</v>
      </c>
      <c r="K67" s="54">
        <f t="shared" si="1"/>
        <v>0.96008403361344541</v>
      </c>
      <c r="L67" s="16"/>
    </row>
    <row r="68" spans="1:12" s="17" customFormat="1" x14ac:dyDescent="0.2">
      <c r="A68" s="41" t="s">
        <v>638</v>
      </c>
      <c r="B68" t="s">
        <v>564</v>
      </c>
      <c r="C68" s="45" t="s">
        <v>359</v>
      </c>
      <c r="D68" s="45" t="s">
        <v>360</v>
      </c>
      <c r="E68" s="51" t="s">
        <v>185</v>
      </c>
      <c r="F68" s="45" t="s">
        <v>365</v>
      </c>
      <c r="G68" s="41" t="s">
        <v>0</v>
      </c>
      <c r="H68" s="52">
        <v>1165</v>
      </c>
      <c r="I68" s="52">
        <v>1121</v>
      </c>
      <c r="J68" s="53">
        <f t="shared" si="0"/>
        <v>44</v>
      </c>
      <c r="K68" s="54">
        <f t="shared" si="1"/>
        <v>0.96223175965665231</v>
      </c>
      <c r="L68" s="16"/>
    </row>
    <row r="69" spans="1:12" s="17" customFormat="1" x14ac:dyDescent="0.2">
      <c r="A69" s="41" t="s">
        <v>639</v>
      </c>
      <c r="B69" t="s">
        <v>564</v>
      </c>
      <c r="C69" s="45" t="s">
        <v>359</v>
      </c>
      <c r="D69" s="45" t="s">
        <v>360</v>
      </c>
      <c r="E69" s="51" t="s">
        <v>186</v>
      </c>
      <c r="F69" s="45" t="s">
        <v>366</v>
      </c>
      <c r="G69" s="41" t="s">
        <v>0</v>
      </c>
      <c r="H69" s="52">
        <v>1371</v>
      </c>
      <c r="I69" s="52">
        <v>1336</v>
      </c>
      <c r="J69" s="53">
        <f t="shared" si="0"/>
        <v>35</v>
      </c>
      <c r="K69" s="54">
        <f t="shared" si="1"/>
        <v>0.97447118891320206</v>
      </c>
      <c r="L69" s="16"/>
    </row>
    <row r="70" spans="1:12" s="17" customFormat="1" x14ac:dyDescent="0.2">
      <c r="A70" s="41" t="s">
        <v>640</v>
      </c>
      <c r="B70" t="s">
        <v>564</v>
      </c>
      <c r="C70" s="45" t="s">
        <v>359</v>
      </c>
      <c r="D70" s="45" t="s">
        <v>360</v>
      </c>
      <c r="E70" s="51" t="s">
        <v>189</v>
      </c>
      <c r="F70" s="45" t="s">
        <v>367</v>
      </c>
      <c r="G70" s="41" t="s">
        <v>0</v>
      </c>
      <c r="H70" s="52">
        <v>1042</v>
      </c>
      <c r="I70" s="52">
        <v>1022</v>
      </c>
      <c r="J70" s="53">
        <f t="shared" si="0"/>
        <v>20</v>
      </c>
      <c r="K70" s="54">
        <f t="shared" si="1"/>
        <v>0.98080614203454897</v>
      </c>
      <c r="L70" s="16"/>
    </row>
    <row r="71" spans="1:12" s="17" customFormat="1" x14ac:dyDescent="0.2">
      <c r="A71" s="41" t="s">
        <v>641</v>
      </c>
      <c r="B71" t="s">
        <v>564</v>
      </c>
      <c r="C71" s="45" t="s">
        <v>359</v>
      </c>
      <c r="D71" s="45" t="s">
        <v>360</v>
      </c>
      <c r="E71" s="51" t="s">
        <v>190</v>
      </c>
      <c r="F71" s="45" t="s">
        <v>368</v>
      </c>
      <c r="G71" s="41" t="s">
        <v>0</v>
      </c>
      <c r="H71" s="52">
        <v>1661</v>
      </c>
      <c r="I71" s="52">
        <v>1562</v>
      </c>
      <c r="J71" s="53">
        <f t="shared" si="0"/>
        <v>99</v>
      </c>
      <c r="K71" s="54">
        <f t="shared" si="1"/>
        <v>0.94039735099337751</v>
      </c>
      <c r="L71" s="16"/>
    </row>
    <row r="72" spans="1:12" s="17" customFormat="1" x14ac:dyDescent="0.2">
      <c r="A72" s="41" t="s">
        <v>642</v>
      </c>
      <c r="B72" t="s">
        <v>565</v>
      </c>
      <c r="C72" s="45" t="s">
        <v>369</v>
      </c>
      <c r="D72" s="45" t="s">
        <v>370</v>
      </c>
      <c r="E72" s="51" t="s">
        <v>273</v>
      </c>
      <c r="F72" s="45" t="s">
        <v>371</v>
      </c>
      <c r="G72" s="41" t="s">
        <v>0</v>
      </c>
      <c r="H72" s="52">
        <v>1419</v>
      </c>
      <c r="I72" s="52">
        <v>1363</v>
      </c>
      <c r="J72" s="53">
        <f t="shared" si="0"/>
        <v>56</v>
      </c>
      <c r="K72" s="54">
        <f t="shared" si="1"/>
        <v>0.96053558844256515</v>
      </c>
      <c r="L72" s="16"/>
    </row>
    <row r="73" spans="1:12" s="17" customFormat="1" x14ac:dyDescent="0.2">
      <c r="A73" s="41" t="s">
        <v>643</v>
      </c>
      <c r="B73" t="s">
        <v>565</v>
      </c>
      <c r="C73" s="45" t="s">
        <v>369</v>
      </c>
      <c r="D73" s="45" t="s">
        <v>370</v>
      </c>
      <c r="E73" s="51" t="s">
        <v>274</v>
      </c>
      <c r="F73" s="45" t="s">
        <v>372</v>
      </c>
      <c r="G73" s="41" t="s">
        <v>0</v>
      </c>
      <c r="H73" s="52">
        <v>862</v>
      </c>
      <c r="I73" s="52">
        <v>817</v>
      </c>
      <c r="J73" s="53">
        <f t="shared" ref="J73:J136" si="2">H73-I73</f>
        <v>45</v>
      </c>
      <c r="K73" s="54">
        <f t="shared" ref="K73:K136" si="3">I73/H73</f>
        <v>0.94779582366589332</v>
      </c>
      <c r="L73" s="16"/>
    </row>
    <row r="74" spans="1:12" s="17" customFormat="1" x14ac:dyDescent="0.2">
      <c r="A74" s="41" t="s">
        <v>644</v>
      </c>
      <c r="B74" t="s">
        <v>565</v>
      </c>
      <c r="C74" s="45" t="s">
        <v>369</v>
      </c>
      <c r="D74" s="45" t="s">
        <v>370</v>
      </c>
      <c r="E74" s="51" t="s">
        <v>182</v>
      </c>
      <c r="F74" s="45" t="s">
        <v>373</v>
      </c>
      <c r="G74" s="41" t="s">
        <v>0</v>
      </c>
      <c r="H74" s="52">
        <v>1820</v>
      </c>
      <c r="I74" s="52">
        <v>1781</v>
      </c>
      <c r="J74" s="53">
        <f t="shared" si="2"/>
        <v>39</v>
      </c>
      <c r="K74" s="54">
        <f t="shared" si="3"/>
        <v>0.97857142857142854</v>
      </c>
      <c r="L74" s="16"/>
    </row>
    <row r="75" spans="1:12" s="17" customFormat="1" x14ac:dyDescent="0.2">
      <c r="A75" s="41" t="s">
        <v>645</v>
      </c>
      <c r="B75" t="s">
        <v>565</v>
      </c>
      <c r="C75" s="45" t="s">
        <v>369</v>
      </c>
      <c r="D75" s="45" t="s">
        <v>370</v>
      </c>
      <c r="E75" s="51" t="s">
        <v>183</v>
      </c>
      <c r="F75" s="45" t="s">
        <v>374</v>
      </c>
      <c r="G75" s="41" t="s">
        <v>0</v>
      </c>
      <c r="H75" s="52">
        <v>2349</v>
      </c>
      <c r="I75" s="52">
        <v>2245</v>
      </c>
      <c r="J75" s="53">
        <f t="shared" si="2"/>
        <v>104</v>
      </c>
      <c r="K75" s="54">
        <f t="shared" si="3"/>
        <v>0.95572584078331202</v>
      </c>
      <c r="L75" s="16"/>
    </row>
    <row r="76" spans="1:12" s="17" customFormat="1" x14ac:dyDescent="0.2">
      <c r="A76" s="41" t="s">
        <v>646</v>
      </c>
      <c r="B76" t="s">
        <v>565</v>
      </c>
      <c r="C76" s="45" t="s">
        <v>369</v>
      </c>
      <c r="D76" s="45" t="s">
        <v>370</v>
      </c>
      <c r="E76" s="51" t="s">
        <v>275</v>
      </c>
      <c r="F76" s="45" t="s">
        <v>375</v>
      </c>
      <c r="G76" s="41" t="s">
        <v>0</v>
      </c>
      <c r="H76" s="52">
        <v>919</v>
      </c>
      <c r="I76" s="52">
        <v>873</v>
      </c>
      <c r="J76" s="53">
        <f t="shared" si="2"/>
        <v>46</v>
      </c>
      <c r="K76" s="54">
        <f t="shared" si="3"/>
        <v>0.94994559303590864</v>
      </c>
      <c r="L76" s="16"/>
    </row>
    <row r="77" spans="1:12" s="17" customFormat="1" x14ac:dyDescent="0.2">
      <c r="A77" s="41" t="s">
        <v>647</v>
      </c>
      <c r="B77" t="s">
        <v>565</v>
      </c>
      <c r="C77" s="45" t="s">
        <v>369</v>
      </c>
      <c r="D77" s="45" t="s">
        <v>370</v>
      </c>
      <c r="E77" s="51" t="s">
        <v>187</v>
      </c>
      <c r="F77" s="45" t="s">
        <v>376</v>
      </c>
      <c r="G77" s="41" t="s">
        <v>0</v>
      </c>
      <c r="H77" s="52">
        <v>766</v>
      </c>
      <c r="I77" s="52">
        <v>739</v>
      </c>
      <c r="J77" s="53">
        <f t="shared" si="2"/>
        <v>27</v>
      </c>
      <c r="K77" s="54">
        <f t="shared" si="3"/>
        <v>0.96475195822454307</v>
      </c>
      <c r="L77" s="16"/>
    </row>
    <row r="78" spans="1:12" s="17" customFormat="1" x14ac:dyDescent="0.2">
      <c r="A78" s="41" t="s">
        <v>648</v>
      </c>
      <c r="B78" t="s">
        <v>565</v>
      </c>
      <c r="C78" s="45" t="s">
        <v>369</v>
      </c>
      <c r="D78" s="45" t="s">
        <v>370</v>
      </c>
      <c r="E78" s="51" t="s">
        <v>188</v>
      </c>
      <c r="F78" s="45" t="s">
        <v>377</v>
      </c>
      <c r="G78" s="41" t="s">
        <v>0</v>
      </c>
      <c r="H78" s="52">
        <v>1916</v>
      </c>
      <c r="I78" s="52">
        <v>1833</v>
      </c>
      <c r="J78" s="53">
        <f t="shared" si="2"/>
        <v>83</v>
      </c>
      <c r="K78" s="54">
        <f t="shared" si="3"/>
        <v>0.95668058455114824</v>
      </c>
      <c r="L78" s="16"/>
    </row>
    <row r="79" spans="1:12" s="17" customFormat="1" x14ac:dyDescent="0.2">
      <c r="A79" s="41" t="s">
        <v>649</v>
      </c>
      <c r="B79" t="s">
        <v>566</v>
      </c>
      <c r="C79" s="45" t="s">
        <v>378</v>
      </c>
      <c r="D79" s="45" t="s">
        <v>379</v>
      </c>
      <c r="E79" s="51" t="s">
        <v>83</v>
      </c>
      <c r="F79" s="45" t="s">
        <v>380</v>
      </c>
      <c r="G79" s="41" t="s">
        <v>0</v>
      </c>
      <c r="H79" s="52">
        <v>1433</v>
      </c>
      <c r="I79" s="52">
        <v>1373</v>
      </c>
      <c r="J79" s="53">
        <f t="shared" si="2"/>
        <v>60</v>
      </c>
      <c r="K79" s="54">
        <f t="shared" si="3"/>
        <v>0.95812979762735517</v>
      </c>
      <c r="L79" s="16"/>
    </row>
    <row r="80" spans="1:12" s="17" customFormat="1" x14ac:dyDescent="0.2">
      <c r="A80" s="41" t="s">
        <v>650</v>
      </c>
      <c r="B80" t="s">
        <v>566</v>
      </c>
      <c r="C80" s="45" t="s">
        <v>378</v>
      </c>
      <c r="D80" s="45" t="s">
        <v>379</v>
      </c>
      <c r="E80" s="51" t="s">
        <v>84</v>
      </c>
      <c r="F80" s="45" t="s">
        <v>381</v>
      </c>
      <c r="G80" s="41" t="s">
        <v>0</v>
      </c>
      <c r="H80" s="52">
        <v>1085</v>
      </c>
      <c r="I80" s="52">
        <v>1058</v>
      </c>
      <c r="J80" s="53">
        <f t="shared" si="2"/>
        <v>27</v>
      </c>
      <c r="K80" s="54">
        <f t="shared" si="3"/>
        <v>0.97511520737327184</v>
      </c>
      <c r="L80" s="16"/>
    </row>
    <row r="81" spans="1:12" s="17" customFormat="1" x14ac:dyDescent="0.2">
      <c r="A81" s="41" t="s">
        <v>651</v>
      </c>
      <c r="B81" t="s">
        <v>566</v>
      </c>
      <c r="C81" s="45" t="s">
        <v>378</v>
      </c>
      <c r="D81" s="45" t="s">
        <v>379</v>
      </c>
      <c r="E81" s="51" t="s">
        <v>85</v>
      </c>
      <c r="F81" s="45" t="s">
        <v>382</v>
      </c>
      <c r="G81" s="41" t="s">
        <v>0</v>
      </c>
      <c r="H81" s="52">
        <v>842</v>
      </c>
      <c r="I81" s="52">
        <v>808</v>
      </c>
      <c r="J81" s="53">
        <f t="shared" si="2"/>
        <v>34</v>
      </c>
      <c r="K81" s="54">
        <f t="shared" si="3"/>
        <v>0.95961995249406173</v>
      </c>
      <c r="L81" s="16"/>
    </row>
    <row r="82" spans="1:12" s="17" customFormat="1" x14ac:dyDescent="0.2">
      <c r="A82" s="41" t="s">
        <v>652</v>
      </c>
      <c r="B82" t="s">
        <v>566</v>
      </c>
      <c r="C82" s="45" t="s">
        <v>378</v>
      </c>
      <c r="D82" s="45" t="s">
        <v>379</v>
      </c>
      <c r="E82" s="51" t="s">
        <v>90</v>
      </c>
      <c r="F82" s="45" t="s">
        <v>383</v>
      </c>
      <c r="G82" s="41" t="s">
        <v>0</v>
      </c>
      <c r="H82" s="52">
        <v>1201</v>
      </c>
      <c r="I82" s="52">
        <v>1181</v>
      </c>
      <c r="J82" s="53">
        <f t="shared" si="2"/>
        <v>20</v>
      </c>
      <c r="K82" s="54">
        <f t="shared" si="3"/>
        <v>0.98334721065778519</v>
      </c>
      <c r="L82" s="16"/>
    </row>
    <row r="83" spans="1:12" s="17" customFormat="1" x14ac:dyDescent="0.2">
      <c r="A83" s="41" t="s">
        <v>653</v>
      </c>
      <c r="B83" t="s">
        <v>566</v>
      </c>
      <c r="C83" s="45" t="s">
        <v>378</v>
      </c>
      <c r="D83" s="45" t="s">
        <v>379</v>
      </c>
      <c r="E83" s="51" t="s">
        <v>97</v>
      </c>
      <c r="F83" s="45" t="s">
        <v>384</v>
      </c>
      <c r="G83" s="41" t="s">
        <v>0</v>
      </c>
      <c r="H83" s="52">
        <v>878</v>
      </c>
      <c r="I83" s="52">
        <v>853</v>
      </c>
      <c r="J83" s="53">
        <f t="shared" si="2"/>
        <v>25</v>
      </c>
      <c r="K83" s="54">
        <f t="shared" si="3"/>
        <v>0.97152619589977218</v>
      </c>
      <c r="L83" s="16"/>
    </row>
    <row r="84" spans="1:12" s="17" customFormat="1" x14ac:dyDescent="0.2">
      <c r="A84" s="41" t="s">
        <v>654</v>
      </c>
      <c r="B84" t="s">
        <v>566</v>
      </c>
      <c r="C84" s="45" t="s">
        <v>378</v>
      </c>
      <c r="D84" s="45" t="s">
        <v>379</v>
      </c>
      <c r="E84" s="51" t="s">
        <v>87</v>
      </c>
      <c r="F84" s="45" t="s">
        <v>385</v>
      </c>
      <c r="G84" s="41" t="s">
        <v>0</v>
      </c>
      <c r="H84" s="52">
        <v>1228</v>
      </c>
      <c r="I84" s="52">
        <v>1183</v>
      </c>
      <c r="J84" s="53">
        <f t="shared" si="2"/>
        <v>45</v>
      </c>
      <c r="K84" s="54">
        <f t="shared" si="3"/>
        <v>0.96335504885993484</v>
      </c>
      <c r="L84" s="16"/>
    </row>
    <row r="85" spans="1:12" s="17" customFormat="1" x14ac:dyDescent="0.2">
      <c r="A85" s="41" t="s">
        <v>655</v>
      </c>
      <c r="B85" t="s">
        <v>566</v>
      </c>
      <c r="C85" s="45" t="s">
        <v>378</v>
      </c>
      <c r="D85" s="45" t="s">
        <v>379</v>
      </c>
      <c r="E85" s="51" t="s">
        <v>93</v>
      </c>
      <c r="F85" s="45" t="s">
        <v>386</v>
      </c>
      <c r="G85" s="41" t="s">
        <v>0</v>
      </c>
      <c r="H85" s="52">
        <v>1111</v>
      </c>
      <c r="I85" s="52">
        <v>1090</v>
      </c>
      <c r="J85" s="53">
        <f t="shared" si="2"/>
        <v>21</v>
      </c>
      <c r="K85" s="54">
        <f t="shared" si="3"/>
        <v>0.98109810981098111</v>
      </c>
      <c r="L85" s="16"/>
    </row>
    <row r="86" spans="1:12" s="17" customFormat="1" x14ac:dyDescent="0.2">
      <c r="A86" s="41" t="s">
        <v>656</v>
      </c>
      <c r="B86" t="s">
        <v>566</v>
      </c>
      <c r="C86" s="45" t="s">
        <v>378</v>
      </c>
      <c r="D86" s="45" t="s">
        <v>379</v>
      </c>
      <c r="E86" s="51" t="s">
        <v>98</v>
      </c>
      <c r="F86" s="45" t="s">
        <v>387</v>
      </c>
      <c r="G86" s="41" t="s">
        <v>0</v>
      </c>
      <c r="H86" s="52">
        <v>898</v>
      </c>
      <c r="I86" s="52">
        <v>858</v>
      </c>
      <c r="J86" s="53">
        <f t="shared" si="2"/>
        <v>40</v>
      </c>
      <c r="K86" s="54">
        <f t="shared" si="3"/>
        <v>0.95545657015590202</v>
      </c>
      <c r="L86" s="16"/>
    </row>
    <row r="87" spans="1:12" s="17" customFormat="1" x14ac:dyDescent="0.2">
      <c r="A87" s="41" t="s">
        <v>657</v>
      </c>
      <c r="B87" t="s">
        <v>566</v>
      </c>
      <c r="C87" s="45" t="s">
        <v>378</v>
      </c>
      <c r="D87" s="45" t="s">
        <v>379</v>
      </c>
      <c r="E87" s="51" t="s">
        <v>102</v>
      </c>
      <c r="F87" s="45" t="s">
        <v>388</v>
      </c>
      <c r="G87" s="41" t="s">
        <v>0</v>
      </c>
      <c r="H87" s="52">
        <v>2007</v>
      </c>
      <c r="I87" s="52">
        <v>1913</v>
      </c>
      <c r="J87" s="53">
        <f t="shared" si="2"/>
        <v>94</v>
      </c>
      <c r="K87" s="54">
        <f t="shared" si="3"/>
        <v>0.95316392625809665</v>
      </c>
      <c r="L87" s="16"/>
    </row>
    <row r="88" spans="1:12" s="17" customFormat="1" x14ac:dyDescent="0.2">
      <c r="A88" s="41" t="s">
        <v>658</v>
      </c>
      <c r="B88" t="s">
        <v>566</v>
      </c>
      <c r="C88" s="45" t="s">
        <v>378</v>
      </c>
      <c r="D88" s="45" t="s">
        <v>379</v>
      </c>
      <c r="E88" s="51" t="s">
        <v>104</v>
      </c>
      <c r="F88" s="45" t="s">
        <v>389</v>
      </c>
      <c r="G88" s="41" t="s">
        <v>0</v>
      </c>
      <c r="H88" s="52">
        <v>1528</v>
      </c>
      <c r="I88" s="52">
        <v>1481</v>
      </c>
      <c r="J88" s="53">
        <f t="shared" si="2"/>
        <v>47</v>
      </c>
      <c r="K88" s="54">
        <f t="shared" si="3"/>
        <v>0.96924083769633507</v>
      </c>
      <c r="L88" s="16"/>
    </row>
    <row r="89" spans="1:12" s="17" customFormat="1" x14ac:dyDescent="0.2">
      <c r="A89" s="41" t="s">
        <v>659</v>
      </c>
      <c r="B89" t="s">
        <v>566</v>
      </c>
      <c r="C89" s="45" t="s">
        <v>378</v>
      </c>
      <c r="D89" s="45" t="s">
        <v>379</v>
      </c>
      <c r="E89" s="51" t="s">
        <v>105</v>
      </c>
      <c r="F89" s="45" t="s">
        <v>390</v>
      </c>
      <c r="G89" s="41" t="s">
        <v>0</v>
      </c>
      <c r="H89" s="52">
        <v>1141</v>
      </c>
      <c r="I89" s="52">
        <v>1111</v>
      </c>
      <c r="J89" s="53">
        <f t="shared" si="2"/>
        <v>30</v>
      </c>
      <c r="K89" s="54">
        <f t="shared" si="3"/>
        <v>0.9737072743207712</v>
      </c>
      <c r="L89" s="16"/>
    </row>
    <row r="90" spans="1:12" s="17" customFormat="1" x14ac:dyDescent="0.2">
      <c r="A90" s="41" t="s">
        <v>660</v>
      </c>
      <c r="B90" t="s">
        <v>566</v>
      </c>
      <c r="C90" s="45" t="s">
        <v>378</v>
      </c>
      <c r="D90" s="45" t="s">
        <v>379</v>
      </c>
      <c r="E90" s="51" t="s">
        <v>110</v>
      </c>
      <c r="F90" s="45" t="s">
        <v>391</v>
      </c>
      <c r="G90" s="41" t="s">
        <v>0</v>
      </c>
      <c r="H90" s="52">
        <v>1420</v>
      </c>
      <c r="I90" s="52">
        <v>1401</v>
      </c>
      <c r="J90" s="53">
        <f t="shared" si="2"/>
        <v>19</v>
      </c>
      <c r="K90" s="54">
        <f t="shared" si="3"/>
        <v>0.98661971830985917</v>
      </c>
      <c r="L90" s="16"/>
    </row>
    <row r="91" spans="1:12" s="17" customFormat="1" x14ac:dyDescent="0.2">
      <c r="A91" s="41" t="s">
        <v>661</v>
      </c>
      <c r="B91" t="s">
        <v>567</v>
      </c>
      <c r="C91" s="45" t="s">
        <v>392</v>
      </c>
      <c r="D91" s="45" t="s">
        <v>393</v>
      </c>
      <c r="E91" s="51" t="s">
        <v>175</v>
      </c>
      <c r="F91" s="45" t="s">
        <v>394</v>
      </c>
      <c r="G91" s="41" t="s">
        <v>0</v>
      </c>
      <c r="H91" s="52">
        <v>2430</v>
      </c>
      <c r="I91" s="52">
        <v>2304</v>
      </c>
      <c r="J91" s="53">
        <f t="shared" si="2"/>
        <v>126</v>
      </c>
      <c r="K91" s="54">
        <f t="shared" si="3"/>
        <v>0.94814814814814818</v>
      </c>
      <c r="L91" s="16"/>
    </row>
    <row r="92" spans="1:12" s="17" customFormat="1" x14ac:dyDescent="0.2">
      <c r="A92" s="41" t="s">
        <v>662</v>
      </c>
      <c r="B92" t="s">
        <v>567</v>
      </c>
      <c r="C92" s="45" t="s">
        <v>392</v>
      </c>
      <c r="D92" s="45" t="s">
        <v>393</v>
      </c>
      <c r="E92" s="51" t="s">
        <v>136</v>
      </c>
      <c r="F92" s="45" t="s">
        <v>395</v>
      </c>
      <c r="G92" s="41" t="s">
        <v>0</v>
      </c>
      <c r="H92" s="52">
        <v>414</v>
      </c>
      <c r="I92" s="52">
        <v>394</v>
      </c>
      <c r="J92" s="53">
        <f t="shared" si="2"/>
        <v>20</v>
      </c>
      <c r="K92" s="54">
        <f t="shared" si="3"/>
        <v>0.95169082125603865</v>
      </c>
      <c r="L92" s="16"/>
    </row>
    <row r="93" spans="1:12" s="17" customFormat="1" x14ac:dyDescent="0.2">
      <c r="A93" s="41" t="s">
        <v>663</v>
      </c>
      <c r="B93" t="s">
        <v>567</v>
      </c>
      <c r="C93" s="45" t="s">
        <v>392</v>
      </c>
      <c r="D93" s="45" t="s">
        <v>393</v>
      </c>
      <c r="E93" s="51" t="s">
        <v>177</v>
      </c>
      <c r="F93" s="45" t="s">
        <v>396</v>
      </c>
      <c r="G93" s="41" t="s">
        <v>0</v>
      </c>
      <c r="H93" s="52">
        <v>2465</v>
      </c>
      <c r="I93" s="52">
        <v>2387</v>
      </c>
      <c r="J93" s="53">
        <f t="shared" si="2"/>
        <v>78</v>
      </c>
      <c r="K93" s="54">
        <f t="shared" si="3"/>
        <v>0.96835699797160246</v>
      </c>
      <c r="L93" s="16"/>
    </row>
    <row r="94" spans="1:12" s="17" customFormat="1" x14ac:dyDescent="0.2">
      <c r="A94" s="41" t="s">
        <v>664</v>
      </c>
      <c r="B94" t="s">
        <v>567</v>
      </c>
      <c r="C94" s="45" t="s">
        <v>392</v>
      </c>
      <c r="D94" s="45" t="s">
        <v>393</v>
      </c>
      <c r="E94" s="51" t="s">
        <v>180</v>
      </c>
      <c r="F94" s="45" t="s">
        <v>397</v>
      </c>
      <c r="G94" s="41" t="s">
        <v>0</v>
      </c>
      <c r="H94" s="52">
        <v>2889</v>
      </c>
      <c r="I94" s="52">
        <v>2744</v>
      </c>
      <c r="J94" s="53">
        <f t="shared" si="2"/>
        <v>145</v>
      </c>
      <c r="K94" s="54">
        <f t="shared" si="3"/>
        <v>0.94980962270681901</v>
      </c>
      <c r="L94" s="16"/>
    </row>
    <row r="95" spans="1:12" s="17" customFormat="1" x14ac:dyDescent="0.2">
      <c r="A95" s="41" t="s">
        <v>665</v>
      </c>
      <c r="B95" t="s">
        <v>567</v>
      </c>
      <c r="C95" s="45" t="s">
        <v>392</v>
      </c>
      <c r="D95" s="45" t="s">
        <v>393</v>
      </c>
      <c r="E95" s="51" t="s">
        <v>181</v>
      </c>
      <c r="F95" s="45" t="s">
        <v>398</v>
      </c>
      <c r="G95" s="41" t="s">
        <v>0</v>
      </c>
      <c r="H95" s="52">
        <v>737</v>
      </c>
      <c r="I95" s="52">
        <v>703</v>
      </c>
      <c r="J95" s="53">
        <f t="shared" si="2"/>
        <v>34</v>
      </c>
      <c r="K95" s="54">
        <f t="shared" si="3"/>
        <v>0.95386702849389415</v>
      </c>
      <c r="L95" s="16"/>
    </row>
    <row r="96" spans="1:12" s="17" customFormat="1" x14ac:dyDescent="0.2">
      <c r="A96" s="41" t="s">
        <v>666</v>
      </c>
      <c r="B96" t="s">
        <v>567</v>
      </c>
      <c r="C96" s="45" t="s">
        <v>392</v>
      </c>
      <c r="D96" s="45" t="s">
        <v>393</v>
      </c>
      <c r="E96" s="51" t="s">
        <v>143</v>
      </c>
      <c r="F96" s="45" t="s">
        <v>399</v>
      </c>
      <c r="G96" s="41" t="s">
        <v>0</v>
      </c>
      <c r="H96" s="52">
        <v>1266</v>
      </c>
      <c r="I96" s="52">
        <v>1248</v>
      </c>
      <c r="J96" s="53">
        <f t="shared" si="2"/>
        <v>18</v>
      </c>
      <c r="K96" s="54">
        <f t="shared" si="3"/>
        <v>0.98578199052132698</v>
      </c>
      <c r="L96" s="16"/>
    </row>
    <row r="97" spans="1:12" s="17" customFormat="1" x14ac:dyDescent="0.2">
      <c r="A97" s="41" t="s">
        <v>667</v>
      </c>
      <c r="B97" t="s">
        <v>567</v>
      </c>
      <c r="C97" s="45" t="s">
        <v>392</v>
      </c>
      <c r="D97" s="45" t="s">
        <v>393</v>
      </c>
      <c r="E97" s="51" t="s">
        <v>144</v>
      </c>
      <c r="F97" s="45" t="s">
        <v>400</v>
      </c>
      <c r="G97" s="41" t="s">
        <v>0</v>
      </c>
      <c r="H97" s="52">
        <v>3041</v>
      </c>
      <c r="I97" s="52">
        <v>2892</v>
      </c>
      <c r="J97" s="53">
        <f t="shared" si="2"/>
        <v>149</v>
      </c>
      <c r="K97" s="54">
        <f t="shared" si="3"/>
        <v>0.95100295955277869</v>
      </c>
      <c r="L97" s="16"/>
    </row>
    <row r="98" spans="1:12" s="17" customFormat="1" x14ac:dyDescent="0.2">
      <c r="A98" s="41" t="s">
        <v>668</v>
      </c>
      <c r="B98" t="s">
        <v>568</v>
      </c>
      <c r="C98" s="45" t="s">
        <v>401</v>
      </c>
      <c r="D98" s="45" t="s">
        <v>402</v>
      </c>
      <c r="E98" s="51" t="s">
        <v>223</v>
      </c>
      <c r="F98" s="45" t="s">
        <v>403</v>
      </c>
      <c r="G98" s="41" t="s">
        <v>0</v>
      </c>
      <c r="H98" s="52">
        <v>913</v>
      </c>
      <c r="I98" s="52">
        <v>878</v>
      </c>
      <c r="J98" s="53">
        <f t="shared" si="2"/>
        <v>35</v>
      </c>
      <c r="K98" s="54">
        <f t="shared" si="3"/>
        <v>0.96166484118291351</v>
      </c>
      <c r="L98" s="16"/>
    </row>
    <row r="99" spans="1:12" s="17" customFormat="1" x14ac:dyDescent="0.2">
      <c r="A99" s="41" t="s">
        <v>669</v>
      </c>
      <c r="B99" t="s">
        <v>568</v>
      </c>
      <c r="C99" s="45" t="s">
        <v>401</v>
      </c>
      <c r="D99" s="45" t="s">
        <v>402</v>
      </c>
      <c r="E99" s="51" t="s">
        <v>225</v>
      </c>
      <c r="F99" s="45" t="s">
        <v>404</v>
      </c>
      <c r="G99" s="41" t="s">
        <v>0</v>
      </c>
      <c r="H99" s="52">
        <v>1643</v>
      </c>
      <c r="I99" s="52">
        <v>1564</v>
      </c>
      <c r="J99" s="53">
        <f t="shared" si="2"/>
        <v>79</v>
      </c>
      <c r="K99" s="54">
        <f t="shared" si="3"/>
        <v>0.95191722458916617</v>
      </c>
      <c r="L99" s="16"/>
    </row>
    <row r="100" spans="1:12" s="17" customFormat="1" x14ac:dyDescent="0.2">
      <c r="A100" s="41" t="s">
        <v>670</v>
      </c>
      <c r="B100" t="s">
        <v>568</v>
      </c>
      <c r="C100" s="45" t="s">
        <v>401</v>
      </c>
      <c r="D100" s="45" t="s">
        <v>402</v>
      </c>
      <c r="E100" s="51" t="s">
        <v>229</v>
      </c>
      <c r="F100" s="45" t="s">
        <v>405</v>
      </c>
      <c r="G100" s="41" t="s">
        <v>0</v>
      </c>
      <c r="H100" s="52">
        <v>1351</v>
      </c>
      <c r="I100" s="52">
        <v>1280</v>
      </c>
      <c r="J100" s="53">
        <f t="shared" si="2"/>
        <v>71</v>
      </c>
      <c r="K100" s="54">
        <f t="shared" si="3"/>
        <v>0.94744633604737227</v>
      </c>
      <c r="L100" s="16"/>
    </row>
    <row r="101" spans="1:12" s="17" customFormat="1" x14ac:dyDescent="0.2">
      <c r="A101" s="41" t="s">
        <v>671</v>
      </c>
      <c r="B101" t="s">
        <v>568</v>
      </c>
      <c r="C101" s="45" t="s">
        <v>401</v>
      </c>
      <c r="D101" s="45" t="s">
        <v>402</v>
      </c>
      <c r="E101" s="51" t="s">
        <v>233</v>
      </c>
      <c r="F101" s="45" t="s">
        <v>406</v>
      </c>
      <c r="G101" s="41" t="s">
        <v>0</v>
      </c>
      <c r="H101" s="52">
        <v>1548</v>
      </c>
      <c r="I101" s="52">
        <v>1463</v>
      </c>
      <c r="J101" s="53">
        <f t="shared" si="2"/>
        <v>85</v>
      </c>
      <c r="K101" s="54">
        <f t="shared" si="3"/>
        <v>0.94509043927648584</v>
      </c>
      <c r="L101" s="16"/>
    </row>
    <row r="102" spans="1:12" s="17" customFormat="1" x14ac:dyDescent="0.2">
      <c r="A102" s="41" t="s">
        <v>672</v>
      </c>
      <c r="B102" t="s">
        <v>568</v>
      </c>
      <c r="C102" s="45" t="s">
        <v>401</v>
      </c>
      <c r="D102" s="45" t="s">
        <v>402</v>
      </c>
      <c r="E102" s="51" t="s">
        <v>236</v>
      </c>
      <c r="F102" s="45" t="s">
        <v>407</v>
      </c>
      <c r="G102" s="41" t="s">
        <v>0</v>
      </c>
      <c r="H102" s="52">
        <v>1501</v>
      </c>
      <c r="I102" s="52">
        <v>1441</v>
      </c>
      <c r="J102" s="53">
        <f t="shared" si="2"/>
        <v>60</v>
      </c>
      <c r="K102" s="54">
        <f t="shared" si="3"/>
        <v>0.96002664890073286</v>
      </c>
      <c r="L102" s="16"/>
    </row>
    <row r="103" spans="1:12" s="17" customFormat="1" x14ac:dyDescent="0.2">
      <c r="A103" s="41" t="s">
        <v>673</v>
      </c>
      <c r="B103" t="s">
        <v>568</v>
      </c>
      <c r="C103" s="45" t="s">
        <v>401</v>
      </c>
      <c r="D103" s="45" t="s">
        <v>402</v>
      </c>
      <c r="E103" s="51" t="s">
        <v>238</v>
      </c>
      <c r="F103" s="45" t="s">
        <v>408</v>
      </c>
      <c r="G103" s="41" t="s">
        <v>0</v>
      </c>
      <c r="H103" s="52">
        <v>613</v>
      </c>
      <c r="I103" s="52">
        <v>574</v>
      </c>
      <c r="J103" s="53">
        <f t="shared" si="2"/>
        <v>39</v>
      </c>
      <c r="K103" s="54">
        <f t="shared" si="3"/>
        <v>0.9363784665579119</v>
      </c>
      <c r="L103" s="16"/>
    </row>
    <row r="104" spans="1:12" s="17" customFormat="1" x14ac:dyDescent="0.2">
      <c r="A104" s="41" t="s">
        <v>674</v>
      </c>
      <c r="B104" t="s">
        <v>568</v>
      </c>
      <c r="C104" s="45" t="s">
        <v>401</v>
      </c>
      <c r="D104" s="45" t="s">
        <v>402</v>
      </c>
      <c r="E104" s="51" t="s">
        <v>239</v>
      </c>
      <c r="F104" s="45" t="s">
        <v>409</v>
      </c>
      <c r="G104" s="41" t="s">
        <v>0</v>
      </c>
      <c r="H104" s="52">
        <v>969</v>
      </c>
      <c r="I104" s="52">
        <v>906</v>
      </c>
      <c r="J104" s="53">
        <f t="shared" si="2"/>
        <v>63</v>
      </c>
      <c r="K104" s="54">
        <f t="shared" si="3"/>
        <v>0.93498452012383904</v>
      </c>
      <c r="L104" s="16"/>
    </row>
    <row r="105" spans="1:12" s="17" customFormat="1" x14ac:dyDescent="0.2">
      <c r="A105" s="41" t="s">
        <v>675</v>
      </c>
      <c r="B105" t="s">
        <v>568</v>
      </c>
      <c r="C105" s="45" t="s">
        <v>401</v>
      </c>
      <c r="D105" s="45" t="s">
        <v>402</v>
      </c>
      <c r="E105" s="51" t="s">
        <v>277</v>
      </c>
      <c r="F105" s="45" t="s">
        <v>410</v>
      </c>
      <c r="G105" s="41" t="s">
        <v>0</v>
      </c>
      <c r="H105" s="52">
        <v>2591</v>
      </c>
      <c r="I105" s="52">
        <v>2471</v>
      </c>
      <c r="J105" s="53">
        <f t="shared" si="2"/>
        <v>120</v>
      </c>
      <c r="K105" s="54">
        <f t="shared" si="3"/>
        <v>0.95368583558471631</v>
      </c>
      <c r="L105" s="16"/>
    </row>
    <row r="106" spans="1:12" s="17" customFormat="1" x14ac:dyDescent="0.2">
      <c r="A106" s="41" t="s">
        <v>676</v>
      </c>
      <c r="B106" t="s">
        <v>569</v>
      </c>
      <c r="C106" s="45" t="s">
        <v>411</v>
      </c>
      <c r="D106" s="45" t="s">
        <v>412</v>
      </c>
      <c r="E106" s="51" t="s">
        <v>81</v>
      </c>
      <c r="F106" s="45" t="s">
        <v>413</v>
      </c>
      <c r="G106" s="41" t="s">
        <v>0</v>
      </c>
      <c r="H106" s="52">
        <v>926</v>
      </c>
      <c r="I106" s="52">
        <v>889</v>
      </c>
      <c r="J106" s="53">
        <f t="shared" si="2"/>
        <v>37</v>
      </c>
      <c r="K106" s="54">
        <f t="shared" si="3"/>
        <v>0.9600431965442765</v>
      </c>
      <c r="L106" s="16"/>
    </row>
    <row r="107" spans="1:12" s="17" customFormat="1" x14ac:dyDescent="0.2">
      <c r="A107" s="41" t="s">
        <v>677</v>
      </c>
      <c r="B107" t="s">
        <v>569</v>
      </c>
      <c r="C107" s="45" t="s">
        <v>411</v>
      </c>
      <c r="D107" s="45" t="s">
        <v>412</v>
      </c>
      <c r="E107" s="51" t="s">
        <v>82</v>
      </c>
      <c r="F107" s="45" t="s">
        <v>414</v>
      </c>
      <c r="G107" s="41" t="s">
        <v>0</v>
      </c>
      <c r="H107" s="52">
        <v>1217</v>
      </c>
      <c r="I107" s="52">
        <v>1135</v>
      </c>
      <c r="J107" s="53">
        <f t="shared" si="2"/>
        <v>82</v>
      </c>
      <c r="K107" s="54">
        <f t="shared" si="3"/>
        <v>0.93262119967132295</v>
      </c>
      <c r="L107" s="16"/>
    </row>
    <row r="108" spans="1:12" s="17" customFormat="1" x14ac:dyDescent="0.2">
      <c r="A108" s="41" t="s">
        <v>678</v>
      </c>
      <c r="B108" t="s">
        <v>569</v>
      </c>
      <c r="C108" s="45" t="s">
        <v>411</v>
      </c>
      <c r="D108" s="45" t="s">
        <v>412</v>
      </c>
      <c r="E108" s="51" t="s">
        <v>86</v>
      </c>
      <c r="F108" s="45" t="s">
        <v>415</v>
      </c>
      <c r="G108" s="41" t="s">
        <v>0</v>
      </c>
      <c r="H108" s="52">
        <v>891</v>
      </c>
      <c r="I108" s="52">
        <v>856</v>
      </c>
      <c r="J108" s="53">
        <f t="shared" si="2"/>
        <v>35</v>
      </c>
      <c r="K108" s="54">
        <f t="shared" si="3"/>
        <v>0.96071829405162734</v>
      </c>
      <c r="L108" s="16"/>
    </row>
    <row r="109" spans="1:12" s="17" customFormat="1" x14ac:dyDescent="0.2">
      <c r="A109" s="41" t="s">
        <v>679</v>
      </c>
      <c r="B109" t="s">
        <v>569</v>
      </c>
      <c r="C109" s="45" t="s">
        <v>411</v>
      </c>
      <c r="D109" s="45" t="s">
        <v>412</v>
      </c>
      <c r="E109" s="51" t="s">
        <v>88</v>
      </c>
      <c r="F109" s="45" t="s">
        <v>416</v>
      </c>
      <c r="G109" s="41" t="s">
        <v>0</v>
      </c>
      <c r="H109" s="52">
        <v>2238</v>
      </c>
      <c r="I109" s="52">
        <v>2168</v>
      </c>
      <c r="J109" s="53">
        <f t="shared" si="2"/>
        <v>70</v>
      </c>
      <c r="K109" s="54">
        <f t="shared" si="3"/>
        <v>0.96872207327971405</v>
      </c>
      <c r="L109" s="16"/>
    </row>
    <row r="110" spans="1:12" s="17" customFormat="1" x14ac:dyDescent="0.2">
      <c r="A110" s="41" t="s">
        <v>680</v>
      </c>
      <c r="B110" t="s">
        <v>569</v>
      </c>
      <c r="C110" s="45" t="s">
        <v>411</v>
      </c>
      <c r="D110" s="45" t="s">
        <v>412</v>
      </c>
      <c r="E110" s="51" t="s">
        <v>111</v>
      </c>
      <c r="F110" s="45" t="s">
        <v>417</v>
      </c>
      <c r="G110" s="41" t="s">
        <v>0</v>
      </c>
      <c r="H110" s="52">
        <v>1142</v>
      </c>
      <c r="I110" s="52">
        <v>1077</v>
      </c>
      <c r="J110" s="53">
        <f t="shared" si="2"/>
        <v>65</v>
      </c>
      <c r="K110" s="54">
        <f t="shared" si="3"/>
        <v>0.9430823117338003</v>
      </c>
      <c r="L110" s="16"/>
    </row>
    <row r="111" spans="1:12" s="17" customFormat="1" x14ac:dyDescent="0.2">
      <c r="A111" s="41" t="s">
        <v>681</v>
      </c>
      <c r="B111" t="s">
        <v>569</v>
      </c>
      <c r="C111" s="45" t="s">
        <v>411</v>
      </c>
      <c r="D111" s="45" t="s">
        <v>412</v>
      </c>
      <c r="E111" s="51" t="s">
        <v>91</v>
      </c>
      <c r="F111" s="45" t="s">
        <v>418</v>
      </c>
      <c r="G111" s="41" t="s">
        <v>0</v>
      </c>
      <c r="H111" s="52">
        <v>1322</v>
      </c>
      <c r="I111" s="52">
        <v>1237</v>
      </c>
      <c r="J111" s="53">
        <f t="shared" si="2"/>
        <v>85</v>
      </c>
      <c r="K111" s="54">
        <f t="shared" si="3"/>
        <v>0.93570347957639943</v>
      </c>
      <c r="L111" s="16"/>
    </row>
    <row r="112" spans="1:12" s="17" customFormat="1" x14ac:dyDescent="0.2">
      <c r="A112" s="41" t="s">
        <v>682</v>
      </c>
      <c r="B112" t="s">
        <v>569</v>
      </c>
      <c r="C112" s="45" t="s">
        <v>411</v>
      </c>
      <c r="D112" s="45" t="s">
        <v>412</v>
      </c>
      <c r="E112" s="51" t="s">
        <v>96</v>
      </c>
      <c r="F112" s="45" t="s">
        <v>419</v>
      </c>
      <c r="G112" s="41" t="s">
        <v>0</v>
      </c>
      <c r="H112" s="52">
        <v>1003</v>
      </c>
      <c r="I112" s="52">
        <v>942</v>
      </c>
      <c r="J112" s="53">
        <f t="shared" si="2"/>
        <v>61</v>
      </c>
      <c r="K112" s="54">
        <f t="shared" si="3"/>
        <v>0.93918245264207378</v>
      </c>
      <c r="L112" s="16"/>
    </row>
    <row r="113" spans="1:12" s="17" customFormat="1" x14ac:dyDescent="0.2">
      <c r="A113" s="41" t="s">
        <v>683</v>
      </c>
      <c r="B113" t="s">
        <v>569</v>
      </c>
      <c r="C113" s="45" t="s">
        <v>411</v>
      </c>
      <c r="D113" s="45" t="s">
        <v>412</v>
      </c>
      <c r="E113" s="51" t="s">
        <v>109</v>
      </c>
      <c r="F113" s="45" t="s">
        <v>420</v>
      </c>
      <c r="G113" s="41" t="s">
        <v>0</v>
      </c>
      <c r="H113" s="52">
        <v>712</v>
      </c>
      <c r="I113" s="52">
        <v>674</v>
      </c>
      <c r="J113" s="53">
        <f t="shared" si="2"/>
        <v>38</v>
      </c>
      <c r="K113" s="54">
        <f t="shared" si="3"/>
        <v>0.9466292134831461</v>
      </c>
      <c r="L113" s="16"/>
    </row>
    <row r="114" spans="1:12" s="17" customFormat="1" x14ac:dyDescent="0.2">
      <c r="A114" s="41" t="s">
        <v>684</v>
      </c>
      <c r="B114" t="s">
        <v>570</v>
      </c>
      <c r="C114" s="45" t="s">
        <v>421</v>
      </c>
      <c r="D114" s="45" t="s">
        <v>422</v>
      </c>
      <c r="E114" s="51" t="s">
        <v>137</v>
      </c>
      <c r="F114" s="45" t="s">
        <v>423</v>
      </c>
      <c r="G114" s="41" t="s">
        <v>0</v>
      </c>
      <c r="H114" s="52">
        <v>1816</v>
      </c>
      <c r="I114" s="52">
        <v>1717</v>
      </c>
      <c r="J114" s="53">
        <f t="shared" si="2"/>
        <v>99</v>
      </c>
      <c r="K114" s="54">
        <f t="shared" si="3"/>
        <v>0.94548458149779735</v>
      </c>
      <c r="L114" s="16"/>
    </row>
    <row r="115" spans="1:12" s="17" customFormat="1" x14ac:dyDescent="0.2">
      <c r="A115" s="41" t="s">
        <v>685</v>
      </c>
      <c r="B115" t="s">
        <v>570</v>
      </c>
      <c r="C115" s="45" t="s">
        <v>421</v>
      </c>
      <c r="D115" s="45" t="s">
        <v>422</v>
      </c>
      <c r="E115" s="51" t="s">
        <v>140</v>
      </c>
      <c r="F115" s="45" t="s">
        <v>424</v>
      </c>
      <c r="G115" s="41" t="s">
        <v>0</v>
      </c>
      <c r="H115" s="52">
        <v>1294</v>
      </c>
      <c r="I115" s="52">
        <v>1216</v>
      </c>
      <c r="J115" s="53">
        <f t="shared" si="2"/>
        <v>78</v>
      </c>
      <c r="K115" s="54">
        <f t="shared" si="3"/>
        <v>0.9397217928902627</v>
      </c>
      <c r="L115" s="16"/>
    </row>
    <row r="116" spans="1:12" s="17" customFormat="1" x14ac:dyDescent="0.2">
      <c r="A116" s="41" t="s">
        <v>686</v>
      </c>
      <c r="B116" t="s">
        <v>570</v>
      </c>
      <c r="C116" s="45" t="s">
        <v>421</v>
      </c>
      <c r="D116" s="45" t="s">
        <v>422</v>
      </c>
      <c r="E116" s="51" t="s">
        <v>135</v>
      </c>
      <c r="F116" s="45" t="s">
        <v>425</v>
      </c>
      <c r="G116" s="41" t="s">
        <v>0</v>
      </c>
      <c r="H116" s="52">
        <v>1492</v>
      </c>
      <c r="I116" s="52">
        <v>1417</v>
      </c>
      <c r="J116" s="53">
        <f t="shared" si="2"/>
        <v>75</v>
      </c>
      <c r="K116" s="54">
        <f t="shared" si="3"/>
        <v>0.94973190348525471</v>
      </c>
      <c r="L116" s="16"/>
    </row>
    <row r="117" spans="1:12" s="17" customFormat="1" x14ac:dyDescent="0.2">
      <c r="A117" s="41" t="s">
        <v>687</v>
      </c>
      <c r="B117" t="s">
        <v>570</v>
      </c>
      <c r="C117" s="45" t="s">
        <v>421</v>
      </c>
      <c r="D117" s="45" t="s">
        <v>422</v>
      </c>
      <c r="E117" s="51" t="s">
        <v>141</v>
      </c>
      <c r="F117" s="45" t="s">
        <v>426</v>
      </c>
      <c r="G117" s="41" t="s">
        <v>0</v>
      </c>
      <c r="H117" s="52">
        <v>1388</v>
      </c>
      <c r="I117" s="52">
        <v>1310</v>
      </c>
      <c r="J117" s="53">
        <f t="shared" si="2"/>
        <v>78</v>
      </c>
      <c r="K117" s="54">
        <f t="shared" si="3"/>
        <v>0.94380403458213258</v>
      </c>
      <c r="L117" s="16"/>
    </row>
    <row r="118" spans="1:12" s="17" customFormat="1" x14ac:dyDescent="0.2">
      <c r="A118" s="41" t="s">
        <v>688</v>
      </c>
      <c r="B118" t="s">
        <v>570</v>
      </c>
      <c r="C118" s="45" t="s">
        <v>421</v>
      </c>
      <c r="D118" s="45" t="s">
        <v>422</v>
      </c>
      <c r="E118" s="51" t="s">
        <v>272</v>
      </c>
      <c r="F118" s="45" t="s">
        <v>427</v>
      </c>
      <c r="G118" s="41" t="s">
        <v>0</v>
      </c>
      <c r="H118" s="52">
        <v>945</v>
      </c>
      <c r="I118" s="52">
        <v>909</v>
      </c>
      <c r="J118" s="53">
        <f t="shared" si="2"/>
        <v>36</v>
      </c>
      <c r="K118" s="54">
        <f t="shared" si="3"/>
        <v>0.96190476190476193</v>
      </c>
      <c r="L118" s="16"/>
    </row>
    <row r="119" spans="1:12" s="17" customFormat="1" x14ac:dyDescent="0.2">
      <c r="A119" s="41" t="s">
        <v>689</v>
      </c>
      <c r="B119" t="s">
        <v>570</v>
      </c>
      <c r="C119" s="45" t="s">
        <v>421</v>
      </c>
      <c r="D119" s="45" t="s">
        <v>422</v>
      </c>
      <c r="E119" s="51" t="s">
        <v>151</v>
      </c>
      <c r="F119" s="45" t="s">
        <v>428</v>
      </c>
      <c r="G119" s="41" t="s">
        <v>0</v>
      </c>
      <c r="H119" s="52">
        <v>955</v>
      </c>
      <c r="I119" s="52">
        <v>890</v>
      </c>
      <c r="J119" s="53">
        <f t="shared" si="2"/>
        <v>65</v>
      </c>
      <c r="K119" s="54">
        <f t="shared" si="3"/>
        <v>0.93193717277486909</v>
      </c>
      <c r="L119" s="16"/>
    </row>
    <row r="120" spans="1:12" s="17" customFormat="1" x14ac:dyDescent="0.2">
      <c r="A120" s="41" t="s">
        <v>690</v>
      </c>
      <c r="B120" t="s">
        <v>570</v>
      </c>
      <c r="C120" s="45" t="s">
        <v>421</v>
      </c>
      <c r="D120" s="45" t="s">
        <v>422</v>
      </c>
      <c r="E120" s="51" t="s">
        <v>153</v>
      </c>
      <c r="F120" s="45" t="s">
        <v>429</v>
      </c>
      <c r="G120" s="41" t="s">
        <v>0</v>
      </c>
      <c r="H120" s="52">
        <v>1766</v>
      </c>
      <c r="I120" s="52">
        <v>1672</v>
      </c>
      <c r="J120" s="53">
        <f t="shared" si="2"/>
        <v>94</v>
      </c>
      <c r="K120" s="54">
        <f t="shared" si="3"/>
        <v>0.94677236693091738</v>
      </c>
      <c r="L120" s="16"/>
    </row>
    <row r="121" spans="1:12" s="17" customFormat="1" x14ac:dyDescent="0.2">
      <c r="A121" s="41" t="s">
        <v>691</v>
      </c>
      <c r="B121" t="s">
        <v>571</v>
      </c>
      <c r="C121" s="45" t="s">
        <v>430</v>
      </c>
      <c r="D121" s="45" t="s">
        <v>431</v>
      </c>
      <c r="E121" s="51" t="s">
        <v>191</v>
      </c>
      <c r="F121" s="45" t="s">
        <v>432</v>
      </c>
      <c r="G121" s="41" t="s">
        <v>0</v>
      </c>
      <c r="H121" s="52">
        <v>836</v>
      </c>
      <c r="I121" s="52">
        <v>807</v>
      </c>
      <c r="J121" s="53">
        <f t="shared" si="2"/>
        <v>29</v>
      </c>
      <c r="K121" s="54">
        <f t="shared" si="3"/>
        <v>0.96531100478468901</v>
      </c>
      <c r="L121" s="16"/>
    </row>
    <row r="122" spans="1:12" s="17" customFormat="1" x14ac:dyDescent="0.2">
      <c r="A122" s="41" t="s">
        <v>692</v>
      </c>
      <c r="B122" t="s">
        <v>571</v>
      </c>
      <c r="C122" s="45" t="s">
        <v>430</v>
      </c>
      <c r="D122" s="45" t="s">
        <v>431</v>
      </c>
      <c r="E122" s="51" t="s">
        <v>192</v>
      </c>
      <c r="F122" s="45" t="s">
        <v>433</v>
      </c>
      <c r="G122" s="41" t="s">
        <v>0</v>
      </c>
      <c r="H122" s="52">
        <v>1912</v>
      </c>
      <c r="I122" s="52">
        <v>1808</v>
      </c>
      <c r="J122" s="53">
        <f t="shared" si="2"/>
        <v>104</v>
      </c>
      <c r="K122" s="54">
        <f t="shared" si="3"/>
        <v>0.94560669456066948</v>
      </c>
      <c r="L122" s="16"/>
    </row>
    <row r="123" spans="1:12" s="17" customFormat="1" x14ac:dyDescent="0.2">
      <c r="A123" s="41" t="s">
        <v>693</v>
      </c>
      <c r="B123" t="s">
        <v>571</v>
      </c>
      <c r="C123" s="45" t="s">
        <v>430</v>
      </c>
      <c r="D123" s="45" t="s">
        <v>431</v>
      </c>
      <c r="E123" s="51" t="s">
        <v>193</v>
      </c>
      <c r="F123" s="45" t="s">
        <v>434</v>
      </c>
      <c r="G123" s="41" t="s">
        <v>0</v>
      </c>
      <c r="H123" s="52">
        <v>1501</v>
      </c>
      <c r="I123" s="52">
        <v>1441</v>
      </c>
      <c r="J123" s="53">
        <f t="shared" si="2"/>
        <v>60</v>
      </c>
      <c r="K123" s="54">
        <f t="shared" si="3"/>
        <v>0.96002664890073286</v>
      </c>
      <c r="L123" s="16"/>
    </row>
    <row r="124" spans="1:12" s="17" customFormat="1" x14ac:dyDescent="0.2">
      <c r="A124" s="41" t="s">
        <v>694</v>
      </c>
      <c r="B124" t="s">
        <v>571</v>
      </c>
      <c r="C124" s="45" t="s">
        <v>430</v>
      </c>
      <c r="D124" s="45" t="s">
        <v>431</v>
      </c>
      <c r="E124" s="51" t="s">
        <v>194</v>
      </c>
      <c r="F124" s="45" t="s">
        <v>435</v>
      </c>
      <c r="G124" s="41" t="s">
        <v>0</v>
      </c>
      <c r="H124" s="52">
        <v>1374</v>
      </c>
      <c r="I124" s="52">
        <v>1320</v>
      </c>
      <c r="J124" s="53">
        <f t="shared" si="2"/>
        <v>54</v>
      </c>
      <c r="K124" s="54">
        <f t="shared" si="3"/>
        <v>0.9606986899563319</v>
      </c>
      <c r="L124" s="16"/>
    </row>
    <row r="125" spans="1:12" s="17" customFormat="1" x14ac:dyDescent="0.2">
      <c r="A125" s="41" t="s">
        <v>695</v>
      </c>
      <c r="B125" t="s">
        <v>571</v>
      </c>
      <c r="C125" s="45" t="s">
        <v>430</v>
      </c>
      <c r="D125" s="45" t="s">
        <v>431</v>
      </c>
      <c r="E125" s="51" t="s">
        <v>195</v>
      </c>
      <c r="F125" s="45" t="s">
        <v>436</v>
      </c>
      <c r="G125" s="41" t="s">
        <v>0</v>
      </c>
      <c r="H125" s="52">
        <v>1890</v>
      </c>
      <c r="I125" s="52">
        <v>1753</v>
      </c>
      <c r="J125" s="53">
        <f t="shared" si="2"/>
        <v>137</v>
      </c>
      <c r="K125" s="54">
        <f t="shared" si="3"/>
        <v>0.92751322751322751</v>
      </c>
      <c r="L125" s="16"/>
    </row>
    <row r="126" spans="1:12" s="17" customFormat="1" x14ac:dyDescent="0.2">
      <c r="A126" s="41" t="s">
        <v>696</v>
      </c>
      <c r="B126" t="s">
        <v>571</v>
      </c>
      <c r="C126" s="45" t="s">
        <v>430</v>
      </c>
      <c r="D126" s="45" t="s">
        <v>431</v>
      </c>
      <c r="E126" s="51" t="s">
        <v>196</v>
      </c>
      <c r="F126" s="45" t="s">
        <v>437</v>
      </c>
      <c r="G126" s="41" t="s">
        <v>0</v>
      </c>
      <c r="H126" s="52">
        <v>1456</v>
      </c>
      <c r="I126" s="52">
        <v>1392</v>
      </c>
      <c r="J126" s="53">
        <f t="shared" si="2"/>
        <v>64</v>
      </c>
      <c r="K126" s="54">
        <f t="shared" si="3"/>
        <v>0.95604395604395609</v>
      </c>
      <c r="L126" s="16"/>
    </row>
    <row r="127" spans="1:12" s="17" customFormat="1" x14ac:dyDescent="0.2">
      <c r="A127" s="41" t="s">
        <v>697</v>
      </c>
      <c r="B127" t="s">
        <v>571</v>
      </c>
      <c r="C127" s="45" t="s">
        <v>430</v>
      </c>
      <c r="D127" s="45" t="s">
        <v>431</v>
      </c>
      <c r="E127" s="51" t="s">
        <v>222</v>
      </c>
      <c r="F127" s="45" t="s">
        <v>438</v>
      </c>
      <c r="G127" s="41" t="s">
        <v>0</v>
      </c>
      <c r="H127" s="52">
        <v>760</v>
      </c>
      <c r="I127" s="52">
        <v>723</v>
      </c>
      <c r="J127" s="53">
        <f t="shared" si="2"/>
        <v>37</v>
      </c>
      <c r="K127" s="54">
        <f t="shared" si="3"/>
        <v>0.95131578947368423</v>
      </c>
      <c r="L127" s="16"/>
    </row>
    <row r="128" spans="1:12" s="17" customFormat="1" x14ac:dyDescent="0.2">
      <c r="A128" s="41" t="s">
        <v>698</v>
      </c>
      <c r="B128" t="s">
        <v>571</v>
      </c>
      <c r="C128" s="45" t="s">
        <v>430</v>
      </c>
      <c r="D128" s="45" t="s">
        <v>431</v>
      </c>
      <c r="E128" s="51" t="s">
        <v>197</v>
      </c>
      <c r="F128" s="45" t="s">
        <v>439</v>
      </c>
      <c r="G128" s="41" t="s">
        <v>0</v>
      </c>
      <c r="H128" s="52">
        <v>976</v>
      </c>
      <c r="I128" s="52">
        <v>941</v>
      </c>
      <c r="J128" s="53">
        <f t="shared" si="2"/>
        <v>35</v>
      </c>
      <c r="K128" s="54">
        <f t="shared" si="3"/>
        <v>0.96413934426229508</v>
      </c>
      <c r="L128" s="16"/>
    </row>
    <row r="129" spans="1:12" s="17" customFormat="1" x14ac:dyDescent="0.2">
      <c r="A129" s="41" t="s">
        <v>699</v>
      </c>
      <c r="B129" t="s">
        <v>571</v>
      </c>
      <c r="C129" s="45" t="s">
        <v>430</v>
      </c>
      <c r="D129" s="45" t="s">
        <v>431</v>
      </c>
      <c r="E129" s="51" t="s">
        <v>198</v>
      </c>
      <c r="F129" s="45" t="s">
        <v>440</v>
      </c>
      <c r="G129" s="41" t="s">
        <v>0</v>
      </c>
      <c r="H129" s="52">
        <v>1979</v>
      </c>
      <c r="I129" s="52">
        <v>1891</v>
      </c>
      <c r="J129" s="53">
        <f t="shared" si="2"/>
        <v>88</v>
      </c>
      <c r="K129" s="54">
        <f t="shared" si="3"/>
        <v>0.95553309752400206</v>
      </c>
      <c r="L129" s="16"/>
    </row>
    <row r="130" spans="1:12" s="17" customFormat="1" x14ac:dyDescent="0.2">
      <c r="A130" s="41" t="s">
        <v>700</v>
      </c>
      <c r="B130" t="s">
        <v>571</v>
      </c>
      <c r="C130" s="45" t="s">
        <v>430</v>
      </c>
      <c r="D130" s="45" t="s">
        <v>431</v>
      </c>
      <c r="E130" s="51" t="s">
        <v>199</v>
      </c>
      <c r="F130" s="45" t="s">
        <v>441</v>
      </c>
      <c r="G130" s="41" t="s">
        <v>0</v>
      </c>
      <c r="H130" s="52">
        <v>1616</v>
      </c>
      <c r="I130" s="52">
        <v>1562</v>
      </c>
      <c r="J130" s="53">
        <f t="shared" si="2"/>
        <v>54</v>
      </c>
      <c r="K130" s="54">
        <f t="shared" si="3"/>
        <v>0.96658415841584155</v>
      </c>
      <c r="L130" s="16"/>
    </row>
    <row r="131" spans="1:12" s="17" customFormat="1" x14ac:dyDescent="0.2">
      <c r="A131" s="41" t="s">
        <v>701</v>
      </c>
      <c r="B131" t="s">
        <v>571</v>
      </c>
      <c r="C131" s="45" t="s">
        <v>430</v>
      </c>
      <c r="D131" s="45" t="s">
        <v>431</v>
      </c>
      <c r="E131" s="51" t="s">
        <v>200</v>
      </c>
      <c r="F131" s="45" t="s">
        <v>442</v>
      </c>
      <c r="G131" s="41" t="s">
        <v>0</v>
      </c>
      <c r="H131" s="52">
        <v>1516</v>
      </c>
      <c r="I131" s="52">
        <v>1439</v>
      </c>
      <c r="J131" s="53">
        <f t="shared" si="2"/>
        <v>77</v>
      </c>
      <c r="K131" s="54">
        <f t="shared" si="3"/>
        <v>0.94920844327176779</v>
      </c>
      <c r="L131" s="16"/>
    </row>
    <row r="132" spans="1:12" s="17" customFormat="1" x14ac:dyDescent="0.2">
      <c r="A132" s="41" t="s">
        <v>702</v>
      </c>
      <c r="B132" t="s">
        <v>571</v>
      </c>
      <c r="C132" s="45" t="s">
        <v>430</v>
      </c>
      <c r="D132" s="45" t="s">
        <v>431</v>
      </c>
      <c r="E132" s="51" t="s">
        <v>202</v>
      </c>
      <c r="F132" s="45" t="s">
        <v>443</v>
      </c>
      <c r="G132" s="41" t="s">
        <v>0</v>
      </c>
      <c r="H132" s="52">
        <v>1630</v>
      </c>
      <c r="I132" s="52">
        <v>1560</v>
      </c>
      <c r="J132" s="53">
        <f t="shared" si="2"/>
        <v>70</v>
      </c>
      <c r="K132" s="54">
        <f t="shared" si="3"/>
        <v>0.95705521472392641</v>
      </c>
      <c r="L132" s="16"/>
    </row>
    <row r="133" spans="1:12" s="17" customFormat="1" x14ac:dyDescent="0.2">
      <c r="A133" s="41" t="s">
        <v>703</v>
      </c>
      <c r="B133" t="s">
        <v>571</v>
      </c>
      <c r="C133" s="45" t="s">
        <v>430</v>
      </c>
      <c r="D133" s="45" t="s">
        <v>431</v>
      </c>
      <c r="E133" s="51" t="s">
        <v>203</v>
      </c>
      <c r="F133" s="45" t="s">
        <v>444</v>
      </c>
      <c r="G133" s="41" t="s">
        <v>0</v>
      </c>
      <c r="H133" s="52">
        <v>793</v>
      </c>
      <c r="I133" s="52">
        <v>775</v>
      </c>
      <c r="J133" s="53">
        <f t="shared" si="2"/>
        <v>18</v>
      </c>
      <c r="K133" s="54">
        <f t="shared" si="3"/>
        <v>0.97730138713745274</v>
      </c>
      <c r="L133" s="16"/>
    </row>
    <row r="134" spans="1:12" s="17" customFormat="1" x14ac:dyDescent="0.2">
      <c r="A134" s="41" t="s">
        <v>704</v>
      </c>
      <c r="B134" t="s">
        <v>571</v>
      </c>
      <c r="C134" s="45" t="s">
        <v>430</v>
      </c>
      <c r="D134" s="45" t="s">
        <v>431</v>
      </c>
      <c r="E134" s="51" t="s">
        <v>204</v>
      </c>
      <c r="F134" s="45" t="s">
        <v>445</v>
      </c>
      <c r="G134" s="41" t="s">
        <v>0</v>
      </c>
      <c r="H134" s="52">
        <v>1007</v>
      </c>
      <c r="I134" s="52">
        <v>972</v>
      </c>
      <c r="J134" s="53">
        <f t="shared" si="2"/>
        <v>35</v>
      </c>
      <c r="K134" s="54">
        <f t="shared" si="3"/>
        <v>0.9652432969215492</v>
      </c>
      <c r="L134" s="16"/>
    </row>
    <row r="135" spans="1:12" s="17" customFormat="1" x14ac:dyDescent="0.2">
      <c r="A135" s="41" t="s">
        <v>705</v>
      </c>
      <c r="B135" t="s">
        <v>571</v>
      </c>
      <c r="C135" s="45" t="s">
        <v>430</v>
      </c>
      <c r="D135" s="45" t="s">
        <v>431</v>
      </c>
      <c r="E135" s="51" t="s">
        <v>205</v>
      </c>
      <c r="F135" s="45" t="s">
        <v>446</v>
      </c>
      <c r="G135" s="41" t="s">
        <v>0</v>
      </c>
      <c r="H135" s="52">
        <v>1043</v>
      </c>
      <c r="I135" s="52">
        <v>1004</v>
      </c>
      <c r="J135" s="53">
        <f t="shared" si="2"/>
        <v>39</v>
      </c>
      <c r="K135" s="54">
        <f t="shared" si="3"/>
        <v>0.96260786193672099</v>
      </c>
      <c r="L135" s="16"/>
    </row>
    <row r="136" spans="1:12" s="17" customFormat="1" x14ac:dyDescent="0.2">
      <c r="A136" s="41" t="s">
        <v>706</v>
      </c>
      <c r="B136" t="s">
        <v>571</v>
      </c>
      <c r="C136" s="45" t="s">
        <v>430</v>
      </c>
      <c r="D136" s="45" t="s">
        <v>431</v>
      </c>
      <c r="E136" s="51" t="s">
        <v>206</v>
      </c>
      <c r="F136" s="45" t="s">
        <v>447</v>
      </c>
      <c r="G136" s="41" t="s">
        <v>0</v>
      </c>
      <c r="H136" s="52">
        <v>1541</v>
      </c>
      <c r="I136" s="52">
        <v>1495</v>
      </c>
      <c r="J136" s="53">
        <f t="shared" si="2"/>
        <v>46</v>
      </c>
      <c r="K136" s="54">
        <f t="shared" si="3"/>
        <v>0.97014925373134331</v>
      </c>
      <c r="L136" s="16"/>
    </row>
    <row r="137" spans="1:12" s="17" customFormat="1" x14ac:dyDescent="0.2">
      <c r="A137" s="41" t="s">
        <v>707</v>
      </c>
      <c r="B137" t="s">
        <v>571</v>
      </c>
      <c r="C137" s="45" t="s">
        <v>430</v>
      </c>
      <c r="D137" s="45" t="s">
        <v>431</v>
      </c>
      <c r="E137" s="51" t="s">
        <v>207</v>
      </c>
      <c r="F137" s="45" t="s">
        <v>448</v>
      </c>
      <c r="G137" s="41" t="s">
        <v>0</v>
      </c>
      <c r="H137" s="52">
        <v>1081</v>
      </c>
      <c r="I137" s="52">
        <v>1056</v>
      </c>
      <c r="J137" s="53">
        <f t="shared" ref="J137:J200" si="4">H137-I137</f>
        <v>25</v>
      </c>
      <c r="K137" s="54">
        <f t="shared" ref="K137:K200" si="5">I137/H137</f>
        <v>0.97687326549491216</v>
      </c>
      <c r="L137" s="16"/>
    </row>
    <row r="138" spans="1:12" s="17" customFormat="1" x14ac:dyDescent="0.2">
      <c r="A138" s="41" t="s">
        <v>708</v>
      </c>
      <c r="B138" t="s">
        <v>571</v>
      </c>
      <c r="C138" s="45" t="s">
        <v>430</v>
      </c>
      <c r="D138" s="45" t="s">
        <v>431</v>
      </c>
      <c r="E138" s="51" t="s">
        <v>201</v>
      </c>
      <c r="F138" s="45" t="s">
        <v>449</v>
      </c>
      <c r="G138" s="41" t="s">
        <v>0</v>
      </c>
      <c r="H138" s="52">
        <v>1031</v>
      </c>
      <c r="I138" s="52">
        <v>971</v>
      </c>
      <c r="J138" s="53">
        <f t="shared" si="4"/>
        <v>60</v>
      </c>
      <c r="K138" s="54">
        <f t="shared" si="5"/>
        <v>0.94180407371483998</v>
      </c>
      <c r="L138" s="16"/>
    </row>
    <row r="139" spans="1:12" s="17" customFormat="1" x14ac:dyDescent="0.2">
      <c r="A139" s="41" t="s">
        <v>709</v>
      </c>
      <c r="B139" t="s">
        <v>571</v>
      </c>
      <c r="C139" s="45" t="s">
        <v>430</v>
      </c>
      <c r="D139" s="45" t="s">
        <v>431</v>
      </c>
      <c r="E139" s="51" t="s">
        <v>208</v>
      </c>
      <c r="F139" s="45" t="s">
        <v>450</v>
      </c>
      <c r="G139" s="41" t="s">
        <v>0</v>
      </c>
      <c r="H139" s="52">
        <v>1240</v>
      </c>
      <c r="I139" s="52">
        <v>1176</v>
      </c>
      <c r="J139" s="53">
        <f t="shared" si="4"/>
        <v>64</v>
      </c>
      <c r="K139" s="54">
        <f t="shared" si="5"/>
        <v>0.94838709677419353</v>
      </c>
      <c r="L139" s="16"/>
    </row>
    <row r="140" spans="1:12" s="17" customFormat="1" x14ac:dyDescent="0.2">
      <c r="A140" s="41" t="s">
        <v>710</v>
      </c>
      <c r="B140" t="s">
        <v>571</v>
      </c>
      <c r="C140" s="45" t="s">
        <v>430</v>
      </c>
      <c r="D140" s="45" t="s">
        <v>431</v>
      </c>
      <c r="E140" s="51" t="s">
        <v>209</v>
      </c>
      <c r="F140" s="45" t="s">
        <v>451</v>
      </c>
      <c r="G140" s="41" t="s">
        <v>0</v>
      </c>
      <c r="H140" s="52">
        <v>845</v>
      </c>
      <c r="I140" s="52">
        <v>818</v>
      </c>
      <c r="J140" s="53">
        <f t="shared" si="4"/>
        <v>27</v>
      </c>
      <c r="K140" s="54">
        <f t="shared" si="5"/>
        <v>0.96804733727810655</v>
      </c>
      <c r="L140" s="16"/>
    </row>
    <row r="141" spans="1:12" s="17" customFormat="1" x14ac:dyDescent="0.2">
      <c r="A141" s="41" t="s">
        <v>711</v>
      </c>
      <c r="B141" t="s">
        <v>571</v>
      </c>
      <c r="C141" s="45" t="s">
        <v>430</v>
      </c>
      <c r="D141" s="45" t="s">
        <v>431</v>
      </c>
      <c r="E141" s="51" t="s">
        <v>210</v>
      </c>
      <c r="F141" s="45" t="s">
        <v>452</v>
      </c>
      <c r="G141" s="41" t="s">
        <v>0</v>
      </c>
      <c r="H141" s="52">
        <v>1740</v>
      </c>
      <c r="I141" s="52">
        <v>1668</v>
      </c>
      <c r="J141" s="53">
        <f t="shared" si="4"/>
        <v>72</v>
      </c>
      <c r="K141" s="54">
        <f t="shared" si="5"/>
        <v>0.95862068965517244</v>
      </c>
      <c r="L141" s="16"/>
    </row>
    <row r="142" spans="1:12" s="17" customFormat="1" x14ac:dyDescent="0.2">
      <c r="A142" s="41" t="s">
        <v>712</v>
      </c>
      <c r="B142" t="s">
        <v>571</v>
      </c>
      <c r="C142" s="45" t="s">
        <v>430</v>
      </c>
      <c r="D142" s="45" t="s">
        <v>431</v>
      </c>
      <c r="E142" s="51" t="s">
        <v>211</v>
      </c>
      <c r="F142" s="45" t="s">
        <v>453</v>
      </c>
      <c r="G142" s="41" t="s">
        <v>0</v>
      </c>
      <c r="H142" s="52">
        <v>1902</v>
      </c>
      <c r="I142" s="52">
        <v>1808</v>
      </c>
      <c r="J142" s="53">
        <f t="shared" si="4"/>
        <v>94</v>
      </c>
      <c r="K142" s="54">
        <f t="shared" si="5"/>
        <v>0.95057833859095686</v>
      </c>
      <c r="L142" s="16"/>
    </row>
    <row r="143" spans="1:12" s="17" customFormat="1" x14ac:dyDescent="0.2">
      <c r="A143" s="41" t="s">
        <v>713</v>
      </c>
      <c r="B143" t="s">
        <v>571</v>
      </c>
      <c r="C143" s="45" t="s">
        <v>430</v>
      </c>
      <c r="D143" s="45" t="s">
        <v>431</v>
      </c>
      <c r="E143" s="51" t="s">
        <v>216</v>
      </c>
      <c r="F143" s="45" t="s">
        <v>454</v>
      </c>
      <c r="G143" s="41" t="s">
        <v>0</v>
      </c>
      <c r="H143" s="52">
        <v>961</v>
      </c>
      <c r="I143" s="52">
        <v>940</v>
      </c>
      <c r="J143" s="53">
        <f t="shared" si="4"/>
        <v>21</v>
      </c>
      <c r="K143" s="54">
        <f t="shared" si="5"/>
        <v>0.97814776274713844</v>
      </c>
      <c r="L143" s="16"/>
    </row>
    <row r="144" spans="1:12" s="17" customFormat="1" x14ac:dyDescent="0.2">
      <c r="A144" s="41" t="s">
        <v>714</v>
      </c>
      <c r="B144" t="s">
        <v>571</v>
      </c>
      <c r="C144" s="45" t="s">
        <v>430</v>
      </c>
      <c r="D144" s="45" t="s">
        <v>431</v>
      </c>
      <c r="E144" s="51" t="s">
        <v>212</v>
      </c>
      <c r="F144" s="45" t="s">
        <v>455</v>
      </c>
      <c r="G144" s="41" t="s">
        <v>0</v>
      </c>
      <c r="H144" s="52">
        <v>954</v>
      </c>
      <c r="I144" s="52">
        <v>904</v>
      </c>
      <c r="J144" s="53">
        <f t="shared" si="4"/>
        <v>50</v>
      </c>
      <c r="K144" s="54">
        <f t="shared" si="5"/>
        <v>0.94758909853249473</v>
      </c>
      <c r="L144" s="16"/>
    </row>
    <row r="145" spans="1:12" s="17" customFormat="1" x14ac:dyDescent="0.2">
      <c r="A145" s="41" t="s">
        <v>715</v>
      </c>
      <c r="B145" t="s">
        <v>571</v>
      </c>
      <c r="C145" s="45" t="s">
        <v>430</v>
      </c>
      <c r="D145" s="45" t="s">
        <v>431</v>
      </c>
      <c r="E145" s="51" t="s">
        <v>213</v>
      </c>
      <c r="F145" s="45" t="s">
        <v>456</v>
      </c>
      <c r="G145" s="41" t="s">
        <v>0</v>
      </c>
      <c r="H145" s="52">
        <v>1294</v>
      </c>
      <c r="I145" s="52">
        <v>1255</v>
      </c>
      <c r="J145" s="53">
        <f t="shared" si="4"/>
        <v>39</v>
      </c>
      <c r="K145" s="54">
        <f t="shared" si="5"/>
        <v>0.9698608964451314</v>
      </c>
      <c r="L145" s="16"/>
    </row>
    <row r="146" spans="1:12" s="17" customFormat="1" x14ac:dyDescent="0.2">
      <c r="A146" s="41" t="s">
        <v>716</v>
      </c>
      <c r="B146" t="s">
        <v>571</v>
      </c>
      <c r="C146" s="45" t="s">
        <v>430</v>
      </c>
      <c r="D146" s="45" t="s">
        <v>431</v>
      </c>
      <c r="E146" s="51" t="s">
        <v>214</v>
      </c>
      <c r="F146" s="45" t="s">
        <v>457</v>
      </c>
      <c r="G146" s="41" t="s">
        <v>0</v>
      </c>
      <c r="H146" s="52">
        <v>878</v>
      </c>
      <c r="I146" s="52">
        <v>845</v>
      </c>
      <c r="J146" s="53">
        <f t="shared" si="4"/>
        <v>33</v>
      </c>
      <c r="K146" s="54">
        <f t="shared" si="5"/>
        <v>0.9624145785876993</v>
      </c>
      <c r="L146" s="16"/>
    </row>
    <row r="147" spans="1:12" s="17" customFormat="1" x14ac:dyDescent="0.2">
      <c r="A147" s="41" t="s">
        <v>717</v>
      </c>
      <c r="B147" t="s">
        <v>571</v>
      </c>
      <c r="C147" s="45" t="s">
        <v>430</v>
      </c>
      <c r="D147" s="45" t="s">
        <v>431</v>
      </c>
      <c r="E147" s="51" t="s">
        <v>215</v>
      </c>
      <c r="F147" s="45" t="s">
        <v>458</v>
      </c>
      <c r="G147" s="41" t="s">
        <v>0</v>
      </c>
      <c r="H147" s="52">
        <v>1382</v>
      </c>
      <c r="I147" s="52">
        <v>1340</v>
      </c>
      <c r="J147" s="53">
        <f t="shared" si="4"/>
        <v>42</v>
      </c>
      <c r="K147" s="54">
        <f t="shared" si="5"/>
        <v>0.96960926193921848</v>
      </c>
      <c r="L147" s="16"/>
    </row>
    <row r="148" spans="1:12" s="17" customFormat="1" x14ac:dyDescent="0.2">
      <c r="A148" s="41" t="s">
        <v>718</v>
      </c>
      <c r="B148" t="s">
        <v>571</v>
      </c>
      <c r="C148" s="45" t="s">
        <v>430</v>
      </c>
      <c r="D148" s="45" t="s">
        <v>431</v>
      </c>
      <c r="E148" s="51" t="s">
        <v>217</v>
      </c>
      <c r="F148" s="45" t="s">
        <v>459</v>
      </c>
      <c r="G148" s="41" t="s">
        <v>0</v>
      </c>
      <c r="H148" s="52">
        <v>849</v>
      </c>
      <c r="I148" s="52">
        <v>822</v>
      </c>
      <c r="J148" s="53">
        <f t="shared" si="4"/>
        <v>27</v>
      </c>
      <c r="K148" s="54">
        <f t="shared" si="5"/>
        <v>0.96819787985865724</v>
      </c>
      <c r="L148" s="16"/>
    </row>
    <row r="149" spans="1:12" s="17" customFormat="1" x14ac:dyDescent="0.2">
      <c r="A149" s="41" t="s">
        <v>719</v>
      </c>
      <c r="B149" t="s">
        <v>571</v>
      </c>
      <c r="C149" s="45" t="s">
        <v>430</v>
      </c>
      <c r="D149" s="45" t="s">
        <v>431</v>
      </c>
      <c r="E149" s="51" t="s">
        <v>218</v>
      </c>
      <c r="F149" s="45" t="s">
        <v>460</v>
      </c>
      <c r="G149" s="41" t="s">
        <v>0</v>
      </c>
      <c r="H149" s="52">
        <v>1178</v>
      </c>
      <c r="I149" s="52">
        <v>1071</v>
      </c>
      <c r="J149" s="53">
        <f t="shared" si="4"/>
        <v>107</v>
      </c>
      <c r="K149" s="54">
        <f t="shared" si="5"/>
        <v>0.9091680814940577</v>
      </c>
      <c r="L149" s="16"/>
    </row>
    <row r="150" spans="1:12" s="17" customFormat="1" x14ac:dyDescent="0.2">
      <c r="A150" s="41" t="s">
        <v>720</v>
      </c>
      <c r="B150" t="s">
        <v>571</v>
      </c>
      <c r="C150" s="45" t="s">
        <v>430</v>
      </c>
      <c r="D150" s="45" t="s">
        <v>431</v>
      </c>
      <c r="E150" s="51" t="s">
        <v>219</v>
      </c>
      <c r="F150" s="45" t="s">
        <v>461</v>
      </c>
      <c r="G150" s="41" t="s">
        <v>0</v>
      </c>
      <c r="H150" s="52">
        <v>1168</v>
      </c>
      <c r="I150" s="52">
        <v>1136</v>
      </c>
      <c r="J150" s="53">
        <f t="shared" si="4"/>
        <v>32</v>
      </c>
      <c r="K150" s="54">
        <f t="shared" si="5"/>
        <v>0.9726027397260274</v>
      </c>
      <c r="L150" s="16"/>
    </row>
    <row r="151" spans="1:12" s="17" customFormat="1" x14ac:dyDescent="0.2">
      <c r="A151" s="41" t="s">
        <v>721</v>
      </c>
      <c r="B151" t="s">
        <v>571</v>
      </c>
      <c r="C151" s="45" t="s">
        <v>430</v>
      </c>
      <c r="D151" s="45" t="s">
        <v>431</v>
      </c>
      <c r="E151" s="51" t="s">
        <v>220</v>
      </c>
      <c r="F151" s="45" t="s">
        <v>462</v>
      </c>
      <c r="G151" s="41" t="s">
        <v>0</v>
      </c>
      <c r="H151" s="52">
        <v>1597</v>
      </c>
      <c r="I151" s="52">
        <v>1552</v>
      </c>
      <c r="J151" s="53">
        <f t="shared" si="4"/>
        <v>45</v>
      </c>
      <c r="K151" s="54">
        <f t="shared" si="5"/>
        <v>0.97182216656230436</v>
      </c>
      <c r="L151" s="16"/>
    </row>
    <row r="152" spans="1:12" s="17" customFormat="1" x14ac:dyDescent="0.2">
      <c r="A152" s="41" t="s">
        <v>722</v>
      </c>
      <c r="B152" t="s">
        <v>571</v>
      </c>
      <c r="C152" s="45" t="s">
        <v>430</v>
      </c>
      <c r="D152" s="45" t="s">
        <v>431</v>
      </c>
      <c r="E152" s="51" t="s">
        <v>221</v>
      </c>
      <c r="F152" s="45" t="s">
        <v>463</v>
      </c>
      <c r="G152" s="41" t="s">
        <v>0</v>
      </c>
      <c r="H152" s="52">
        <v>858</v>
      </c>
      <c r="I152" s="52">
        <v>835</v>
      </c>
      <c r="J152" s="53">
        <f t="shared" si="4"/>
        <v>23</v>
      </c>
      <c r="K152" s="54">
        <f t="shared" si="5"/>
        <v>0.97319347319347316</v>
      </c>
      <c r="L152" s="16"/>
    </row>
    <row r="153" spans="1:12" s="17" customFormat="1" x14ac:dyDescent="0.2">
      <c r="A153" s="41" t="s">
        <v>723</v>
      </c>
      <c r="B153" t="s">
        <v>572</v>
      </c>
      <c r="C153" s="45" t="s">
        <v>464</v>
      </c>
      <c r="D153" s="45" t="s">
        <v>465</v>
      </c>
      <c r="E153" s="51" t="s">
        <v>92</v>
      </c>
      <c r="F153" s="45" t="s">
        <v>466</v>
      </c>
      <c r="G153" s="41" t="s">
        <v>0</v>
      </c>
      <c r="H153" s="52">
        <v>911</v>
      </c>
      <c r="I153" s="52">
        <v>857</v>
      </c>
      <c r="J153" s="53">
        <f t="shared" si="4"/>
        <v>54</v>
      </c>
      <c r="K153" s="54">
        <f t="shared" si="5"/>
        <v>0.94072447859495056</v>
      </c>
      <c r="L153" s="16"/>
    </row>
    <row r="154" spans="1:12" s="17" customFormat="1" x14ac:dyDescent="0.2">
      <c r="A154" s="41" t="s">
        <v>724</v>
      </c>
      <c r="B154" t="s">
        <v>572</v>
      </c>
      <c r="C154" s="45" t="s">
        <v>464</v>
      </c>
      <c r="D154" s="45" t="s">
        <v>465</v>
      </c>
      <c r="E154" s="51" t="s">
        <v>95</v>
      </c>
      <c r="F154" s="45" t="s">
        <v>467</v>
      </c>
      <c r="G154" s="41" t="s">
        <v>0</v>
      </c>
      <c r="H154" s="52">
        <v>1210</v>
      </c>
      <c r="I154" s="52">
        <v>1165</v>
      </c>
      <c r="J154" s="53">
        <f t="shared" si="4"/>
        <v>45</v>
      </c>
      <c r="K154" s="54">
        <f t="shared" si="5"/>
        <v>0.96280991735537191</v>
      </c>
      <c r="L154" s="16"/>
    </row>
    <row r="155" spans="1:12" s="17" customFormat="1" x14ac:dyDescent="0.2">
      <c r="A155" s="41" t="s">
        <v>725</v>
      </c>
      <c r="B155" t="s">
        <v>572</v>
      </c>
      <c r="C155" s="45" t="s">
        <v>464</v>
      </c>
      <c r="D155" s="45" t="s">
        <v>465</v>
      </c>
      <c r="E155" s="51" t="s">
        <v>270</v>
      </c>
      <c r="F155" s="45" t="s">
        <v>468</v>
      </c>
      <c r="G155" s="41" t="s">
        <v>0</v>
      </c>
      <c r="H155" s="52">
        <v>3159</v>
      </c>
      <c r="I155" s="52">
        <v>3020</v>
      </c>
      <c r="J155" s="53">
        <f t="shared" si="4"/>
        <v>139</v>
      </c>
      <c r="K155" s="54">
        <f t="shared" si="5"/>
        <v>0.95599873377651157</v>
      </c>
      <c r="L155" s="16"/>
    </row>
    <row r="156" spans="1:12" s="17" customFormat="1" x14ac:dyDescent="0.2">
      <c r="A156" s="41" t="s">
        <v>726</v>
      </c>
      <c r="B156" t="s">
        <v>572</v>
      </c>
      <c r="C156" s="45" t="s">
        <v>464</v>
      </c>
      <c r="D156" s="45" t="s">
        <v>465</v>
      </c>
      <c r="E156" s="51" t="s">
        <v>100</v>
      </c>
      <c r="F156" s="45" t="s">
        <v>469</v>
      </c>
      <c r="G156" s="41" t="s">
        <v>0</v>
      </c>
      <c r="H156" s="52">
        <v>1350</v>
      </c>
      <c r="I156" s="52">
        <v>1313</v>
      </c>
      <c r="J156" s="53">
        <f t="shared" si="4"/>
        <v>37</v>
      </c>
      <c r="K156" s="54">
        <f t="shared" si="5"/>
        <v>0.97259259259259256</v>
      </c>
      <c r="L156" s="16"/>
    </row>
    <row r="157" spans="1:12" s="17" customFormat="1" x14ac:dyDescent="0.2">
      <c r="A157" s="41" t="s">
        <v>727</v>
      </c>
      <c r="B157" t="s">
        <v>572</v>
      </c>
      <c r="C157" s="45" t="s">
        <v>464</v>
      </c>
      <c r="D157" s="45" t="s">
        <v>465</v>
      </c>
      <c r="E157" s="51" t="s">
        <v>101</v>
      </c>
      <c r="F157" s="45" t="s">
        <v>470</v>
      </c>
      <c r="G157" s="41" t="s">
        <v>0</v>
      </c>
      <c r="H157" s="52">
        <v>988</v>
      </c>
      <c r="I157" s="52">
        <v>922</v>
      </c>
      <c r="J157" s="53">
        <f t="shared" si="4"/>
        <v>66</v>
      </c>
      <c r="K157" s="54">
        <f t="shared" si="5"/>
        <v>0.9331983805668016</v>
      </c>
      <c r="L157" s="16"/>
    </row>
    <row r="158" spans="1:12" s="17" customFormat="1" x14ac:dyDescent="0.2">
      <c r="A158" s="41" t="s">
        <v>728</v>
      </c>
      <c r="B158" t="s">
        <v>572</v>
      </c>
      <c r="C158" s="45" t="s">
        <v>464</v>
      </c>
      <c r="D158" s="45" t="s">
        <v>465</v>
      </c>
      <c r="E158" s="51" t="s">
        <v>103</v>
      </c>
      <c r="F158" s="45" t="s">
        <v>471</v>
      </c>
      <c r="G158" s="41" t="s">
        <v>0</v>
      </c>
      <c r="H158" s="52">
        <v>1115</v>
      </c>
      <c r="I158" s="52">
        <v>1062</v>
      </c>
      <c r="J158" s="53">
        <f t="shared" si="4"/>
        <v>53</v>
      </c>
      <c r="K158" s="54">
        <f t="shared" si="5"/>
        <v>0.95246636771300452</v>
      </c>
      <c r="L158" s="16"/>
    </row>
    <row r="159" spans="1:12" s="17" customFormat="1" x14ac:dyDescent="0.2">
      <c r="A159" s="78" t="e">
        <v>#N/A</v>
      </c>
      <c r="B159" t="s">
        <v>573</v>
      </c>
      <c r="C159" s="45" t="s">
        <v>472</v>
      </c>
      <c r="D159" s="45" t="s">
        <v>473</v>
      </c>
      <c r="E159" s="51" t="s">
        <v>269</v>
      </c>
      <c r="F159" s="45" t="s">
        <v>474</v>
      </c>
      <c r="G159" s="41" t="s">
        <v>0</v>
      </c>
      <c r="H159" s="52">
        <v>269</v>
      </c>
      <c r="I159" s="52">
        <v>249</v>
      </c>
      <c r="J159" s="53">
        <f t="shared" si="4"/>
        <v>20</v>
      </c>
      <c r="K159" s="54">
        <f t="shared" si="5"/>
        <v>0.92565055762081783</v>
      </c>
      <c r="L159" s="16"/>
    </row>
    <row r="160" spans="1:12" s="17" customFormat="1" x14ac:dyDescent="0.2">
      <c r="A160" s="41" t="s">
        <v>729</v>
      </c>
      <c r="B160" t="s">
        <v>573</v>
      </c>
      <c r="C160" s="45" t="s">
        <v>472</v>
      </c>
      <c r="D160" s="45" t="s">
        <v>473</v>
      </c>
      <c r="E160" s="51" t="s">
        <v>120</v>
      </c>
      <c r="F160" s="45" t="s">
        <v>475</v>
      </c>
      <c r="G160" s="41" t="s">
        <v>0</v>
      </c>
      <c r="H160" s="52">
        <v>1735</v>
      </c>
      <c r="I160" s="52">
        <v>1639</v>
      </c>
      <c r="J160" s="53">
        <f t="shared" si="4"/>
        <v>96</v>
      </c>
      <c r="K160" s="54">
        <f t="shared" si="5"/>
        <v>0.94466858789625363</v>
      </c>
      <c r="L160" s="16"/>
    </row>
    <row r="161" spans="1:11" x14ac:dyDescent="0.2">
      <c r="A161" s="41" t="s">
        <v>730</v>
      </c>
      <c r="B161" t="s">
        <v>573</v>
      </c>
      <c r="C161" s="45" t="s">
        <v>472</v>
      </c>
      <c r="D161" s="45" t="s">
        <v>473</v>
      </c>
      <c r="E161" s="51" t="s">
        <v>123</v>
      </c>
      <c r="F161" s="45" t="s">
        <v>476</v>
      </c>
      <c r="G161" s="41" t="s">
        <v>0</v>
      </c>
      <c r="H161" s="52">
        <v>1000</v>
      </c>
      <c r="I161" s="52">
        <v>940</v>
      </c>
      <c r="J161" s="53">
        <f t="shared" si="4"/>
        <v>60</v>
      </c>
      <c r="K161" s="54">
        <f t="shared" si="5"/>
        <v>0.94</v>
      </c>
    </row>
    <row r="162" spans="1:11" x14ac:dyDescent="0.2">
      <c r="A162" s="41" t="s">
        <v>731</v>
      </c>
      <c r="B162" t="s">
        <v>573</v>
      </c>
      <c r="C162" s="45" t="s">
        <v>472</v>
      </c>
      <c r="D162" s="45" t="s">
        <v>473</v>
      </c>
      <c r="E162" s="51" t="s">
        <v>124</v>
      </c>
      <c r="F162" s="45" t="s">
        <v>477</v>
      </c>
      <c r="G162" s="41" t="s">
        <v>0</v>
      </c>
      <c r="H162" s="52">
        <v>1233</v>
      </c>
      <c r="I162" s="52">
        <v>1218</v>
      </c>
      <c r="J162" s="53">
        <f t="shared" si="4"/>
        <v>15</v>
      </c>
      <c r="K162" s="54">
        <f t="shared" si="5"/>
        <v>0.98783454987834551</v>
      </c>
    </row>
    <row r="163" spans="1:11" x14ac:dyDescent="0.2">
      <c r="A163" s="41" t="s">
        <v>732</v>
      </c>
      <c r="B163" t="s">
        <v>573</v>
      </c>
      <c r="C163" s="45" t="s">
        <v>472</v>
      </c>
      <c r="D163" s="45" t="s">
        <v>473</v>
      </c>
      <c r="E163" s="51" t="s">
        <v>125</v>
      </c>
      <c r="F163" s="45" t="s">
        <v>478</v>
      </c>
      <c r="G163" s="41" t="s">
        <v>0</v>
      </c>
      <c r="H163" s="52">
        <v>1276</v>
      </c>
      <c r="I163" s="52">
        <v>1192</v>
      </c>
      <c r="J163" s="53">
        <f t="shared" si="4"/>
        <v>84</v>
      </c>
      <c r="K163" s="54">
        <f t="shared" si="5"/>
        <v>0.93416927899686519</v>
      </c>
    </row>
    <row r="164" spans="1:11" x14ac:dyDescent="0.2">
      <c r="A164" s="41" t="s">
        <v>733</v>
      </c>
      <c r="B164" t="s">
        <v>573</v>
      </c>
      <c r="C164" s="45" t="s">
        <v>472</v>
      </c>
      <c r="D164" s="45" t="s">
        <v>473</v>
      </c>
      <c r="E164" s="51" t="s">
        <v>127</v>
      </c>
      <c r="F164" s="45" t="s">
        <v>479</v>
      </c>
      <c r="G164" s="41" t="s">
        <v>0</v>
      </c>
      <c r="H164" s="52">
        <v>813</v>
      </c>
      <c r="I164" s="52">
        <v>801</v>
      </c>
      <c r="J164" s="53">
        <f t="shared" si="4"/>
        <v>12</v>
      </c>
      <c r="K164" s="54">
        <f t="shared" si="5"/>
        <v>0.98523985239852396</v>
      </c>
    </row>
    <row r="165" spans="1:11" x14ac:dyDescent="0.2">
      <c r="A165" s="41" t="s">
        <v>734</v>
      </c>
      <c r="B165" t="s">
        <v>573</v>
      </c>
      <c r="C165" s="45" t="s">
        <v>472</v>
      </c>
      <c r="D165" s="45" t="s">
        <v>473</v>
      </c>
      <c r="E165" s="51" t="s">
        <v>129</v>
      </c>
      <c r="F165" s="45" t="s">
        <v>480</v>
      </c>
      <c r="G165" s="41" t="s">
        <v>0</v>
      </c>
      <c r="H165" s="52">
        <v>931</v>
      </c>
      <c r="I165" s="52">
        <v>921</v>
      </c>
      <c r="J165" s="53">
        <f t="shared" si="4"/>
        <v>10</v>
      </c>
      <c r="K165" s="54">
        <f t="shared" si="5"/>
        <v>0.98925886143931252</v>
      </c>
    </row>
    <row r="166" spans="1:11" x14ac:dyDescent="0.2">
      <c r="A166" s="41" t="s">
        <v>735</v>
      </c>
      <c r="B166" t="s">
        <v>573</v>
      </c>
      <c r="C166" s="45" t="s">
        <v>472</v>
      </c>
      <c r="D166" s="45" t="s">
        <v>473</v>
      </c>
      <c r="E166" s="51" t="s">
        <v>131</v>
      </c>
      <c r="F166" s="45" t="s">
        <v>481</v>
      </c>
      <c r="G166" s="41" t="s">
        <v>0</v>
      </c>
      <c r="H166" s="52">
        <v>455</v>
      </c>
      <c r="I166" s="52">
        <v>446</v>
      </c>
      <c r="J166" s="53">
        <f t="shared" si="4"/>
        <v>9</v>
      </c>
      <c r="K166" s="54">
        <f t="shared" si="5"/>
        <v>0.98021978021978018</v>
      </c>
    </row>
    <row r="167" spans="1:11" x14ac:dyDescent="0.2">
      <c r="A167" s="41" t="s">
        <v>736</v>
      </c>
      <c r="B167" t="s">
        <v>573</v>
      </c>
      <c r="C167" s="45" t="s">
        <v>472</v>
      </c>
      <c r="D167" s="45" t="s">
        <v>473</v>
      </c>
      <c r="E167" s="51" t="s">
        <v>133</v>
      </c>
      <c r="F167" s="45" t="s">
        <v>482</v>
      </c>
      <c r="G167" s="41" t="s">
        <v>0</v>
      </c>
      <c r="H167" s="52">
        <v>1917</v>
      </c>
      <c r="I167" s="52">
        <v>1820</v>
      </c>
      <c r="J167" s="53">
        <f t="shared" si="4"/>
        <v>97</v>
      </c>
      <c r="K167" s="54">
        <f t="shared" si="5"/>
        <v>0.9494001043296818</v>
      </c>
    </row>
    <row r="168" spans="1:11" ht="12.75" customHeight="1" x14ac:dyDescent="0.2">
      <c r="A168" s="41" t="s">
        <v>737</v>
      </c>
      <c r="B168" t="s">
        <v>574</v>
      </c>
      <c r="C168" s="45" t="s">
        <v>483</v>
      </c>
      <c r="D168" s="45" t="s">
        <v>484</v>
      </c>
      <c r="E168" s="51" t="s">
        <v>155</v>
      </c>
      <c r="F168" s="45" t="s">
        <v>485</v>
      </c>
      <c r="G168" s="41" t="s">
        <v>0</v>
      </c>
      <c r="H168" s="52">
        <v>777</v>
      </c>
      <c r="I168" s="52">
        <v>750</v>
      </c>
      <c r="J168" s="53">
        <f t="shared" si="4"/>
        <v>27</v>
      </c>
      <c r="K168" s="54">
        <f t="shared" si="5"/>
        <v>0.96525096525096521</v>
      </c>
    </row>
    <row r="169" spans="1:11" ht="12.75" customHeight="1" x14ac:dyDescent="0.2">
      <c r="A169" s="41" t="s">
        <v>738</v>
      </c>
      <c r="B169" t="s">
        <v>574</v>
      </c>
      <c r="C169" s="45" t="s">
        <v>483</v>
      </c>
      <c r="D169" s="45" t="s">
        <v>484</v>
      </c>
      <c r="E169" s="51" t="s">
        <v>158</v>
      </c>
      <c r="F169" s="45" t="s">
        <v>486</v>
      </c>
      <c r="G169" s="41" t="s">
        <v>0</v>
      </c>
      <c r="H169" s="52">
        <v>803</v>
      </c>
      <c r="I169" s="52">
        <v>795</v>
      </c>
      <c r="J169" s="53">
        <f t="shared" si="4"/>
        <v>8</v>
      </c>
      <c r="K169" s="54">
        <f t="shared" si="5"/>
        <v>0.99003735990037356</v>
      </c>
    </row>
    <row r="170" spans="1:11" ht="12.75" customHeight="1" x14ac:dyDescent="0.2">
      <c r="A170" s="41" t="s">
        <v>739</v>
      </c>
      <c r="B170" t="s">
        <v>574</v>
      </c>
      <c r="C170" s="45" t="s">
        <v>483</v>
      </c>
      <c r="D170" s="45" t="s">
        <v>484</v>
      </c>
      <c r="E170" s="51" t="s">
        <v>160</v>
      </c>
      <c r="F170" s="45" t="s">
        <v>487</v>
      </c>
      <c r="G170" s="41" t="s">
        <v>0</v>
      </c>
      <c r="H170" s="52">
        <v>1525</v>
      </c>
      <c r="I170" s="52">
        <v>1438</v>
      </c>
      <c r="J170" s="53">
        <f t="shared" si="4"/>
        <v>87</v>
      </c>
      <c r="K170" s="54">
        <f t="shared" si="5"/>
        <v>0.94295081967213112</v>
      </c>
    </row>
    <row r="171" spans="1:11" x14ac:dyDescent="0.2">
      <c r="A171" s="41" t="s">
        <v>740</v>
      </c>
      <c r="B171" t="s">
        <v>574</v>
      </c>
      <c r="C171" s="45" t="s">
        <v>483</v>
      </c>
      <c r="D171" s="45" t="s">
        <v>484</v>
      </c>
      <c r="E171" s="51" t="s">
        <v>164</v>
      </c>
      <c r="F171" s="45" t="s">
        <v>488</v>
      </c>
      <c r="G171" s="41" t="s">
        <v>0</v>
      </c>
      <c r="H171" s="52">
        <v>2053</v>
      </c>
      <c r="I171" s="52">
        <v>1934</v>
      </c>
      <c r="J171" s="53">
        <f t="shared" si="4"/>
        <v>119</v>
      </c>
      <c r="K171" s="54">
        <f t="shared" si="5"/>
        <v>0.94203604481246961</v>
      </c>
    </row>
    <row r="172" spans="1:11" x14ac:dyDescent="0.2">
      <c r="A172" s="41" t="s">
        <v>741</v>
      </c>
      <c r="B172" t="s">
        <v>574</v>
      </c>
      <c r="C172" s="45" t="s">
        <v>483</v>
      </c>
      <c r="D172" s="45" t="s">
        <v>484</v>
      </c>
      <c r="E172" s="51" t="s">
        <v>166</v>
      </c>
      <c r="F172" s="45" t="s">
        <v>489</v>
      </c>
      <c r="G172" s="41" t="s">
        <v>0</v>
      </c>
      <c r="H172" s="52">
        <v>1231</v>
      </c>
      <c r="I172" s="52">
        <v>1180</v>
      </c>
      <c r="J172" s="53">
        <f t="shared" si="4"/>
        <v>51</v>
      </c>
      <c r="K172" s="54">
        <f t="shared" si="5"/>
        <v>0.958570268074736</v>
      </c>
    </row>
    <row r="173" spans="1:11" x14ac:dyDescent="0.2">
      <c r="A173" s="41" t="s">
        <v>742</v>
      </c>
      <c r="B173" t="s">
        <v>574</v>
      </c>
      <c r="C173" s="45" t="s">
        <v>483</v>
      </c>
      <c r="D173" s="45" t="s">
        <v>484</v>
      </c>
      <c r="E173" s="51" t="s">
        <v>169</v>
      </c>
      <c r="F173" s="45" t="s">
        <v>490</v>
      </c>
      <c r="G173" s="41" t="s">
        <v>0</v>
      </c>
      <c r="H173" s="52">
        <v>1030</v>
      </c>
      <c r="I173" s="52">
        <v>991</v>
      </c>
      <c r="J173" s="53">
        <f t="shared" si="4"/>
        <v>39</v>
      </c>
      <c r="K173" s="54">
        <f t="shared" si="5"/>
        <v>0.96213592233009704</v>
      </c>
    </row>
    <row r="174" spans="1:11" x14ac:dyDescent="0.2">
      <c r="A174" s="41" t="s">
        <v>743</v>
      </c>
      <c r="B174" t="s">
        <v>574</v>
      </c>
      <c r="C174" s="45" t="s">
        <v>483</v>
      </c>
      <c r="D174" s="45" t="s">
        <v>484</v>
      </c>
      <c r="E174" s="51" t="s">
        <v>170</v>
      </c>
      <c r="F174" s="45" t="s">
        <v>491</v>
      </c>
      <c r="G174" s="41" t="s">
        <v>0</v>
      </c>
      <c r="H174" s="52">
        <v>1754</v>
      </c>
      <c r="I174" s="52">
        <v>1648</v>
      </c>
      <c r="J174" s="53">
        <f t="shared" si="4"/>
        <v>106</v>
      </c>
      <c r="K174" s="54">
        <f t="shared" si="5"/>
        <v>0.93956670467502845</v>
      </c>
    </row>
    <row r="175" spans="1:11" x14ac:dyDescent="0.2">
      <c r="A175" s="41" t="s">
        <v>744</v>
      </c>
      <c r="B175" t="s">
        <v>574</v>
      </c>
      <c r="C175" s="45" t="s">
        <v>483</v>
      </c>
      <c r="D175" s="45" t="s">
        <v>484</v>
      </c>
      <c r="E175" s="51" t="s">
        <v>171</v>
      </c>
      <c r="F175" s="45" t="s">
        <v>492</v>
      </c>
      <c r="G175" s="41" t="s">
        <v>0</v>
      </c>
      <c r="H175" s="52">
        <v>1009</v>
      </c>
      <c r="I175" s="52">
        <v>951</v>
      </c>
      <c r="J175" s="53">
        <f t="shared" si="4"/>
        <v>58</v>
      </c>
      <c r="K175" s="54">
        <f t="shared" si="5"/>
        <v>0.94251734390485631</v>
      </c>
    </row>
    <row r="176" spans="1:11" x14ac:dyDescent="0.2">
      <c r="A176" s="41" t="s">
        <v>745</v>
      </c>
      <c r="B176" t="s">
        <v>575</v>
      </c>
      <c r="C176" s="45" t="s">
        <v>493</v>
      </c>
      <c r="D176" s="45" t="s">
        <v>494</v>
      </c>
      <c r="E176" s="51" t="s">
        <v>113</v>
      </c>
      <c r="F176" s="45" t="s">
        <v>495</v>
      </c>
      <c r="G176" s="41" t="s">
        <v>0</v>
      </c>
      <c r="H176" s="52">
        <v>1507</v>
      </c>
      <c r="I176" s="52">
        <v>1442</v>
      </c>
      <c r="J176" s="53">
        <f t="shared" si="4"/>
        <v>65</v>
      </c>
      <c r="K176" s="54">
        <f t="shared" si="5"/>
        <v>0.95686794956867949</v>
      </c>
    </row>
    <row r="177" spans="1:11" x14ac:dyDescent="0.2">
      <c r="A177" s="41" t="s">
        <v>746</v>
      </c>
      <c r="B177" t="s">
        <v>575</v>
      </c>
      <c r="C177" s="45" t="s">
        <v>493</v>
      </c>
      <c r="D177" s="45" t="s">
        <v>494</v>
      </c>
      <c r="E177" s="51" t="s">
        <v>114</v>
      </c>
      <c r="F177" s="45" t="s">
        <v>496</v>
      </c>
      <c r="G177" s="41" t="s">
        <v>0</v>
      </c>
      <c r="H177" s="52">
        <v>530</v>
      </c>
      <c r="I177" s="52">
        <v>469</v>
      </c>
      <c r="J177" s="53">
        <f t="shared" si="4"/>
        <v>61</v>
      </c>
      <c r="K177" s="54">
        <f t="shared" si="5"/>
        <v>0.88490566037735852</v>
      </c>
    </row>
    <row r="178" spans="1:11" x14ac:dyDescent="0.2">
      <c r="A178" s="41" t="s">
        <v>747</v>
      </c>
      <c r="B178" t="s">
        <v>575</v>
      </c>
      <c r="C178" s="45" t="s">
        <v>493</v>
      </c>
      <c r="D178" s="45" t="s">
        <v>494</v>
      </c>
      <c r="E178" s="51" t="s">
        <v>119</v>
      </c>
      <c r="F178" s="45" t="s">
        <v>497</v>
      </c>
      <c r="G178" s="41" t="s">
        <v>0</v>
      </c>
      <c r="H178" s="52">
        <v>1853</v>
      </c>
      <c r="I178" s="52">
        <v>1764</v>
      </c>
      <c r="J178" s="53">
        <f t="shared" si="4"/>
        <v>89</v>
      </c>
      <c r="K178" s="54">
        <f t="shared" si="5"/>
        <v>0.95196977873718291</v>
      </c>
    </row>
    <row r="179" spans="1:11" x14ac:dyDescent="0.2">
      <c r="A179" s="41" t="s">
        <v>748</v>
      </c>
      <c r="B179" t="s">
        <v>575</v>
      </c>
      <c r="C179" s="45" t="s">
        <v>493</v>
      </c>
      <c r="D179" s="45" t="s">
        <v>494</v>
      </c>
      <c r="E179" s="51" t="s">
        <v>130</v>
      </c>
      <c r="F179" s="45" t="s">
        <v>498</v>
      </c>
      <c r="G179" s="41" t="s">
        <v>0</v>
      </c>
      <c r="H179" s="52">
        <v>1504</v>
      </c>
      <c r="I179" s="52">
        <v>1436</v>
      </c>
      <c r="J179" s="53">
        <f t="shared" si="4"/>
        <v>68</v>
      </c>
      <c r="K179" s="54">
        <f t="shared" si="5"/>
        <v>0.95478723404255317</v>
      </c>
    </row>
    <row r="180" spans="1:11" x14ac:dyDescent="0.2">
      <c r="A180" s="41" t="s">
        <v>749</v>
      </c>
      <c r="B180" t="s">
        <v>575</v>
      </c>
      <c r="C180" s="45" t="s">
        <v>493</v>
      </c>
      <c r="D180" s="45" t="s">
        <v>494</v>
      </c>
      <c r="E180" s="51" t="s">
        <v>132</v>
      </c>
      <c r="F180" s="45" t="s">
        <v>499</v>
      </c>
      <c r="G180" s="41" t="s">
        <v>0</v>
      </c>
      <c r="H180" s="52">
        <v>3299</v>
      </c>
      <c r="I180" s="52">
        <v>3103</v>
      </c>
      <c r="J180" s="53">
        <f t="shared" si="4"/>
        <v>196</v>
      </c>
      <c r="K180" s="54">
        <f t="shared" si="5"/>
        <v>0.94058805698696579</v>
      </c>
    </row>
    <row r="181" spans="1:11" x14ac:dyDescent="0.2">
      <c r="A181" s="41" t="s">
        <v>750</v>
      </c>
      <c r="B181" t="s">
        <v>576</v>
      </c>
      <c r="C181" s="45" t="s">
        <v>500</v>
      </c>
      <c r="D181" s="45" t="s">
        <v>501</v>
      </c>
      <c r="E181" s="51" t="s">
        <v>224</v>
      </c>
      <c r="F181" s="45" t="s">
        <v>502</v>
      </c>
      <c r="G181" s="41" t="s">
        <v>0</v>
      </c>
      <c r="H181" s="52">
        <v>2077</v>
      </c>
      <c r="I181" s="52">
        <v>1984</v>
      </c>
      <c r="J181" s="53">
        <f t="shared" si="4"/>
        <v>93</v>
      </c>
      <c r="K181" s="54">
        <f t="shared" si="5"/>
        <v>0.95522388059701491</v>
      </c>
    </row>
    <row r="182" spans="1:11" x14ac:dyDescent="0.2">
      <c r="A182" s="41" t="s">
        <v>751</v>
      </c>
      <c r="B182" t="s">
        <v>576</v>
      </c>
      <c r="C182" s="45" t="s">
        <v>500</v>
      </c>
      <c r="D182" s="45" t="s">
        <v>501</v>
      </c>
      <c r="E182" s="51" t="s">
        <v>227</v>
      </c>
      <c r="F182" s="45" t="s">
        <v>503</v>
      </c>
      <c r="G182" s="41" t="s">
        <v>0</v>
      </c>
      <c r="H182" s="52">
        <v>2939</v>
      </c>
      <c r="I182" s="52">
        <v>2860</v>
      </c>
      <c r="J182" s="53">
        <f t="shared" si="4"/>
        <v>79</v>
      </c>
      <c r="K182" s="54">
        <f t="shared" si="5"/>
        <v>0.97312010888057165</v>
      </c>
    </row>
    <row r="183" spans="1:11" x14ac:dyDescent="0.2">
      <c r="A183" s="41" t="s">
        <v>752</v>
      </c>
      <c r="B183" t="s">
        <v>576</v>
      </c>
      <c r="C183" s="45" t="s">
        <v>500</v>
      </c>
      <c r="D183" s="45" t="s">
        <v>501</v>
      </c>
      <c r="E183" s="51" t="s">
        <v>228</v>
      </c>
      <c r="F183" s="45" t="s">
        <v>504</v>
      </c>
      <c r="G183" s="41" t="s">
        <v>0</v>
      </c>
      <c r="H183" s="52">
        <v>726</v>
      </c>
      <c r="I183" s="52">
        <v>691</v>
      </c>
      <c r="J183" s="53">
        <f t="shared" si="4"/>
        <v>35</v>
      </c>
      <c r="K183" s="54">
        <f t="shared" si="5"/>
        <v>0.95179063360881544</v>
      </c>
    </row>
    <row r="184" spans="1:11" x14ac:dyDescent="0.2">
      <c r="A184" s="41" t="s">
        <v>753</v>
      </c>
      <c r="B184" t="s">
        <v>576</v>
      </c>
      <c r="C184" s="45" t="s">
        <v>500</v>
      </c>
      <c r="D184" s="45" t="s">
        <v>501</v>
      </c>
      <c r="E184" s="51" t="s">
        <v>230</v>
      </c>
      <c r="F184" s="45" t="s">
        <v>505</v>
      </c>
      <c r="G184" s="41" t="s">
        <v>0</v>
      </c>
      <c r="H184" s="52">
        <v>1011</v>
      </c>
      <c r="I184" s="52">
        <v>950</v>
      </c>
      <c r="J184" s="53">
        <f t="shared" si="4"/>
        <v>61</v>
      </c>
      <c r="K184" s="54">
        <f t="shared" si="5"/>
        <v>0.93966369930761617</v>
      </c>
    </row>
    <row r="185" spans="1:11" x14ac:dyDescent="0.2">
      <c r="A185" s="41" t="s">
        <v>754</v>
      </c>
      <c r="B185" t="s">
        <v>576</v>
      </c>
      <c r="C185" s="45" t="s">
        <v>500</v>
      </c>
      <c r="D185" s="45" t="s">
        <v>501</v>
      </c>
      <c r="E185" s="51" t="s">
        <v>226</v>
      </c>
      <c r="F185" s="45" t="s">
        <v>506</v>
      </c>
      <c r="G185" s="41" t="s">
        <v>0</v>
      </c>
      <c r="H185" s="52">
        <v>1409</v>
      </c>
      <c r="I185" s="52">
        <v>1333</v>
      </c>
      <c r="J185" s="53">
        <f t="shared" si="4"/>
        <v>76</v>
      </c>
      <c r="K185" s="54">
        <f t="shared" si="5"/>
        <v>0.94606103619588355</v>
      </c>
    </row>
    <row r="186" spans="1:11" x14ac:dyDescent="0.2">
      <c r="A186" s="41" t="s">
        <v>755</v>
      </c>
      <c r="B186" t="s">
        <v>576</v>
      </c>
      <c r="C186" s="45" t="s">
        <v>500</v>
      </c>
      <c r="D186" s="45" t="s">
        <v>501</v>
      </c>
      <c r="E186" s="51" t="s">
        <v>231</v>
      </c>
      <c r="F186" s="45" t="s">
        <v>507</v>
      </c>
      <c r="G186" s="41" t="s">
        <v>0</v>
      </c>
      <c r="H186" s="52">
        <v>893</v>
      </c>
      <c r="I186" s="52">
        <v>830</v>
      </c>
      <c r="J186" s="53">
        <f t="shared" si="4"/>
        <v>63</v>
      </c>
      <c r="K186" s="54">
        <f t="shared" si="5"/>
        <v>0.92945128779395292</v>
      </c>
    </row>
    <row r="187" spans="1:11" x14ac:dyDescent="0.2">
      <c r="A187" s="41" t="s">
        <v>756</v>
      </c>
      <c r="B187" t="s">
        <v>576</v>
      </c>
      <c r="C187" s="45" t="s">
        <v>500</v>
      </c>
      <c r="D187" s="45" t="s">
        <v>501</v>
      </c>
      <c r="E187" s="51" t="s">
        <v>232</v>
      </c>
      <c r="F187" s="45" t="s">
        <v>508</v>
      </c>
      <c r="G187" s="41" t="s">
        <v>0</v>
      </c>
      <c r="H187" s="52">
        <v>1347</v>
      </c>
      <c r="I187" s="52">
        <v>1291</v>
      </c>
      <c r="J187" s="53">
        <f t="shared" si="4"/>
        <v>56</v>
      </c>
      <c r="K187" s="54">
        <f t="shared" si="5"/>
        <v>0.95842613214550854</v>
      </c>
    </row>
    <row r="188" spans="1:11" x14ac:dyDescent="0.2">
      <c r="A188" s="41" t="s">
        <v>757</v>
      </c>
      <c r="B188" t="s">
        <v>576</v>
      </c>
      <c r="C188" s="45" t="s">
        <v>500</v>
      </c>
      <c r="D188" s="45" t="s">
        <v>501</v>
      </c>
      <c r="E188" s="51" t="s">
        <v>278</v>
      </c>
      <c r="F188" s="45" t="s">
        <v>509</v>
      </c>
      <c r="G188" s="41" t="s">
        <v>0</v>
      </c>
      <c r="H188" s="52">
        <v>1052</v>
      </c>
      <c r="I188" s="52">
        <v>997</v>
      </c>
      <c r="J188" s="53">
        <f t="shared" si="4"/>
        <v>55</v>
      </c>
      <c r="K188" s="54">
        <f t="shared" si="5"/>
        <v>0.94771863117870725</v>
      </c>
    </row>
    <row r="189" spans="1:11" x14ac:dyDescent="0.2">
      <c r="A189" s="41" t="s">
        <v>758</v>
      </c>
      <c r="B189" t="s">
        <v>576</v>
      </c>
      <c r="C189" s="45" t="s">
        <v>500</v>
      </c>
      <c r="D189" s="45" t="s">
        <v>501</v>
      </c>
      <c r="E189" s="51" t="s">
        <v>234</v>
      </c>
      <c r="F189" s="45" t="s">
        <v>510</v>
      </c>
      <c r="G189" s="41" t="s">
        <v>0</v>
      </c>
      <c r="H189" s="52">
        <v>1289</v>
      </c>
      <c r="I189" s="52">
        <v>1209</v>
      </c>
      <c r="J189" s="53">
        <f t="shared" si="4"/>
        <v>80</v>
      </c>
      <c r="K189" s="54">
        <f t="shared" si="5"/>
        <v>0.93793638479441432</v>
      </c>
    </row>
    <row r="190" spans="1:11" x14ac:dyDescent="0.2">
      <c r="A190" s="41" t="s">
        <v>759</v>
      </c>
      <c r="B190" t="s">
        <v>576</v>
      </c>
      <c r="C190" s="45" t="s">
        <v>500</v>
      </c>
      <c r="D190" s="45" t="s">
        <v>501</v>
      </c>
      <c r="E190" s="51" t="s">
        <v>235</v>
      </c>
      <c r="F190" s="45" t="s">
        <v>511</v>
      </c>
      <c r="G190" s="41" t="s">
        <v>0</v>
      </c>
      <c r="H190" s="52">
        <v>1701</v>
      </c>
      <c r="I190" s="52">
        <v>1654</v>
      </c>
      <c r="J190" s="53">
        <f t="shared" si="4"/>
        <v>47</v>
      </c>
      <c r="K190" s="54">
        <f t="shared" si="5"/>
        <v>0.9723691945914168</v>
      </c>
    </row>
    <row r="191" spans="1:11" x14ac:dyDescent="0.2">
      <c r="A191" s="41" t="s">
        <v>760</v>
      </c>
      <c r="B191" t="s">
        <v>576</v>
      </c>
      <c r="C191" s="45" t="s">
        <v>500</v>
      </c>
      <c r="D191" s="45" t="s">
        <v>501</v>
      </c>
      <c r="E191" s="51" t="s">
        <v>276</v>
      </c>
      <c r="F191" s="45" t="s">
        <v>512</v>
      </c>
      <c r="G191" s="41" t="s">
        <v>0</v>
      </c>
      <c r="H191" s="52">
        <v>1431</v>
      </c>
      <c r="I191" s="52">
        <v>1373</v>
      </c>
      <c r="J191" s="53">
        <f t="shared" si="4"/>
        <v>58</v>
      </c>
      <c r="K191" s="54">
        <f t="shared" si="5"/>
        <v>0.95946890286512931</v>
      </c>
    </row>
    <row r="192" spans="1:11" x14ac:dyDescent="0.2">
      <c r="A192" s="41" t="s">
        <v>761</v>
      </c>
      <c r="B192" t="s">
        <v>576</v>
      </c>
      <c r="C192" s="45" t="s">
        <v>500</v>
      </c>
      <c r="D192" s="45" t="s">
        <v>501</v>
      </c>
      <c r="E192" s="51" t="s">
        <v>237</v>
      </c>
      <c r="F192" s="45" t="s">
        <v>513</v>
      </c>
      <c r="G192" s="41" t="s">
        <v>0</v>
      </c>
      <c r="H192" s="52">
        <v>450</v>
      </c>
      <c r="I192" s="52">
        <v>423</v>
      </c>
      <c r="J192" s="53">
        <f t="shared" si="4"/>
        <v>27</v>
      </c>
      <c r="K192" s="54">
        <f t="shared" si="5"/>
        <v>0.94</v>
      </c>
    </row>
    <row r="193" spans="1:11" x14ac:dyDescent="0.2">
      <c r="A193" s="41" t="s">
        <v>762</v>
      </c>
      <c r="B193" t="s">
        <v>577</v>
      </c>
      <c r="C193" s="45" t="s">
        <v>514</v>
      </c>
      <c r="D193" s="45" t="s">
        <v>515</v>
      </c>
      <c r="E193" s="51" t="s">
        <v>253</v>
      </c>
      <c r="F193" s="45" t="s">
        <v>516</v>
      </c>
      <c r="G193" s="41" t="s">
        <v>0</v>
      </c>
      <c r="H193" s="52">
        <v>937</v>
      </c>
      <c r="I193" s="52">
        <v>929</v>
      </c>
      <c r="J193" s="53">
        <f t="shared" si="4"/>
        <v>8</v>
      </c>
      <c r="K193" s="54">
        <f t="shared" si="5"/>
        <v>0.99146211312700105</v>
      </c>
    </row>
    <row r="194" spans="1:11" x14ac:dyDescent="0.2">
      <c r="A194" s="41" t="s">
        <v>763</v>
      </c>
      <c r="B194" t="s">
        <v>577</v>
      </c>
      <c r="C194" s="45" t="s">
        <v>514</v>
      </c>
      <c r="D194" s="45" t="s">
        <v>515</v>
      </c>
      <c r="E194" s="51" t="s">
        <v>240</v>
      </c>
      <c r="F194" s="45" t="s">
        <v>517</v>
      </c>
      <c r="G194" s="41" t="s">
        <v>0</v>
      </c>
      <c r="H194" s="52">
        <v>775</v>
      </c>
      <c r="I194" s="52">
        <v>734</v>
      </c>
      <c r="J194" s="53">
        <f t="shared" si="4"/>
        <v>41</v>
      </c>
      <c r="K194" s="54">
        <f t="shared" si="5"/>
        <v>0.94709677419354843</v>
      </c>
    </row>
    <row r="195" spans="1:11" x14ac:dyDescent="0.2">
      <c r="A195" s="41" t="s">
        <v>764</v>
      </c>
      <c r="B195" t="s">
        <v>577</v>
      </c>
      <c r="C195" s="45" t="s">
        <v>514</v>
      </c>
      <c r="D195" s="45" t="s">
        <v>515</v>
      </c>
      <c r="E195" s="51" t="s">
        <v>241</v>
      </c>
      <c r="F195" s="45" t="s">
        <v>518</v>
      </c>
      <c r="G195" s="41" t="s">
        <v>0</v>
      </c>
      <c r="H195" s="52">
        <v>1332</v>
      </c>
      <c r="I195" s="52">
        <v>1314</v>
      </c>
      <c r="J195" s="53">
        <f t="shared" si="4"/>
        <v>18</v>
      </c>
      <c r="K195" s="54">
        <f t="shared" si="5"/>
        <v>0.98648648648648651</v>
      </c>
    </row>
    <row r="196" spans="1:11" x14ac:dyDescent="0.2">
      <c r="A196" s="41" t="s">
        <v>765</v>
      </c>
      <c r="B196" t="s">
        <v>577</v>
      </c>
      <c r="C196" s="45" t="s">
        <v>514</v>
      </c>
      <c r="D196" s="45" t="s">
        <v>515</v>
      </c>
      <c r="E196" s="51" t="s">
        <v>245</v>
      </c>
      <c r="F196" s="45" t="s">
        <v>519</v>
      </c>
      <c r="G196" s="41" t="s">
        <v>0</v>
      </c>
      <c r="H196" s="52">
        <v>702</v>
      </c>
      <c r="I196" s="52">
        <v>654</v>
      </c>
      <c r="J196" s="53">
        <f t="shared" si="4"/>
        <v>48</v>
      </c>
      <c r="K196" s="54">
        <f t="shared" si="5"/>
        <v>0.93162393162393164</v>
      </c>
    </row>
    <row r="197" spans="1:11" x14ac:dyDescent="0.2">
      <c r="A197" s="41" t="s">
        <v>766</v>
      </c>
      <c r="B197" t="s">
        <v>577</v>
      </c>
      <c r="C197" s="45" t="s">
        <v>514</v>
      </c>
      <c r="D197" s="45" t="s">
        <v>515</v>
      </c>
      <c r="E197" s="51" t="s">
        <v>246</v>
      </c>
      <c r="F197" s="45" t="s">
        <v>520</v>
      </c>
      <c r="G197" s="41" t="s">
        <v>0</v>
      </c>
      <c r="H197" s="52">
        <v>677</v>
      </c>
      <c r="I197" s="52">
        <v>627</v>
      </c>
      <c r="J197" s="53">
        <f t="shared" si="4"/>
        <v>50</v>
      </c>
      <c r="K197" s="54">
        <f t="shared" si="5"/>
        <v>0.92614475627769577</v>
      </c>
    </row>
    <row r="198" spans="1:11" x14ac:dyDescent="0.2">
      <c r="A198" s="41" t="s">
        <v>767</v>
      </c>
      <c r="B198" t="s">
        <v>577</v>
      </c>
      <c r="C198" s="45" t="s">
        <v>514</v>
      </c>
      <c r="D198" s="45" t="s">
        <v>515</v>
      </c>
      <c r="E198" s="51" t="s">
        <v>247</v>
      </c>
      <c r="F198" s="45" t="s">
        <v>521</v>
      </c>
      <c r="G198" s="41" t="s">
        <v>0</v>
      </c>
      <c r="H198" s="52">
        <v>4186</v>
      </c>
      <c r="I198" s="52">
        <v>3995</v>
      </c>
      <c r="J198" s="53">
        <f t="shared" si="4"/>
        <v>191</v>
      </c>
      <c r="K198" s="54">
        <f t="shared" si="5"/>
        <v>0.9543717152412805</v>
      </c>
    </row>
    <row r="199" spans="1:11" x14ac:dyDescent="0.2">
      <c r="A199" s="41" t="s">
        <v>768</v>
      </c>
      <c r="B199" t="s">
        <v>577</v>
      </c>
      <c r="C199" s="45" t="s">
        <v>514</v>
      </c>
      <c r="D199" s="45" t="s">
        <v>515</v>
      </c>
      <c r="E199" s="51" t="s">
        <v>249</v>
      </c>
      <c r="F199" s="45" t="s">
        <v>522</v>
      </c>
      <c r="G199" s="41" t="s">
        <v>0</v>
      </c>
      <c r="H199" s="52">
        <v>657</v>
      </c>
      <c r="I199" s="52">
        <v>622</v>
      </c>
      <c r="J199" s="53">
        <f t="shared" si="4"/>
        <v>35</v>
      </c>
      <c r="K199" s="54">
        <f t="shared" si="5"/>
        <v>0.94672754946727544</v>
      </c>
    </row>
    <row r="200" spans="1:11" x14ac:dyDescent="0.2">
      <c r="A200" s="41" t="s">
        <v>769</v>
      </c>
      <c r="B200" t="s">
        <v>577</v>
      </c>
      <c r="C200" s="45" t="s">
        <v>514</v>
      </c>
      <c r="D200" s="45" t="s">
        <v>515</v>
      </c>
      <c r="E200" s="51" t="s">
        <v>251</v>
      </c>
      <c r="F200" s="45" t="s">
        <v>523</v>
      </c>
      <c r="G200" s="41" t="s">
        <v>0</v>
      </c>
      <c r="H200" s="52">
        <v>584</v>
      </c>
      <c r="I200" s="52">
        <v>547</v>
      </c>
      <c r="J200" s="53">
        <f t="shared" si="4"/>
        <v>37</v>
      </c>
      <c r="K200" s="54">
        <f t="shared" si="5"/>
        <v>0.93664383561643838</v>
      </c>
    </row>
    <row r="201" spans="1:11" x14ac:dyDescent="0.2">
      <c r="A201" s="41" t="s">
        <v>770</v>
      </c>
      <c r="B201" t="s">
        <v>577</v>
      </c>
      <c r="C201" s="45" t="s">
        <v>514</v>
      </c>
      <c r="D201" s="45" t="s">
        <v>515</v>
      </c>
      <c r="E201" s="51" t="s">
        <v>255</v>
      </c>
      <c r="F201" s="45" t="s">
        <v>524</v>
      </c>
      <c r="G201" s="41" t="s">
        <v>0</v>
      </c>
      <c r="H201" s="52">
        <v>823</v>
      </c>
      <c r="I201" s="52">
        <v>779</v>
      </c>
      <c r="J201" s="53">
        <f t="shared" ref="J201:J221" si="6">H201-I201</f>
        <v>44</v>
      </c>
      <c r="K201" s="54">
        <f t="shared" ref="K201:K221" si="7">I201/H201</f>
        <v>0.94653705953827461</v>
      </c>
    </row>
    <row r="202" spans="1:11" x14ac:dyDescent="0.2">
      <c r="A202" s="41" t="s">
        <v>771</v>
      </c>
      <c r="B202" t="s">
        <v>577</v>
      </c>
      <c r="C202" s="45" t="s">
        <v>514</v>
      </c>
      <c r="D202" s="45" t="s">
        <v>515</v>
      </c>
      <c r="E202" s="51" t="s">
        <v>256</v>
      </c>
      <c r="F202" s="45" t="s">
        <v>525</v>
      </c>
      <c r="G202" s="41" t="s">
        <v>0</v>
      </c>
      <c r="H202" s="52">
        <v>820</v>
      </c>
      <c r="I202" s="52">
        <v>769</v>
      </c>
      <c r="J202" s="53">
        <f t="shared" si="6"/>
        <v>51</v>
      </c>
      <c r="K202" s="54">
        <f t="shared" si="7"/>
        <v>0.93780487804878043</v>
      </c>
    </row>
    <row r="203" spans="1:11" x14ac:dyDescent="0.2">
      <c r="A203" s="41" t="s">
        <v>772</v>
      </c>
      <c r="B203" t="s">
        <v>578</v>
      </c>
      <c r="C203" s="45" t="s">
        <v>526</v>
      </c>
      <c r="D203" s="45" t="s">
        <v>527</v>
      </c>
      <c r="E203" s="51" t="s">
        <v>259</v>
      </c>
      <c r="F203" s="45" t="s">
        <v>528</v>
      </c>
      <c r="G203" s="41" t="s">
        <v>0</v>
      </c>
      <c r="H203" s="52">
        <v>5023</v>
      </c>
      <c r="I203" s="52">
        <v>4817</v>
      </c>
      <c r="J203" s="53">
        <f t="shared" si="6"/>
        <v>206</v>
      </c>
      <c r="K203" s="54">
        <f t="shared" si="7"/>
        <v>0.9589886521998805</v>
      </c>
    </row>
    <row r="204" spans="1:11" x14ac:dyDescent="0.2">
      <c r="A204" s="41" t="s">
        <v>773</v>
      </c>
      <c r="B204" t="s">
        <v>578</v>
      </c>
      <c r="C204" s="45" t="s">
        <v>526</v>
      </c>
      <c r="D204" s="45" t="s">
        <v>527</v>
      </c>
      <c r="E204" s="51" t="s">
        <v>243</v>
      </c>
      <c r="F204" s="45" t="s">
        <v>529</v>
      </c>
      <c r="G204" s="41" t="s">
        <v>0</v>
      </c>
      <c r="H204" s="52">
        <v>1008</v>
      </c>
      <c r="I204" s="52">
        <v>950</v>
      </c>
      <c r="J204" s="53">
        <f t="shared" si="6"/>
        <v>58</v>
      </c>
      <c r="K204" s="54">
        <f t="shared" si="7"/>
        <v>0.94246031746031744</v>
      </c>
    </row>
    <row r="205" spans="1:11" x14ac:dyDescent="0.2">
      <c r="A205" s="41" t="s">
        <v>774</v>
      </c>
      <c r="B205" t="s">
        <v>578</v>
      </c>
      <c r="C205" s="45" t="s">
        <v>526</v>
      </c>
      <c r="D205" s="45" t="s">
        <v>527</v>
      </c>
      <c r="E205" s="51" t="s">
        <v>244</v>
      </c>
      <c r="F205" s="45" t="s">
        <v>530</v>
      </c>
      <c r="G205" s="41" t="s">
        <v>0</v>
      </c>
      <c r="H205" s="52">
        <v>1086</v>
      </c>
      <c r="I205" s="52">
        <v>1012</v>
      </c>
      <c r="J205" s="53">
        <f t="shared" si="6"/>
        <v>74</v>
      </c>
      <c r="K205" s="54">
        <f t="shared" si="7"/>
        <v>0.93186003683241247</v>
      </c>
    </row>
    <row r="206" spans="1:11" x14ac:dyDescent="0.2">
      <c r="A206" s="41" t="s">
        <v>775</v>
      </c>
      <c r="B206" t="s">
        <v>578</v>
      </c>
      <c r="C206" s="45" t="s">
        <v>526</v>
      </c>
      <c r="D206" s="45" t="s">
        <v>527</v>
      </c>
      <c r="E206" s="51" t="s">
        <v>279</v>
      </c>
      <c r="F206" s="45" t="s">
        <v>531</v>
      </c>
      <c r="G206" s="41" t="s">
        <v>0</v>
      </c>
      <c r="H206" s="52">
        <v>756</v>
      </c>
      <c r="I206" s="52">
        <v>720</v>
      </c>
      <c r="J206" s="53">
        <f t="shared" si="6"/>
        <v>36</v>
      </c>
      <c r="K206" s="54">
        <f t="shared" si="7"/>
        <v>0.95238095238095233</v>
      </c>
    </row>
    <row r="207" spans="1:11" x14ac:dyDescent="0.2">
      <c r="A207" s="41" t="s">
        <v>776</v>
      </c>
      <c r="B207" t="s">
        <v>578</v>
      </c>
      <c r="C207" s="45" t="s">
        <v>526</v>
      </c>
      <c r="D207" s="45" t="s">
        <v>527</v>
      </c>
      <c r="E207" s="51" t="s">
        <v>242</v>
      </c>
      <c r="F207" s="45" t="s">
        <v>532</v>
      </c>
      <c r="G207" s="41" t="s">
        <v>0</v>
      </c>
      <c r="H207" s="52">
        <v>761</v>
      </c>
      <c r="I207" s="52">
        <v>730</v>
      </c>
      <c r="J207" s="53">
        <f t="shared" si="6"/>
        <v>31</v>
      </c>
      <c r="K207" s="54">
        <f t="shared" si="7"/>
        <v>0.95926412614980294</v>
      </c>
    </row>
    <row r="208" spans="1:11" x14ac:dyDescent="0.2">
      <c r="A208" s="41" t="s">
        <v>777</v>
      </c>
      <c r="B208" t="s">
        <v>578</v>
      </c>
      <c r="C208" s="45" t="s">
        <v>526</v>
      </c>
      <c r="D208" s="45" t="s">
        <v>527</v>
      </c>
      <c r="E208" s="51" t="s">
        <v>248</v>
      </c>
      <c r="F208" s="45" t="s">
        <v>533</v>
      </c>
      <c r="G208" s="41" t="s">
        <v>0</v>
      </c>
      <c r="H208" s="52">
        <v>865</v>
      </c>
      <c r="I208" s="52">
        <v>823</v>
      </c>
      <c r="J208" s="53">
        <f t="shared" si="6"/>
        <v>42</v>
      </c>
      <c r="K208" s="54">
        <f t="shared" si="7"/>
        <v>0.95144508670520234</v>
      </c>
    </row>
    <row r="209" spans="1:12" x14ac:dyDescent="0.2">
      <c r="A209" s="41" t="s">
        <v>778</v>
      </c>
      <c r="B209" t="s">
        <v>578</v>
      </c>
      <c r="C209" s="45" t="s">
        <v>526</v>
      </c>
      <c r="D209" s="45" t="s">
        <v>527</v>
      </c>
      <c r="E209" s="51" t="s">
        <v>250</v>
      </c>
      <c r="F209" s="45" t="s">
        <v>534</v>
      </c>
      <c r="G209" s="41" t="s">
        <v>0</v>
      </c>
      <c r="H209" s="52">
        <v>967</v>
      </c>
      <c r="I209" s="52">
        <v>917</v>
      </c>
      <c r="J209" s="53">
        <f t="shared" si="6"/>
        <v>50</v>
      </c>
      <c r="K209" s="54">
        <f t="shared" si="7"/>
        <v>0.94829369183040335</v>
      </c>
    </row>
    <row r="210" spans="1:12" x14ac:dyDescent="0.2">
      <c r="A210" s="41" t="s">
        <v>779</v>
      </c>
      <c r="B210" t="s">
        <v>578</v>
      </c>
      <c r="C210" s="45" t="s">
        <v>526</v>
      </c>
      <c r="D210" s="45" t="s">
        <v>527</v>
      </c>
      <c r="E210" s="51" t="s">
        <v>252</v>
      </c>
      <c r="F210" s="45" t="s">
        <v>535</v>
      </c>
      <c r="G210" s="41" t="s">
        <v>0</v>
      </c>
      <c r="H210" s="52">
        <v>1380</v>
      </c>
      <c r="I210" s="52">
        <v>1317</v>
      </c>
      <c r="J210" s="53">
        <f t="shared" si="6"/>
        <v>63</v>
      </c>
      <c r="K210" s="54">
        <f t="shared" si="7"/>
        <v>0.95434782608695656</v>
      </c>
    </row>
    <row r="211" spans="1:12" x14ac:dyDescent="0.2">
      <c r="A211" s="41" t="s">
        <v>780</v>
      </c>
      <c r="B211" t="s">
        <v>578</v>
      </c>
      <c r="C211" s="45" t="s">
        <v>526</v>
      </c>
      <c r="D211" s="45" t="s">
        <v>527</v>
      </c>
      <c r="E211" s="51" t="s">
        <v>254</v>
      </c>
      <c r="F211" s="45" t="s">
        <v>536</v>
      </c>
      <c r="G211" s="41" t="s">
        <v>0</v>
      </c>
      <c r="H211" s="52">
        <v>3529</v>
      </c>
      <c r="I211" s="52">
        <v>3323</v>
      </c>
      <c r="J211" s="53">
        <f t="shared" si="6"/>
        <v>206</v>
      </c>
      <c r="K211" s="54">
        <f t="shared" si="7"/>
        <v>0.94162652309436101</v>
      </c>
    </row>
    <row r="212" spans="1:12" x14ac:dyDescent="0.2">
      <c r="A212" s="41" t="s">
        <v>781</v>
      </c>
      <c r="B212" t="s">
        <v>579</v>
      </c>
      <c r="C212" s="45" t="s">
        <v>537</v>
      </c>
      <c r="D212" s="45" t="s">
        <v>538</v>
      </c>
      <c r="E212" s="51" t="s">
        <v>112</v>
      </c>
      <c r="F212" s="45" t="s">
        <v>539</v>
      </c>
      <c r="G212" s="41" t="s">
        <v>0</v>
      </c>
      <c r="H212" s="52">
        <v>1245</v>
      </c>
      <c r="I212" s="52">
        <v>1203</v>
      </c>
      <c r="J212" s="53">
        <f t="shared" si="6"/>
        <v>42</v>
      </c>
      <c r="K212" s="54">
        <f t="shared" si="7"/>
        <v>0.96626506024096381</v>
      </c>
    </row>
    <row r="213" spans="1:12" x14ac:dyDescent="0.2">
      <c r="A213" s="41" t="s">
        <v>782</v>
      </c>
      <c r="B213" t="s">
        <v>579</v>
      </c>
      <c r="C213" s="45" t="s">
        <v>537</v>
      </c>
      <c r="D213" s="45" t="s">
        <v>538</v>
      </c>
      <c r="E213" s="51" t="s">
        <v>118</v>
      </c>
      <c r="F213" s="45" t="s">
        <v>540</v>
      </c>
      <c r="G213" s="41" t="s">
        <v>0</v>
      </c>
      <c r="H213" s="52">
        <v>363</v>
      </c>
      <c r="I213" s="52">
        <v>346</v>
      </c>
      <c r="J213" s="53">
        <f t="shared" si="6"/>
        <v>17</v>
      </c>
      <c r="K213" s="54">
        <f t="shared" si="7"/>
        <v>0.95316804407713496</v>
      </c>
    </row>
    <row r="214" spans="1:12" x14ac:dyDescent="0.2">
      <c r="A214" s="41" t="s">
        <v>783</v>
      </c>
      <c r="B214" t="s">
        <v>579</v>
      </c>
      <c r="C214" s="45" t="s">
        <v>537</v>
      </c>
      <c r="D214" s="45" t="s">
        <v>538</v>
      </c>
      <c r="E214" s="51" t="s">
        <v>115</v>
      </c>
      <c r="F214" s="45" t="s">
        <v>541</v>
      </c>
      <c r="G214" s="41" t="s">
        <v>0</v>
      </c>
      <c r="H214" s="52">
        <v>2275</v>
      </c>
      <c r="I214" s="52">
        <v>2178</v>
      </c>
      <c r="J214" s="53">
        <f t="shared" si="6"/>
        <v>97</v>
      </c>
      <c r="K214" s="54">
        <f t="shared" si="7"/>
        <v>0.95736263736263738</v>
      </c>
    </row>
    <row r="215" spans="1:12" x14ac:dyDescent="0.2">
      <c r="A215" s="41" t="s">
        <v>784</v>
      </c>
      <c r="B215" t="s">
        <v>579</v>
      </c>
      <c r="C215" s="45" t="s">
        <v>537</v>
      </c>
      <c r="D215" s="45" t="s">
        <v>538</v>
      </c>
      <c r="E215" s="51" t="s">
        <v>116</v>
      </c>
      <c r="F215" s="45" t="s">
        <v>542</v>
      </c>
      <c r="G215" s="41" t="s">
        <v>0</v>
      </c>
      <c r="H215" s="52">
        <v>982</v>
      </c>
      <c r="I215" s="52">
        <v>947</v>
      </c>
      <c r="J215" s="53">
        <f t="shared" si="6"/>
        <v>35</v>
      </c>
      <c r="K215" s="54">
        <f t="shared" si="7"/>
        <v>0.96435845213849292</v>
      </c>
    </row>
    <row r="216" spans="1:12" x14ac:dyDescent="0.2">
      <c r="A216" s="41" t="s">
        <v>785</v>
      </c>
      <c r="B216" t="s">
        <v>579</v>
      </c>
      <c r="C216" s="45" t="s">
        <v>537</v>
      </c>
      <c r="D216" s="45" t="s">
        <v>538</v>
      </c>
      <c r="E216" s="51" t="s">
        <v>121</v>
      </c>
      <c r="F216" s="45" t="s">
        <v>543</v>
      </c>
      <c r="G216" s="41" t="s">
        <v>0</v>
      </c>
      <c r="H216" s="52">
        <v>1083</v>
      </c>
      <c r="I216" s="52">
        <v>1040</v>
      </c>
      <c r="J216" s="53">
        <f t="shared" si="6"/>
        <v>43</v>
      </c>
      <c r="K216" s="54">
        <f t="shared" si="7"/>
        <v>0.96029547553093264</v>
      </c>
    </row>
    <row r="217" spans="1:12" x14ac:dyDescent="0.2">
      <c r="A217" s="41" t="s">
        <v>786</v>
      </c>
      <c r="B217" t="s">
        <v>579</v>
      </c>
      <c r="C217" s="45" t="s">
        <v>537</v>
      </c>
      <c r="D217" s="45" t="s">
        <v>538</v>
      </c>
      <c r="E217" s="51" t="s">
        <v>117</v>
      </c>
      <c r="F217" s="45" t="s">
        <v>544</v>
      </c>
      <c r="G217" s="41" t="s">
        <v>0</v>
      </c>
      <c r="H217" s="52">
        <v>1178</v>
      </c>
      <c r="I217" s="52">
        <v>1141</v>
      </c>
      <c r="J217" s="53">
        <f t="shared" si="6"/>
        <v>37</v>
      </c>
      <c r="K217" s="54">
        <f t="shared" si="7"/>
        <v>0.96859083191850592</v>
      </c>
    </row>
    <row r="218" spans="1:12" x14ac:dyDescent="0.2">
      <c r="A218" s="41" t="s">
        <v>787</v>
      </c>
      <c r="B218" t="s">
        <v>579</v>
      </c>
      <c r="C218" s="45" t="s">
        <v>537</v>
      </c>
      <c r="D218" s="45" t="s">
        <v>538</v>
      </c>
      <c r="E218" s="51" t="s">
        <v>126</v>
      </c>
      <c r="F218" s="45" t="s">
        <v>545</v>
      </c>
      <c r="G218" s="41" t="s">
        <v>0</v>
      </c>
      <c r="H218" s="52">
        <v>1560</v>
      </c>
      <c r="I218" s="52">
        <v>1497</v>
      </c>
      <c r="J218" s="53">
        <f t="shared" si="6"/>
        <v>63</v>
      </c>
      <c r="K218" s="54">
        <f t="shared" si="7"/>
        <v>0.95961538461538465</v>
      </c>
    </row>
    <row r="219" spans="1:12" x14ac:dyDescent="0.2">
      <c r="A219" s="41" t="s">
        <v>788</v>
      </c>
      <c r="B219" t="s">
        <v>579</v>
      </c>
      <c r="C219" s="45" t="s">
        <v>537</v>
      </c>
      <c r="D219" s="45" t="s">
        <v>538</v>
      </c>
      <c r="E219" s="51" t="s">
        <v>122</v>
      </c>
      <c r="F219" s="45" t="s">
        <v>546</v>
      </c>
      <c r="G219" s="41" t="s">
        <v>0</v>
      </c>
      <c r="H219" s="52">
        <v>2044</v>
      </c>
      <c r="I219" s="52">
        <v>1956</v>
      </c>
      <c r="J219" s="53">
        <f t="shared" si="6"/>
        <v>88</v>
      </c>
      <c r="K219" s="54">
        <f t="shared" si="7"/>
        <v>0.95694716242661448</v>
      </c>
    </row>
    <row r="220" spans="1:12" x14ac:dyDescent="0.2">
      <c r="A220" s="41" t="s">
        <v>789</v>
      </c>
      <c r="B220" t="s">
        <v>579</v>
      </c>
      <c r="C220" s="45" t="s">
        <v>537</v>
      </c>
      <c r="D220" s="45" t="s">
        <v>538</v>
      </c>
      <c r="E220" s="51" t="s">
        <v>128</v>
      </c>
      <c r="F220" s="45" t="s">
        <v>547</v>
      </c>
      <c r="G220" s="41" t="s">
        <v>0</v>
      </c>
      <c r="H220" s="52">
        <v>1129</v>
      </c>
      <c r="I220" s="52">
        <v>1096</v>
      </c>
      <c r="J220" s="53">
        <f t="shared" si="6"/>
        <v>33</v>
      </c>
      <c r="K220" s="54">
        <f t="shared" si="7"/>
        <v>0.97077059344552696</v>
      </c>
    </row>
    <row r="221" spans="1:12" x14ac:dyDescent="0.2">
      <c r="A221" s="41" t="s">
        <v>790</v>
      </c>
      <c r="B221" t="s">
        <v>579</v>
      </c>
      <c r="C221" s="45" t="s">
        <v>537</v>
      </c>
      <c r="D221" s="45" t="s">
        <v>538</v>
      </c>
      <c r="E221" s="51" t="s">
        <v>134</v>
      </c>
      <c r="F221" s="45" t="s">
        <v>548</v>
      </c>
      <c r="G221" s="41" t="s">
        <v>0</v>
      </c>
      <c r="H221" s="52">
        <v>2257</v>
      </c>
      <c r="I221" s="52">
        <v>2185</v>
      </c>
      <c r="J221" s="53">
        <f t="shared" si="6"/>
        <v>72</v>
      </c>
      <c r="K221" s="54">
        <f t="shared" si="7"/>
        <v>0.96809924678777137</v>
      </c>
    </row>
    <row r="222" spans="1:12" x14ac:dyDescent="0.2">
      <c r="A222" s="159" t="s">
        <v>827</v>
      </c>
      <c r="B222" s="159" t="s">
        <v>814</v>
      </c>
      <c r="C222" s="159" t="s">
        <v>815</v>
      </c>
      <c r="D222" s="159" t="s">
        <v>816</v>
      </c>
      <c r="E222" s="160" t="s">
        <v>817</v>
      </c>
      <c r="F222" s="159" t="s">
        <v>818</v>
      </c>
      <c r="G222" s="159" t="s">
        <v>65</v>
      </c>
      <c r="H222" s="159">
        <v>2</v>
      </c>
      <c r="I222" s="162">
        <v>2</v>
      </c>
      <c r="J222" s="162">
        <v>0</v>
      </c>
      <c r="K222" s="165">
        <v>1</v>
      </c>
      <c r="L222" s="79"/>
    </row>
    <row r="223" spans="1:12" x14ac:dyDescent="0.2">
      <c r="A223" s="159" t="s">
        <v>827</v>
      </c>
      <c r="B223" s="159" t="s">
        <v>819</v>
      </c>
      <c r="C223" s="159" t="s">
        <v>820</v>
      </c>
      <c r="D223" s="159" t="s">
        <v>821</v>
      </c>
      <c r="E223" s="160" t="s">
        <v>822</v>
      </c>
      <c r="F223" s="159" t="s">
        <v>823</v>
      </c>
      <c r="G223" s="159" t="s">
        <v>65</v>
      </c>
      <c r="H223" s="170">
        <v>1</v>
      </c>
      <c r="I223" s="162">
        <v>1</v>
      </c>
      <c r="J223" s="162">
        <v>0</v>
      </c>
      <c r="K223" s="165">
        <v>1</v>
      </c>
      <c r="L223" s="79"/>
    </row>
    <row r="224" spans="1:12" x14ac:dyDescent="0.2">
      <c r="A224" s="159" t="s">
        <v>827</v>
      </c>
      <c r="B224" s="159" t="s">
        <v>824</v>
      </c>
      <c r="C224" s="159" t="s">
        <v>825</v>
      </c>
      <c r="D224" s="159" t="s">
        <v>826</v>
      </c>
      <c r="E224" s="160" t="s">
        <v>829</v>
      </c>
      <c r="F224" s="159" t="s">
        <v>830</v>
      </c>
      <c r="G224" s="159" t="s">
        <v>65</v>
      </c>
      <c r="H224" s="159">
        <v>1</v>
      </c>
      <c r="I224" s="162">
        <v>0</v>
      </c>
      <c r="J224" s="162">
        <v>1</v>
      </c>
      <c r="K224" s="171">
        <v>0</v>
      </c>
      <c r="L224" s="79"/>
    </row>
    <row r="225" spans="1:11" x14ac:dyDescent="0.2">
      <c r="B225"/>
      <c r="F225" s="17" t="s">
        <v>63</v>
      </c>
      <c r="G225" s="17" t="s">
        <v>0</v>
      </c>
      <c r="H225" s="32">
        <v>315205</v>
      </c>
      <c r="I225" s="32">
        <v>301027</v>
      </c>
      <c r="J225" s="32">
        <v>14178</v>
      </c>
      <c r="K225" s="33">
        <v>0.9550197490522041</v>
      </c>
    </row>
    <row r="228" spans="1:11" x14ac:dyDescent="0.2">
      <c r="J228" s="80"/>
      <c r="K228" s="75"/>
    </row>
    <row r="229" spans="1:11" x14ac:dyDescent="0.2">
      <c r="A229" s="12" t="s">
        <v>13</v>
      </c>
    </row>
    <row r="230" spans="1:11" x14ac:dyDescent="0.2">
      <c r="A230" s="12" t="s">
        <v>14</v>
      </c>
    </row>
    <row r="231" spans="1:11" x14ac:dyDescent="0.2">
      <c r="A231" s="41" t="s">
        <v>796</v>
      </c>
    </row>
    <row r="232" spans="1:11" x14ac:dyDescent="0.2">
      <c r="A232" s="41" t="s">
        <v>795</v>
      </c>
    </row>
    <row r="233" spans="1:11" x14ac:dyDescent="0.2">
      <c r="A233" s="12" t="s">
        <v>38</v>
      </c>
    </row>
    <row r="234" spans="1:11" x14ac:dyDescent="0.2">
      <c r="A234" s="41" t="s">
        <v>794</v>
      </c>
    </row>
    <row r="235" spans="1:11" x14ac:dyDescent="0.2">
      <c r="A235" s="41" t="s">
        <v>798</v>
      </c>
    </row>
    <row r="236" spans="1:11" x14ac:dyDescent="0.2">
      <c r="A236" s="41" t="s">
        <v>797</v>
      </c>
    </row>
    <row r="238" spans="1:11" x14ac:dyDescent="0.2">
      <c r="A238" s="81" t="s">
        <v>831</v>
      </c>
    </row>
    <row r="239" spans="1:11" x14ac:dyDescent="0.2">
      <c r="A239" s="88" t="s">
        <v>874</v>
      </c>
      <c r="B239" s="85"/>
      <c r="C239" s="85"/>
    </row>
    <row r="240" spans="1:11" x14ac:dyDescent="0.2">
      <c r="A240" s="159" t="s">
        <v>881</v>
      </c>
      <c r="B240" s="158"/>
      <c r="C240" s="158"/>
      <c r="D240" s="158"/>
    </row>
  </sheetData>
  <sortState ref="C10:K223">
    <sortCondition ref="D10:D223"/>
    <sortCondition ref="F10:F223"/>
  </sortState>
  <mergeCells count="2">
    <mergeCell ref="H7:J7"/>
    <mergeCell ref="K7:K8"/>
  </mergeCells>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L236"/>
  <sheetViews>
    <sheetView zoomScale="75" workbookViewId="0"/>
  </sheetViews>
  <sheetFormatPr defaultRowHeight="12.75" x14ac:dyDescent="0.2"/>
  <cols>
    <col min="1" max="1" width="25.7109375" style="13" bestFit="1" customWidth="1"/>
    <col min="2" max="2" width="33" style="13" customWidth="1"/>
    <col min="3" max="3" width="24" style="13" customWidth="1"/>
    <col min="4" max="4" width="83.5703125" style="13" bestFit="1" customWidth="1"/>
    <col min="5" max="5" width="16" style="13" customWidth="1"/>
    <col min="6" max="6" width="57.28515625" style="13" bestFit="1" customWidth="1"/>
    <col min="7" max="7" width="94.28515625" style="13" bestFit="1" customWidth="1"/>
    <col min="8" max="8" width="14.85546875" style="13" bestFit="1" customWidth="1"/>
    <col min="9" max="9" width="24.28515625" style="13" bestFit="1" customWidth="1"/>
    <col min="10" max="10" width="24.28515625" style="13" customWidth="1"/>
    <col min="11" max="11" width="25.42578125" style="13" customWidth="1"/>
    <col min="12" max="16384" width="9.140625" style="13"/>
  </cols>
  <sheetData>
    <row r="1" spans="1:12" ht="15.75" x14ac:dyDescent="0.25">
      <c r="A1" s="14" t="s">
        <v>48</v>
      </c>
    </row>
    <row r="2" spans="1:12" x14ac:dyDescent="0.2">
      <c r="A2" s="41" t="s">
        <v>285</v>
      </c>
    </row>
    <row r="3" spans="1:12" x14ac:dyDescent="0.2">
      <c r="A3" s="13" t="s">
        <v>62</v>
      </c>
    </row>
    <row r="4" spans="1:12" x14ac:dyDescent="0.2">
      <c r="A4" s="13" t="s">
        <v>5</v>
      </c>
    </row>
    <row r="5" spans="1:12" x14ac:dyDescent="0.2">
      <c r="A5" s="15"/>
    </row>
    <row r="6" spans="1:12" x14ac:dyDescent="0.2">
      <c r="A6" s="31"/>
    </row>
    <row r="7" spans="1:12" x14ac:dyDescent="0.2">
      <c r="A7" s="15"/>
    </row>
    <row r="8" spans="1:12" x14ac:dyDescent="0.2">
      <c r="H8" s="140" t="s">
        <v>39</v>
      </c>
      <c r="I8" s="140"/>
      <c r="J8" s="140"/>
      <c r="K8" s="141" t="s">
        <v>7</v>
      </c>
    </row>
    <row r="9" spans="1:12" s="17" customFormat="1" x14ac:dyDescent="0.2">
      <c r="A9" s="28" t="s">
        <v>802</v>
      </c>
      <c r="B9" s="28" t="s">
        <v>801</v>
      </c>
      <c r="C9" s="17" t="s">
        <v>799</v>
      </c>
      <c r="D9" s="17" t="s">
        <v>283</v>
      </c>
      <c r="E9" s="18" t="s">
        <v>800</v>
      </c>
      <c r="F9" s="17" t="s">
        <v>791</v>
      </c>
      <c r="G9" s="17" t="s">
        <v>6</v>
      </c>
      <c r="H9" s="22" t="s">
        <v>10</v>
      </c>
      <c r="I9" s="22" t="s">
        <v>11</v>
      </c>
      <c r="J9" s="22" t="s">
        <v>18</v>
      </c>
      <c r="K9" s="141"/>
    </row>
    <row r="10" spans="1:12" s="17" customFormat="1" x14ac:dyDescent="0.2">
      <c r="A10" s="41" t="s">
        <v>580</v>
      </c>
      <c r="B10" t="s">
        <v>555</v>
      </c>
      <c r="C10" s="45" t="s">
        <v>286</v>
      </c>
      <c r="D10" s="45" t="s">
        <v>287</v>
      </c>
      <c r="E10" s="55" t="s">
        <v>156</v>
      </c>
      <c r="F10" s="45" t="s">
        <v>288</v>
      </c>
      <c r="G10" s="41" t="s">
        <v>64</v>
      </c>
      <c r="H10" s="56">
        <v>428</v>
      </c>
      <c r="I10" s="56">
        <v>400</v>
      </c>
      <c r="J10" s="57">
        <f t="shared" ref="J10:J73" si="0">H10-I10</f>
        <v>28</v>
      </c>
      <c r="K10" s="54">
        <f t="shared" ref="K10:K73" si="1">I10/H10</f>
        <v>0.93457943925233644</v>
      </c>
      <c r="L10" s="16"/>
    </row>
    <row r="11" spans="1:12" s="17" customFormat="1" x14ac:dyDescent="0.2">
      <c r="A11" s="41" t="s">
        <v>581</v>
      </c>
      <c r="B11" t="s">
        <v>555</v>
      </c>
      <c r="C11" s="45" t="s">
        <v>286</v>
      </c>
      <c r="D11" s="45" t="s">
        <v>287</v>
      </c>
      <c r="E11" s="55" t="s">
        <v>159</v>
      </c>
      <c r="F11" s="45" t="s">
        <v>289</v>
      </c>
      <c r="G11" s="41" t="s">
        <v>64</v>
      </c>
      <c r="H11" s="56">
        <v>157</v>
      </c>
      <c r="I11" s="56">
        <v>136</v>
      </c>
      <c r="J11" s="57">
        <f t="shared" si="0"/>
        <v>21</v>
      </c>
      <c r="K11" s="54">
        <f t="shared" si="1"/>
        <v>0.86624203821656054</v>
      </c>
      <c r="L11" s="16"/>
    </row>
    <row r="12" spans="1:12" s="17" customFormat="1" x14ac:dyDescent="0.2">
      <c r="A12" s="41" t="s">
        <v>582</v>
      </c>
      <c r="B12" t="s">
        <v>555</v>
      </c>
      <c r="C12" s="45" t="s">
        <v>286</v>
      </c>
      <c r="D12" s="45" t="s">
        <v>287</v>
      </c>
      <c r="E12" s="55" t="s">
        <v>162</v>
      </c>
      <c r="F12" s="45" t="s">
        <v>290</v>
      </c>
      <c r="G12" s="41" t="s">
        <v>64</v>
      </c>
      <c r="H12" s="56">
        <v>150</v>
      </c>
      <c r="I12" s="56">
        <v>144</v>
      </c>
      <c r="J12" s="57">
        <f t="shared" si="0"/>
        <v>6</v>
      </c>
      <c r="K12" s="54">
        <f t="shared" si="1"/>
        <v>0.96</v>
      </c>
      <c r="L12" s="16"/>
    </row>
    <row r="13" spans="1:12" s="17" customFormat="1" x14ac:dyDescent="0.2">
      <c r="A13" s="41" t="s">
        <v>583</v>
      </c>
      <c r="B13" t="s">
        <v>555</v>
      </c>
      <c r="C13" s="45" t="s">
        <v>286</v>
      </c>
      <c r="D13" s="45" t="s">
        <v>287</v>
      </c>
      <c r="E13" s="55" t="s">
        <v>167</v>
      </c>
      <c r="F13" s="45" t="s">
        <v>291</v>
      </c>
      <c r="G13" s="41" t="s">
        <v>64</v>
      </c>
      <c r="H13" s="56">
        <v>313</v>
      </c>
      <c r="I13" s="56">
        <v>293</v>
      </c>
      <c r="J13" s="57">
        <f t="shared" si="0"/>
        <v>20</v>
      </c>
      <c r="K13" s="54">
        <f t="shared" si="1"/>
        <v>0.93610223642172519</v>
      </c>
      <c r="L13" s="16"/>
    </row>
    <row r="14" spans="1:12" s="17" customFormat="1" x14ac:dyDescent="0.2">
      <c r="A14" s="41" t="s">
        <v>584</v>
      </c>
      <c r="B14" t="s">
        <v>555</v>
      </c>
      <c r="C14" s="45" t="s">
        <v>286</v>
      </c>
      <c r="D14" s="45" t="s">
        <v>287</v>
      </c>
      <c r="E14" s="55" t="s">
        <v>168</v>
      </c>
      <c r="F14" s="45" t="s">
        <v>292</v>
      </c>
      <c r="G14" s="41" t="s">
        <v>64</v>
      </c>
      <c r="H14" s="56">
        <v>257</v>
      </c>
      <c r="I14" s="56">
        <v>248</v>
      </c>
      <c r="J14" s="57">
        <f t="shared" si="0"/>
        <v>9</v>
      </c>
      <c r="K14" s="54">
        <f t="shared" si="1"/>
        <v>0.96498054474708173</v>
      </c>
      <c r="L14" s="16"/>
    </row>
    <row r="15" spans="1:12" s="17" customFormat="1" x14ac:dyDescent="0.2">
      <c r="A15" s="41" t="s">
        <v>585</v>
      </c>
      <c r="B15" t="s">
        <v>555</v>
      </c>
      <c r="C15" s="45" t="s">
        <v>286</v>
      </c>
      <c r="D15" s="45" t="s">
        <v>287</v>
      </c>
      <c r="E15" s="55" t="s">
        <v>161</v>
      </c>
      <c r="F15" s="45" t="s">
        <v>293</v>
      </c>
      <c r="G15" s="41" t="s">
        <v>64</v>
      </c>
      <c r="H15" s="56">
        <v>305</v>
      </c>
      <c r="I15" s="56">
        <v>291</v>
      </c>
      <c r="J15" s="57">
        <f t="shared" si="0"/>
        <v>14</v>
      </c>
      <c r="K15" s="54">
        <f t="shared" si="1"/>
        <v>0.95409836065573772</v>
      </c>
      <c r="L15" s="16"/>
    </row>
    <row r="16" spans="1:12" s="17" customFormat="1" x14ac:dyDescent="0.2">
      <c r="A16" s="41" t="s">
        <v>586</v>
      </c>
      <c r="B16" t="s">
        <v>555</v>
      </c>
      <c r="C16" s="45" t="s">
        <v>286</v>
      </c>
      <c r="D16" s="45" t="s">
        <v>287</v>
      </c>
      <c r="E16" s="55" t="s">
        <v>174</v>
      </c>
      <c r="F16" s="45" t="s">
        <v>294</v>
      </c>
      <c r="G16" s="41" t="s">
        <v>64</v>
      </c>
      <c r="H16" s="56">
        <v>110</v>
      </c>
      <c r="I16" s="56">
        <v>97</v>
      </c>
      <c r="J16" s="57">
        <f t="shared" si="0"/>
        <v>13</v>
      </c>
      <c r="K16" s="54">
        <f t="shared" si="1"/>
        <v>0.88181818181818183</v>
      </c>
      <c r="L16" s="16"/>
    </row>
    <row r="17" spans="1:12" s="17" customFormat="1" x14ac:dyDescent="0.2">
      <c r="A17" s="41" t="s">
        <v>587</v>
      </c>
      <c r="B17" t="s">
        <v>556</v>
      </c>
      <c r="C17" s="45" t="s">
        <v>295</v>
      </c>
      <c r="D17" s="45" t="s">
        <v>296</v>
      </c>
      <c r="E17" s="55" t="s">
        <v>257</v>
      </c>
      <c r="F17" s="45" t="s">
        <v>297</v>
      </c>
      <c r="G17" s="41" t="s">
        <v>64</v>
      </c>
      <c r="H17" s="56">
        <v>281</v>
      </c>
      <c r="I17" s="56">
        <v>276</v>
      </c>
      <c r="J17" s="57">
        <f t="shared" si="0"/>
        <v>5</v>
      </c>
      <c r="K17" s="54">
        <f t="shared" si="1"/>
        <v>0.98220640569395012</v>
      </c>
      <c r="L17" s="16"/>
    </row>
    <row r="18" spans="1:12" s="17" customFormat="1" x14ac:dyDescent="0.2">
      <c r="A18" s="41" t="s">
        <v>588</v>
      </c>
      <c r="B18" t="s">
        <v>556</v>
      </c>
      <c r="C18" s="45" t="s">
        <v>295</v>
      </c>
      <c r="D18" s="45" t="s">
        <v>296</v>
      </c>
      <c r="E18" s="55" t="s">
        <v>260</v>
      </c>
      <c r="F18" s="45" t="s">
        <v>298</v>
      </c>
      <c r="G18" s="41" t="s">
        <v>64</v>
      </c>
      <c r="H18" s="56">
        <v>595</v>
      </c>
      <c r="I18" s="56">
        <v>584</v>
      </c>
      <c r="J18" s="57">
        <f t="shared" si="0"/>
        <v>11</v>
      </c>
      <c r="K18" s="54">
        <f t="shared" si="1"/>
        <v>0.98151260504201676</v>
      </c>
      <c r="L18" s="16"/>
    </row>
    <row r="19" spans="1:12" s="17" customFormat="1" x14ac:dyDescent="0.2">
      <c r="A19" s="41" t="s">
        <v>589</v>
      </c>
      <c r="B19" t="s">
        <v>556</v>
      </c>
      <c r="C19" s="45" t="s">
        <v>295</v>
      </c>
      <c r="D19" s="45" t="s">
        <v>296</v>
      </c>
      <c r="E19" s="55" t="s">
        <v>265</v>
      </c>
      <c r="F19" s="45" t="s">
        <v>299</v>
      </c>
      <c r="G19" s="41" t="s">
        <v>64</v>
      </c>
      <c r="H19" s="56">
        <v>250</v>
      </c>
      <c r="I19" s="56">
        <v>238</v>
      </c>
      <c r="J19" s="57">
        <f t="shared" si="0"/>
        <v>12</v>
      </c>
      <c r="K19" s="54">
        <f t="shared" si="1"/>
        <v>0.95199999999999996</v>
      </c>
      <c r="L19" s="16"/>
    </row>
    <row r="20" spans="1:12" s="17" customFormat="1" x14ac:dyDescent="0.2">
      <c r="A20" s="41" t="s">
        <v>590</v>
      </c>
      <c r="B20" t="s">
        <v>556</v>
      </c>
      <c r="C20" s="45" t="s">
        <v>295</v>
      </c>
      <c r="D20" s="45" t="s">
        <v>296</v>
      </c>
      <c r="E20" s="55" t="s">
        <v>280</v>
      </c>
      <c r="F20" s="45" t="s">
        <v>300</v>
      </c>
      <c r="G20" s="41" t="s">
        <v>64</v>
      </c>
      <c r="H20" s="56">
        <v>644</v>
      </c>
      <c r="I20" s="56">
        <v>628</v>
      </c>
      <c r="J20" s="57">
        <f t="shared" si="0"/>
        <v>16</v>
      </c>
      <c r="K20" s="54">
        <f t="shared" si="1"/>
        <v>0.97515527950310554</v>
      </c>
      <c r="L20" s="16"/>
    </row>
    <row r="21" spans="1:12" s="17" customFormat="1" x14ac:dyDescent="0.2">
      <c r="A21" s="41" t="s">
        <v>591</v>
      </c>
      <c r="B21" t="s">
        <v>557</v>
      </c>
      <c r="C21" s="45" t="s">
        <v>301</v>
      </c>
      <c r="D21" s="45" t="s">
        <v>302</v>
      </c>
      <c r="E21" s="55" t="s">
        <v>268</v>
      </c>
      <c r="F21" s="45" t="s">
        <v>303</v>
      </c>
      <c r="G21" s="41" t="s">
        <v>64</v>
      </c>
      <c r="H21" s="56">
        <v>586</v>
      </c>
      <c r="I21" s="56">
        <v>560</v>
      </c>
      <c r="J21" s="57">
        <f t="shared" si="0"/>
        <v>26</v>
      </c>
      <c r="K21" s="54">
        <f t="shared" si="1"/>
        <v>0.95563139931740615</v>
      </c>
      <c r="L21" s="16"/>
    </row>
    <row r="22" spans="1:12" s="17" customFormat="1" x14ac:dyDescent="0.2">
      <c r="A22" s="41" t="s">
        <v>592</v>
      </c>
      <c r="B22" t="s">
        <v>557</v>
      </c>
      <c r="C22" s="45" t="s">
        <v>301</v>
      </c>
      <c r="D22" s="45" t="s">
        <v>302</v>
      </c>
      <c r="E22" s="55" t="s">
        <v>154</v>
      </c>
      <c r="F22" s="45" t="s">
        <v>304</v>
      </c>
      <c r="G22" s="41" t="s">
        <v>64</v>
      </c>
      <c r="H22" s="56">
        <v>167</v>
      </c>
      <c r="I22" s="56">
        <v>161</v>
      </c>
      <c r="J22" s="57">
        <f t="shared" si="0"/>
        <v>6</v>
      </c>
      <c r="K22" s="54">
        <f t="shared" si="1"/>
        <v>0.9640718562874252</v>
      </c>
      <c r="L22" s="16"/>
    </row>
    <row r="23" spans="1:12" s="17" customFormat="1" x14ac:dyDescent="0.2">
      <c r="A23" s="41" t="s">
        <v>593</v>
      </c>
      <c r="B23" t="s">
        <v>557</v>
      </c>
      <c r="C23" s="45" t="s">
        <v>301</v>
      </c>
      <c r="D23" s="45" t="s">
        <v>302</v>
      </c>
      <c r="E23" s="55" t="s">
        <v>157</v>
      </c>
      <c r="F23" s="45" t="s">
        <v>305</v>
      </c>
      <c r="G23" s="41" t="s">
        <v>64</v>
      </c>
      <c r="H23" s="56">
        <v>357</v>
      </c>
      <c r="I23" s="56">
        <v>348</v>
      </c>
      <c r="J23" s="57">
        <f t="shared" si="0"/>
        <v>9</v>
      </c>
      <c r="K23" s="54">
        <f t="shared" si="1"/>
        <v>0.97478991596638653</v>
      </c>
      <c r="L23" s="16"/>
    </row>
    <row r="24" spans="1:12" s="17" customFormat="1" x14ac:dyDescent="0.2">
      <c r="A24" s="41" t="s">
        <v>594</v>
      </c>
      <c r="B24" t="s">
        <v>557</v>
      </c>
      <c r="C24" s="45" t="s">
        <v>301</v>
      </c>
      <c r="D24" s="45" t="s">
        <v>302</v>
      </c>
      <c r="E24" s="55" t="s">
        <v>163</v>
      </c>
      <c r="F24" s="45" t="s">
        <v>306</v>
      </c>
      <c r="G24" s="41" t="s">
        <v>64</v>
      </c>
      <c r="H24" s="56">
        <v>336</v>
      </c>
      <c r="I24" s="56">
        <v>320</v>
      </c>
      <c r="J24" s="57">
        <f t="shared" si="0"/>
        <v>16</v>
      </c>
      <c r="K24" s="54">
        <f t="shared" si="1"/>
        <v>0.95238095238095233</v>
      </c>
      <c r="L24" s="16"/>
    </row>
    <row r="25" spans="1:12" s="17" customFormat="1" x14ac:dyDescent="0.2">
      <c r="A25" s="41" t="s">
        <v>595</v>
      </c>
      <c r="B25" t="s">
        <v>557</v>
      </c>
      <c r="C25" s="45" t="s">
        <v>301</v>
      </c>
      <c r="D25" s="45" t="s">
        <v>302</v>
      </c>
      <c r="E25" s="55" t="s">
        <v>165</v>
      </c>
      <c r="F25" s="45" t="s">
        <v>307</v>
      </c>
      <c r="G25" s="41" t="s">
        <v>64</v>
      </c>
      <c r="H25" s="56">
        <v>227</v>
      </c>
      <c r="I25" s="56">
        <v>215</v>
      </c>
      <c r="J25" s="57">
        <f t="shared" si="0"/>
        <v>12</v>
      </c>
      <c r="K25" s="54">
        <f t="shared" si="1"/>
        <v>0.94713656387665202</v>
      </c>
      <c r="L25" s="16"/>
    </row>
    <row r="26" spans="1:12" s="17" customFormat="1" x14ac:dyDescent="0.2">
      <c r="A26" s="41" t="s">
        <v>596</v>
      </c>
      <c r="B26" t="s">
        <v>557</v>
      </c>
      <c r="C26" s="45" t="s">
        <v>301</v>
      </c>
      <c r="D26" s="45" t="s">
        <v>302</v>
      </c>
      <c r="E26" s="55" t="s">
        <v>172</v>
      </c>
      <c r="F26" s="45" t="s">
        <v>308</v>
      </c>
      <c r="G26" s="41" t="s">
        <v>64</v>
      </c>
      <c r="H26" s="56">
        <v>168</v>
      </c>
      <c r="I26" s="56">
        <v>163</v>
      </c>
      <c r="J26" s="57">
        <f t="shared" si="0"/>
        <v>5</v>
      </c>
      <c r="K26" s="54">
        <f t="shared" si="1"/>
        <v>0.97023809523809523</v>
      </c>
      <c r="L26" s="16"/>
    </row>
    <row r="27" spans="1:12" s="17" customFormat="1" x14ac:dyDescent="0.2">
      <c r="A27" s="41" t="s">
        <v>597</v>
      </c>
      <c r="B27" t="s">
        <v>557</v>
      </c>
      <c r="C27" s="45" t="s">
        <v>301</v>
      </c>
      <c r="D27" s="45" t="s">
        <v>302</v>
      </c>
      <c r="E27" s="55" t="s">
        <v>173</v>
      </c>
      <c r="F27" s="45" t="s">
        <v>309</v>
      </c>
      <c r="G27" s="41" t="s">
        <v>64</v>
      </c>
      <c r="H27" s="56">
        <v>275</v>
      </c>
      <c r="I27" s="56">
        <v>258</v>
      </c>
      <c r="J27" s="57">
        <f t="shared" si="0"/>
        <v>17</v>
      </c>
      <c r="K27" s="54">
        <f t="shared" si="1"/>
        <v>0.93818181818181823</v>
      </c>
      <c r="L27" s="16"/>
    </row>
    <row r="28" spans="1:12" s="17" customFormat="1" x14ac:dyDescent="0.2">
      <c r="A28" s="41" t="s">
        <v>598</v>
      </c>
      <c r="B28" t="s">
        <v>558</v>
      </c>
      <c r="C28" s="45" t="s">
        <v>310</v>
      </c>
      <c r="D28" s="45" t="s">
        <v>311</v>
      </c>
      <c r="E28" s="55" t="s">
        <v>258</v>
      </c>
      <c r="F28" s="45" t="s">
        <v>312</v>
      </c>
      <c r="G28" s="41" t="s">
        <v>64</v>
      </c>
      <c r="H28" s="56">
        <v>131</v>
      </c>
      <c r="I28" s="56">
        <v>127</v>
      </c>
      <c r="J28" s="57">
        <f t="shared" si="0"/>
        <v>4</v>
      </c>
      <c r="K28" s="54">
        <f t="shared" si="1"/>
        <v>0.96946564885496178</v>
      </c>
      <c r="L28" s="16"/>
    </row>
    <row r="29" spans="1:12" s="17" customFormat="1" x14ac:dyDescent="0.2">
      <c r="A29" s="41" t="s">
        <v>599</v>
      </c>
      <c r="B29" t="s">
        <v>558</v>
      </c>
      <c r="C29" s="45" t="s">
        <v>310</v>
      </c>
      <c r="D29" s="45" t="s">
        <v>311</v>
      </c>
      <c r="E29" s="55" t="s">
        <v>262</v>
      </c>
      <c r="F29" s="45" t="s">
        <v>313</v>
      </c>
      <c r="G29" s="41" t="s">
        <v>64</v>
      </c>
      <c r="H29" s="56">
        <v>117</v>
      </c>
      <c r="I29" s="56">
        <v>117</v>
      </c>
      <c r="J29" s="57">
        <f t="shared" si="0"/>
        <v>0</v>
      </c>
      <c r="K29" s="54">
        <f t="shared" si="1"/>
        <v>1</v>
      </c>
      <c r="L29" s="16"/>
    </row>
    <row r="30" spans="1:12" s="17" customFormat="1" x14ac:dyDescent="0.2">
      <c r="A30" s="41" t="s">
        <v>600</v>
      </c>
      <c r="B30" t="s">
        <v>558</v>
      </c>
      <c r="C30" s="45" t="s">
        <v>310</v>
      </c>
      <c r="D30" s="45" t="s">
        <v>311</v>
      </c>
      <c r="E30" s="55" t="s">
        <v>263</v>
      </c>
      <c r="F30" s="45" t="s">
        <v>314</v>
      </c>
      <c r="G30" s="41" t="s">
        <v>64</v>
      </c>
      <c r="H30" s="56">
        <v>522</v>
      </c>
      <c r="I30" s="56">
        <v>509</v>
      </c>
      <c r="J30" s="57">
        <f t="shared" si="0"/>
        <v>13</v>
      </c>
      <c r="K30" s="54">
        <f t="shared" si="1"/>
        <v>0.97509578544061304</v>
      </c>
      <c r="L30" s="16"/>
    </row>
    <row r="31" spans="1:12" s="17" customFormat="1" x14ac:dyDescent="0.2">
      <c r="A31" s="41" t="s">
        <v>601</v>
      </c>
      <c r="B31" t="s">
        <v>558</v>
      </c>
      <c r="C31" s="45" t="s">
        <v>310</v>
      </c>
      <c r="D31" s="45" t="s">
        <v>311</v>
      </c>
      <c r="E31" s="55" t="s">
        <v>264</v>
      </c>
      <c r="F31" s="45" t="s">
        <v>315</v>
      </c>
      <c r="G31" s="41" t="s">
        <v>64</v>
      </c>
      <c r="H31" s="85">
        <v>89</v>
      </c>
      <c r="I31" s="85">
        <v>87</v>
      </c>
      <c r="J31" s="86">
        <f t="shared" si="0"/>
        <v>2</v>
      </c>
      <c r="K31" s="83">
        <f t="shared" si="1"/>
        <v>0.97752808988764039</v>
      </c>
      <c r="L31" s="16"/>
    </row>
    <row r="32" spans="1:12" s="17" customFormat="1" x14ac:dyDescent="0.2">
      <c r="A32" s="41" t="s">
        <v>602</v>
      </c>
      <c r="B32" t="s">
        <v>559</v>
      </c>
      <c r="C32" s="45" t="s">
        <v>316</v>
      </c>
      <c r="D32" s="45" t="s">
        <v>317</v>
      </c>
      <c r="E32" s="55" t="s">
        <v>89</v>
      </c>
      <c r="F32" s="45" t="s">
        <v>318</v>
      </c>
      <c r="G32" s="41" t="s">
        <v>64</v>
      </c>
      <c r="H32" s="56">
        <v>198</v>
      </c>
      <c r="I32" s="56">
        <v>190</v>
      </c>
      <c r="J32" s="57">
        <f t="shared" si="0"/>
        <v>8</v>
      </c>
      <c r="K32" s="54">
        <f t="shared" si="1"/>
        <v>0.95959595959595956</v>
      </c>
      <c r="L32" s="16"/>
    </row>
    <row r="33" spans="1:12" s="17" customFormat="1" x14ac:dyDescent="0.2">
      <c r="A33" s="41" t="s">
        <v>603</v>
      </c>
      <c r="B33" t="s">
        <v>559</v>
      </c>
      <c r="C33" s="45" t="s">
        <v>316</v>
      </c>
      <c r="D33" s="45" t="s">
        <v>317</v>
      </c>
      <c r="E33" s="55" t="s">
        <v>99</v>
      </c>
      <c r="F33" s="45" t="s">
        <v>319</v>
      </c>
      <c r="G33" s="41" t="s">
        <v>64</v>
      </c>
      <c r="H33" s="56">
        <v>186</v>
      </c>
      <c r="I33" s="56">
        <v>175</v>
      </c>
      <c r="J33" s="57">
        <f t="shared" si="0"/>
        <v>11</v>
      </c>
      <c r="K33" s="54">
        <f t="shared" si="1"/>
        <v>0.94086021505376349</v>
      </c>
      <c r="L33" s="16"/>
    </row>
    <row r="34" spans="1:12" s="17" customFormat="1" x14ac:dyDescent="0.2">
      <c r="A34" s="41" t="s">
        <v>604</v>
      </c>
      <c r="B34" t="s">
        <v>559</v>
      </c>
      <c r="C34" s="45" t="s">
        <v>316</v>
      </c>
      <c r="D34" s="45" t="s">
        <v>317</v>
      </c>
      <c r="E34" s="55" t="s">
        <v>106</v>
      </c>
      <c r="F34" s="45" t="s">
        <v>320</v>
      </c>
      <c r="G34" s="41" t="s">
        <v>64</v>
      </c>
      <c r="H34" s="56">
        <v>107</v>
      </c>
      <c r="I34" s="56">
        <v>100</v>
      </c>
      <c r="J34" s="57">
        <f t="shared" si="0"/>
        <v>7</v>
      </c>
      <c r="K34" s="54">
        <f t="shared" si="1"/>
        <v>0.93457943925233644</v>
      </c>
      <c r="L34" s="16"/>
    </row>
    <row r="35" spans="1:12" s="17" customFormat="1" x14ac:dyDescent="0.2">
      <c r="A35" s="41" t="s">
        <v>605</v>
      </c>
      <c r="B35" t="s">
        <v>559</v>
      </c>
      <c r="C35" s="45" t="s">
        <v>316</v>
      </c>
      <c r="D35" s="45" t="s">
        <v>317</v>
      </c>
      <c r="E35" s="55" t="s">
        <v>107</v>
      </c>
      <c r="F35" s="45" t="s">
        <v>321</v>
      </c>
      <c r="G35" s="41" t="s">
        <v>64</v>
      </c>
      <c r="H35" s="56">
        <v>278</v>
      </c>
      <c r="I35" s="56">
        <v>266</v>
      </c>
      <c r="J35" s="57">
        <f t="shared" si="0"/>
        <v>12</v>
      </c>
      <c r="K35" s="54">
        <f t="shared" si="1"/>
        <v>0.95683453237410077</v>
      </c>
      <c r="L35" s="16"/>
    </row>
    <row r="36" spans="1:12" s="17" customFormat="1" x14ac:dyDescent="0.2">
      <c r="A36" s="41" t="s">
        <v>606</v>
      </c>
      <c r="B36" t="s">
        <v>559</v>
      </c>
      <c r="C36" s="45" t="s">
        <v>316</v>
      </c>
      <c r="D36" s="45" t="s">
        <v>317</v>
      </c>
      <c r="E36" s="55" t="s">
        <v>108</v>
      </c>
      <c r="F36" s="45" t="s">
        <v>322</v>
      </c>
      <c r="G36" s="41" t="s">
        <v>64</v>
      </c>
      <c r="H36" s="56">
        <v>215</v>
      </c>
      <c r="I36" s="56">
        <v>212</v>
      </c>
      <c r="J36" s="57">
        <f t="shared" si="0"/>
        <v>3</v>
      </c>
      <c r="K36" s="54">
        <f t="shared" si="1"/>
        <v>0.98604651162790702</v>
      </c>
      <c r="L36" s="16"/>
    </row>
    <row r="37" spans="1:12" s="17" customFormat="1" x14ac:dyDescent="0.2">
      <c r="A37" s="41" t="s">
        <v>607</v>
      </c>
      <c r="B37" t="s">
        <v>559</v>
      </c>
      <c r="C37" s="45" t="s">
        <v>316</v>
      </c>
      <c r="D37" s="45" t="s">
        <v>317</v>
      </c>
      <c r="E37" s="55" t="s">
        <v>266</v>
      </c>
      <c r="F37" s="45" t="s">
        <v>323</v>
      </c>
      <c r="G37" s="41" t="s">
        <v>64</v>
      </c>
      <c r="H37" s="56">
        <v>315</v>
      </c>
      <c r="I37" s="56">
        <v>301</v>
      </c>
      <c r="J37" s="57">
        <f t="shared" si="0"/>
        <v>14</v>
      </c>
      <c r="K37" s="54">
        <f t="shared" si="1"/>
        <v>0.9555555555555556</v>
      </c>
      <c r="L37" s="16"/>
    </row>
    <row r="38" spans="1:12" s="17" customFormat="1" x14ac:dyDescent="0.2">
      <c r="A38" s="41" t="s">
        <v>608</v>
      </c>
      <c r="B38" t="s">
        <v>560</v>
      </c>
      <c r="C38" s="45" t="s">
        <v>324</v>
      </c>
      <c r="D38" s="45" t="s">
        <v>325</v>
      </c>
      <c r="E38" s="55" t="s">
        <v>94</v>
      </c>
      <c r="F38" s="45" t="s">
        <v>326</v>
      </c>
      <c r="G38" s="41" t="s">
        <v>64</v>
      </c>
      <c r="H38" s="56">
        <v>584</v>
      </c>
      <c r="I38" s="56">
        <v>551</v>
      </c>
      <c r="J38" s="57">
        <f t="shared" si="0"/>
        <v>33</v>
      </c>
      <c r="K38" s="54">
        <f t="shared" si="1"/>
        <v>0.94349315068493156</v>
      </c>
      <c r="L38" s="16"/>
    </row>
    <row r="39" spans="1:12" s="17" customFormat="1" x14ac:dyDescent="0.2">
      <c r="A39" s="41" t="s">
        <v>609</v>
      </c>
      <c r="B39" t="s">
        <v>560</v>
      </c>
      <c r="C39" s="45" t="s">
        <v>324</v>
      </c>
      <c r="D39" s="45" t="s">
        <v>325</v>
      </c>
      <c r="E39" s="55" t="s">
        <v>70</v>
      </c>
      <c r="F39" s="45" t="s">
        <v>327</v>
      </c>
      <c r="G39" s="41" t="s">
        <v>64</v>
      </c>
      <c r="H39" s="82">
        <v>135</v>
      </c>
      <c r="I39" s="82">
        <v>134</v>
      </c>
      <c r="J39" s="86">
        <f t="shared" si="0"/>
        <v>1</v>
      </c>
      <c r="K39" s="83">
        <f t="shared" si="1"/>
        <v>0.99259259259259258</v>
      </c>
      <c r="L39" s="16"/>
    </row>
    <row r="40" spans="1:12" s="17" customFormat="1" x14ac:dyDescent="0.2">
      <c r="A40" s="41" t="s">
        <v>610</v>
      </c>
      <c r="B40" t="s">
        <v>560</v>
      </c>
      <c r="C40" s="45" t="s">
        <v>324</v>
      </c>
      <c r="D40" s="45" t="s">
        <v>325</v>
      </c>
      <c r="E40" s="55" t="s">
        <v>72</v>
      </c>
      <c r="F40" s="45" t="s">
        <v>328</v>
      </c>
      <c r="G40" s="41" t="s">
        <v>64</v>
      </c>
      <c r="H40" s="56">
        <v>163</v>
      </c>
      <c r="I40" s="56">
        <v>155</v>
      </c>
      <c r="J40" s="57">
        <f t="shared" si="0"/>
        <v>8</v>
      </c>
      <c r="K40" s="54">
        <f t="shared" si="1"/>
        <v>0.95092024539877296</v>
      </c>
      <c r="L40" s="16"/>
    </row>
    <row r="41" spans="1:12" s="17" customFormat="1" x14ac:dyDescent="0.2">
      <c r="A41" s="41" t="s">
        <v>611</v>
      </c>
      <c r="B41" t="s">
        <v>560</v>
      </c>
      <c r="C41" s="45" t="s">
        <v>324</v>
      </c>
      <c r="D41" s="45" t="s">
        <v>325</v>
      </c>
      <c r="E41" s="55" t="s">
        <v>73</v>
      </c>
      <c r="F41" s="45" t="s">
        <v>329</v>
      </c>
      <c r="G41" s="41" t="s">
        <v>64</v>
      </c>
      <c r="H41" s="56">
        <v>156</v>
      </c>
      <c r="I41" s="56">
        <v>151</v>
      </c>
      <c r="J41" s="57">
        <f t="shared" si="0"/>
        <v>5</v>
      </c>
      <c r="K41" s="54">
        <f t="shared" si="1"/>
        <v>0.96794871794871795</v>
      </c>
      <c r="L41" s="16"/>
    </row>
    <row r="42" spans="1:12" s="17" customFormat="1" x14ac:dyDescent="0.2">
      <c r="A42" s="41" t="s">
        <v>612</v>
      </c>
      <c r="B42" t="s">
        <v>560</v>
      </c>
      <c r="C42" s="45" t="s">
        <v>324</v>
      </c>
      <c r="D42" s="45" t="s">
        <v>325</v>
      </c>
      <c r="E42" s="55" t="s">
        <v>74</v>
      </c>
      <c r="F42" s="45" t="s">
        <v>330</v>
      </c>
      <c r="G42" s="41" t="s">
        <v>64</v>
      </c>
      <c r="H42" s="56">
        <v>130</v>
      </c>
      <c r="I42" s="56">
        <v>127</v>
      </c>
      <c r="J42" s="57">
        <f t="shared" si="0"/>
        <v>3</v>
      </c>
      <c r="K42" s="54">
        <f t="shared" si="1"/>
        <v>0.97692307692307689</v>
      </c>
      <c r="L42" s="16"/>
    </row>
    <row r="43" spans="1:12" s="17" customFormat="1" x14ac:dyDescent="0.2">
      <c r="A43" s="41" t="s">
        <v>613</v>
      </c>
      <c r="B43" t="s">
        <v>560</v>
      </c>
      <c r="C43" s="45" t="s">
        <v>324</v>
      </c>
      <c r="D43" s="45" t="s">
        <v>325</v>
      </c>
      <c r="E43" s="55" t="s">
        <v>271</v>
      </c>
      <c r="F43" s="45" t="s">
        <v>331</v>
      </c>
      <c r="G43" s="41" t="s">
        <v>64</v>
      </c>
      <c r="H43" s="56">
        <v>204</v>
      </c>
      <c r="I43" s="56">
        <v>196</v>
      </c>
      <c r="J43" s="57">
        <f t="shared" si="0"/>
        <v>8</v>
      </c>
      <c r="K43" s="54">
        <f t="shared" si="1"/>
        <v>0.96078431372549022</v>
      </c>
      <c r="L43" s="16"/>
    </row>
    <row r="44" spans="1:12" s="17" customFormat="1" x14ac:dyDescent="0.2">
      <c r="A44" s="41" t="s">
        <v>614</v>
      </c>
      <c r="B44" t="s">
        <v>560</v>
      </c>
      <c r="C44" s="45" t="s">
        <v>324</v>
      </c>
      <c r="D44" s="45" t="s">
        <v>325</v>
      </c>
      <c r="E44" s="55" t="s">
        <v>77</v>
      </c>
      <c r="F44" s="45" t="s">
        <v>332</v>
      </c>
      <c r="G44" s="41" t="s">
        <v>64</v>
      </c>
      <c r="H44" s="56">
        <v>287</v>
      </c>
      <c r="I44" s="56">
        <v>283</v>
      </c>
      <c r="J44" s="57">
        <f t="shared" si="0"/>
        <v>4</v>
      </c>
      <c r="K44" s="54">
        <f t="shared" si="1"/>
        <v>0.98606271777003485</v>
      </c>
      <c r="L44" s="16"/>
    </row>
    <row r="45" spans="1:12" s="17" customFormat="1" x14ac:dyDescent="0.2">
      <c r="A45" s="41" t="s">
        <v>615</v>
      </c>
      <c r="B45" t="s">
        <v>560</v>
      </c>
      <c r="C45" s="45" t="s">
        <v>324</v>
      </c>
      <c r="D45" s="45" t="s">
        <v>325</v>
      </c>
      <c r="E45" s="55" t="s">
        <v>79</v>
      </c>
      <c r="F45" s="45" t="s">
        <v>333</v>
      </c>
      <c r="G45" s="41" t="s">
        <v>64</v>
      </c>
      <c r="H45" s="56">
        <v>112</v>
      </c>
      <c r="I45" s="56">
        <v>107</v>
      </c>
      <c r="J45" s="57">
        <f t="shared" si="0"/>
        <v>5</v>
      </c>
      <c r="K45" s="54">
        <f t="shared" si="1"/>
        <v>0.9553571428571429</v>
      </c>
      <c r="L45" s="16"/>
    </row>
    <row r="46" spans="1:12" s="17" customFormat="1" x14ac:dyDescent="0.2">
      <c r="A46" s="41" t="s">
        <v>616</v>
      </c>
      <c r="B46" t="s">
        <v>560</v>
      </c>
      <c r="C46" s="45" t="s">
        <v>324</v>
      </c>
      <c r="D46" s="45" t="s">
        <v>325</v>
      </c>
      <c r="E46" s="55" t="s">
        <v>80</v>
      </c>
      <c r="F46" s="45" t="s">
        <v>334</v>
      </c>
      <c r="G46" s="41" t="s">
        <v>64</v>
      </c>
      <c r="H46" s="56">
        <v>216</v>
      </c>
      <c r="I46" s="56">
        <v>209</v>
      </c>
      <c r="J46" s="57">
        <f t="shared" si="0"/>
        <v>7</v>
      </c>
      <c r="K46" s="54">
        <f t="shared" si="1"/>
        <v>0.96759259259259256</v>
      </c>
      <c r="L46" s="16"/>
    </row>
    <row r="47" spans="1:12" s="17" customFormat="1" x14ac:dyDescent="0.2">
      <c r="A47" s="41" t="s">
        <v>617</v>
      </c>
      <c r="B47" t="s">
        <v>561</v>
      </c>
      <c r="C47" s="45" t="s">
        <v>335</v>
      </c>
      <c r="D47" s="45" t="s">
        <v>336</v>
      </c>
      <c r="E47" s="55" t="s">
        <v>138</v>
      </c>
      <c r="F47" s="45" t="s">
        <v>338</v>
      </c>
      <c r="G47" s="41" t="s">
        <v>64</v>
      </c>
      <c r="H47" s="56">
        <v>60</v>
      </c>
      <c r="I47" s="56">
        <v>56</v>
      </c>
      <c r="J47" s="57">
        <f t="shared" si="0"/>
        <v>4</v>
      </c>
      <c r="K47" s="54">
        <f t="shared" si="1"/>
        <v>0.93333333333333335</v>
      </c>
      <c r="L47" s="16"/>
    </row>
    <row r="48" spans="1:12" s="17" customFormat="1" x14ac:dyDescent="0.2">
      <c r="A48" s="41" t="s">
        <v>618</v>
      </c>
      <c r="B48" t="s">
        <v>561</v>
      </c>
      <c r="C48" s="45" t="s">
        <v>335</v>
      </c>
      <c r="D48" s="45" t="s">
        <v>336</v>
      </c>
      <c r="E48" s="55" t="s">
        <v>139</v>
      </c>
      <c r="F48" s="45" t="s">
        <v>339</v>
      </c>
      <c r="G48" s="41" t="s">
        <v>64</v>
      </c>
      <c r="H48" s="56">
        <v>75</v>
      </c>
      <c r="I48" s="56">
        <v>68</v>
      </c>
      <c r="J48" s="57">
        <f t="shared" si="0"/>
        <v>7</v>
      </c>
      <c r="K48" s="54">
        <f t="shared" si="1"/>
        <v>0.90666666666666662</v>
      </c>
      <c r="L48" s="16"/>
    </row>
    <row r="49" spans="1:12" s="17" customFormat="1" x14ac:dyDescent="0.2">
      <c r="A49" s="41" t="s">
        <v>619</v>
      </c>
      <c r="B49" t="s">
        <v>561</v>
      </c>
      <c r="C49" s="45" t="s">
        <v>335</v>
      </c>
      <c r="D49" s="45" t="s">
        <v>336</v>
      </c>
      <c r="E49" s="55" t="s">
        <v>142</v>
      </c>
      <c r="F49" s="45" t="s">
        <v>340</v>
      </c>
      <c r="G49" s="41" t="s">
        <v>64</v>
      </c>
      <c r="H49" s="56">
        <v>92</v>
      </c>
      <c r="I49" s="56">
        <v>89</v>
      </c>
      <c r="J49" s="57">
        <f t="shared" si="0"/>
        <v>3</v>
      </c>
      <c r="K49" s="54">
        <f t="shared" si="1"/>
        <v>0.96739130434782605</v>
      </c>
      <c r="L49" s="16"/>
    </row>
    <row r="50" spans="1:12" s="17" customFormat="1" x14ac:dyDescent="0.2">
      <c r="A50" s="41" t="s">
        <v>620</v>
      </c>
      <c r="B50" t="s">
        <v>561</v>
      </c>
      <c r="C50" s="45" t="s">
        <v>335</v>
      </c>
      <c r="D50" s="45" t="s">
        <v>336</v>
      </c>
      <c r="E50" s="55" t="s">
        <v>145</v>
      </c>
      <c r="F50" s="45" t="s">
        <v>341</v>
      </c>
      <c r="G50" s="41" t="s">
        <v>64</v>
      </c>
      <c r="H50" s="85">
        <v>54</v>
      </c>
      <c r="I50" s="85">
        <v>52</v>
      </c>
      <c r="J50" s="86">
        <f t="shared" si="0"/>
        <v>2</v>
      </c>
      <c r="K50" s="83">
        <f t="shared" si="1"/>
        <v>0.96296296296296291</v>
      </c>
      <c r="L50" s="16"/>
    </row>
    <row r="51" spans="1:12" s="17" customFormat="1" x14ac:dyDescent="0.2">
      <c r="A51" s="41" t="s">
        <v>621</v>
      </c>
      <c r="B51" t="s">
        <v>561</v>
      </c>
      <c r="C51" s="45" t="s">
        <v>335</v>
      </c>
      <c r="D51" s="45" t="s">
        <v>336</v>
      </c>
      <c r="E51" s="55" t="s">
        <v>146</v>
      </c>
      <c r="F51" s="45" t="s">
        <v>342</v>
      </c>
      <c r="G51" s="41" t="s">
        <v>64</v>
      </c>
      <c r="H51" s="56">
        <v>228</v>
      </c>
      <c r="I51" s="56">
        <v>219</v>
      </c>
      <c r="J51" s="57">
        <f t="shared" si="0"/>
        <v>9</v>
      </c>
      <c r="K51" s="54">
        <f t="shared" si="1"/>
        <v>0.96052631578947367</v>
      </c>
      <c r="L51" s="16"/>
    </row>
    <row r="52" spans="1:12" s="17" customFormat="1" x14ac:dyDescent="0.2">
      <c r="A52" s="41" t="s">
        <v>622</v>
      </c>
      <c r="B52" t="s">
        <v>561</v>
      </c>
      <c r="C52" s="45" t="s">
        <v>335</v>
      </c>
      <c r="D52" s="45" t="s">
        <v>336</v>
      </c>
      <c r="E52" s="55" t="s">
        <v>147</v>
      </c>
      <c r="F52" s="45" t="s">
        <v>343</v>
      </c>
      <c r="G52" s="41" t="s">
        <v>64</v>
      </c>
      <c r="H52" s="56">
        <v>146</v>
      </c>
      <c r="I52" s="56">
        <v>134</v>
      </c>
      <c r="J52" s="57">
        <f t="shared" si="0"/>
        <v>12</v>
      </c>
      <c r="K52" s="54">
        <f t="shared" si="1"/>
        <v>0.9178082191780822</v>
      </c>
      <c r="L52" s="16"/>
    </row>
    <row r="53" spans="1:12" s="17" customFormat="1" x14ac:dyDescent="0.2">
      <c r="A53" s="41" t="s">
        <v>623</v>
      </c>
      <c r="B53" t="s">
        <v>561</v>
      </c>
      <c r="C53" s="45" t="s">
        <v>335</v>
      </c>
      <c r="D53" s="45" t="s">
        <v>336</v>
      </c>
      <c r="E53" s="55" t="s">
        <v>148</v>
      </c>
      <c r="F53" s="45" t="s">
        <v>344</v>
      </c>
      <c r="G53" s="41" t="s">
        <v>64</v>
      </c>
      <c r="H53" s="85">
        <v>36</v>
      </c>
      <c r="I53" s="85">
        <v>34</v>
      </c>
      <c r="J53" s="86">
        <f t="shared" si="0"/>
        <v>2</v>
      </c>
      <c r="K53" s="83">
        <f t="shared" si="1"/>
        <v>0.94444444444444442</v>
      </c>
      <c r="L53" s="16"/>
    </row>
    <row r="54" spans="1:12" s="17" customFormat="1" x14ac:dyDescent="0.2">
      <c r="A54" s="41" t="s">
        <v>624</v>
      </c>
      <c r="B54" t="s">
        <v>561</v>
      </c>
      <c r="C54" s="45" t="s">
        <v>335</v>
      </c>
      <c r="D54" s="45" t="s">
        <v>336</v>
      </c>
      <c r="E54" s="55" t="s">
        <v>149</v>
      </c>
      <c r="F54" s="45" t="s">
        <v>345</v>
      </c>
      <c r="G54" s="41" t="s">
        <v>64</v>
      </c>
      <c r="H54" s="85">
        <v>30</v>
      </c>
      <c r="I54" s="85">
        <v>29</v>
      </c>
      <c r="J54" s="86">
        <f t="shared" si="0"/>
        <v>1</v>
      </c>
      <c r="K54" s="83">
        <f t="shared" si="1"/>
        <v>0.96666666666666667</v>
      </c>
      <c r="L54" s="16"/>
    </row>
    <row r="55" spans="1:12" s="17" customFormat="1" x14ac:dyDescent="0.2">
      <c r="A55" s="41" t="s">
        <v>625</v>
      </c>
      <c r="B55" t="s">
        <v>561</v>
      </c>
      <c r="C55" s="45" t="s">
        <v>335</v>
      </c>
      <c r="D55" s="45" t="s">
        <v>336</v>
      </c>
      <c r="E55" s="55" t="s">
        <v>150</v>
      </c>
      <c r="F55" s="45" t="s">
        <v>346</v>
      </c>
      <c r="G55" s="41" t="s">
        <v>64</v>
      </c>
      <c r="H55" s="85">
        <v>33</v>
      </c>
      <c r="I55" s="85">
        <v>32</v>
      </c>
      <c r="J55" s="86">
        <f t="shared" si="0"/>
        <v>1</v>
      </c>
      <c r="K55" s="83">
        <f t="shared" si="1"/>
        <v>0.96969696969696972</v>
      </c>
      <c r="L55" s="16"/>
    </row>
    <row r="56" spans="1:12" s="17" customFormat="1" x14ac:dyDescent="0.2">
      <c r="A56" s="41" t="s">
        <v>626</v>
      </c>
      <c r="B56" t="s">
        <v>561</v>
      </c>
      <c r="C56" s="45" t="s">
        <v>335</v>
      </c>
      <c r="D56" s="45" t="s">
        <v>336</v>
      </c>
      <c r="E56" s="55" t="s">
        <v>152</v>
      </c>
      <c r="F56" s="45" t="s">
        <v>347</v>
      </c>
      <c r="G56" s="41" t="s">
        <v>64</v>
      </c>
      <c r="H56" s="56">
        <v>482</v>
      </c>
      <c r="I56" s="56">
        <v>458</v>
      </c>
      <c r="J56" s="57">
        <f t="shared" si="0"/>
        <v>24</v>
      </c>
      <c r="K56" s="54">
        <f t="shared" si="1"/>
        <v>0.950207468879668</v>
      </c>
      <c r="L56" s="16"/>
    </row>
    <row r="57" spans="1:12" s="17" customFormat="1" x14ac:dyDescent="0.2">
      <c r="A57" s="41" t="s">
        <v>627</v>
      </c>
      <c r="B57" t="s">
        <v>562</v>
      </c>
      <c r="C57" s="45" t="s">
        <v>348</v>
      </c>
      <c r="D57" s="45" t="s">
        <v>349</v>
      </c>
      <c r="E57" s="55" t="s">
        <v>261</v>
      </c>
      <c r="F57" s="45" t="s">
        <v>350</v>
      </c>
      <c r="G57" s="41" t="s">
        <v>64</v>
      </c>
      <c r="H57" s="56">
        <v>528</v>
      </c>
      <c r="I57" s="56">
        <v>508</v>
      </c>
      <c r="J57" s="57">
        <f t="shared" si="0"/>
        <v>20</v>
      </c>
      <c r="K57" s="54">
        <f t="shared" si="1"/>
        <v>0.96212121212121215</v>
      </c>
      <c r="L57" s="16"/>
    </row>
    <row r="58" spans="1:12" s="17" customFormat="1" x14ac:dyDescent="0.2">
      <c r="A58" s="41" t="s">
        <v>628</v>
      </c>
      <c r="B58" t="s">
        <v>562</v>
      </c>
      <c r="C58" s="45" t="s">
        <v>348</v>
      </c>
      <c r="D58" s="45" t="s">
        <v>349</v>
      </c>
      <c r="E58" s="55" t="s">
        <v>281</v>
      </c>
      <c r="F58" s="45" t="s">
        <v>351</v>
      </c>
      <c r="G58" s="41" t="s">
        <v>64</v>
      </c>
      <c r="H58" s="56">
        <v>485</v>
      </c>
      <c r="I58" s="56">
        <v>464</v>
      </c>
      <c r="J58" s="57">
        <f t="shared" si="0"/>
        <v>21</v>
      </c>
      <c r="K58" s="54">
        <f t="shared" si="1"/>
        <v>0.95670103092783509</v>
      </c>
      <c r="L58" s="16"/>
    </row>
    <row r="59" spans="1:12" s="17" customFormat="1" x14ac:dyDescent="0.2">
      <c r="A59" s="41" t="s">
        <v>629</v>
      </c>
      <c r="B59" t="s">
        <v>562</v>
      </c>
      <c r="C59" s="45" t="s">
        <v>348</v>
      </c>
      <c r="D59" s="45" t="s">
        <v>349</v>
      </c>
      <c r="E59" s="55" t="s">
        <v>282</v>
      </c>
      <c r="F59" s="45" t="s">
        <v>352</v>
      </c>
      <c r="G59" s="41" t="s">
        <v>64</v>
      </c>
      <c r="H59" s="56">
        <v>256</v>
      </c>
      <c r="I59" s="56">
        <v>242</v>
      </c>
      <c r="J59" s="57">
        <f t="shared" si="0"/>
        <v>14</v>
      </c>
      <c r="K59" s="54">
        <f t="shared" si="1"/>
        <v>0.9453125</v>
      </c>
      <c r="L59" s="16"/>
    </row>
    <row r="60" spans="1:12" s="17" customFormat="1" x14ac:dyDescent="0.2">
      <c r="A60" s="41" t="s">
        <v>630</v>
      </c>
      <c r="B60" t="s">
        <v>563</v>
      </c>
      <c r="C60" s="45" t="s">
        <v>353</v>
      </c>
      <c r="D60" s="45" t="s">
        <v>354</v>
      </c>
      <c r="E60" s="55" t="s">
        <v>71</v>
      </c>
      <c r="F60" s="45" t="s">
        <v>355</v>
      </c>
      <c r="G60" s="41" t="s">
        <v>64</v>
      </c>
      <c r="H60" s="56">
        <v>325</v>
      </c>
      <c r="I60" s="56">
        <v>304</v>
      </c>
      <c r="J60" s="57">
        <f t="shared" si="0"/>
        <v>21</v>
      </c>
      <c r="K60" s="54">
        <f t="shared" si="1"/>
        <v>0.93538461538461537</v>
      </c>
      <c r="L60" s="16"/>
    </row>
    <row r="61" spans="1:12" s="17" customFormat="1" x14ac:dyDescent="0.2">
      <c r="A61" s="41" t="s">
        <v>631</v>
      </c>
      <c r="B61" t="s">
        <v>563</v>
      </c>
      <c r="C61" s="45" t="s">
        <v>353</v>
      </c>
      <c r="D61" s="45" t="s">
        <v>354</v>
      </c>
      <c r="E61" s="55" t="s">
        <v>76</v>
      </c>
      <c r="F61" s="45" t="s">
        <v>356</v>
      </c>
      <c r="G61" s="41" t="s">
        <v>64</v>
      </c>
      <c r="H61" s="56">
        <v>343</v>
      </c>
      <c r="I61" s="56">
        <v>321</v>
      </c>
      <c r="J61" s="57">
        <f t="shared" si="0"/>
        <v>22</v>
      </c>
      <c r="K61" s="54">
        <f t="shared" si="1"/>
        <v>0.93586005830903785</v>
      </c>
      <c r="L61" s="16"/>
    </row>
    <row r="62" spans="1:12" s="17" customFormat="1" x14ac:dyDescent="0.2">
      <c r="A62" s="41" t="s">
        <v>632</v>
      </c>
      <c r="B62" t="s">
        <v>563</v>
      </c>
      <c r="C62" s="45" t="s">
        <v>353</v>
      </c>
      <c r="D62" s="45" t="s">
        <v>354</v>
      </c>
      <c r="E62" s="55" t="s">
        <v>75</v>
      </c>
      <c r="F62" s="45" t="s">
        <v>357</v>
      </c>
      <c r="G62" s="41" t="s">
        <v>64</v>
      </c>
      <c r="H62" s="56">
        <v>284</v>
      </c>
      <c r="I62" s="56">
        <v>258</v>
      </c>
      <c r="J62" s="57">
        <f t="shared" si="0"/>
        <v>26</v>
      </c>
      <c r="K62" s="54">
        <f t="shared" si="1"/>
        <v>0.90845070422535212</v>
      </c>
      <c r="L62" s="16"/>
    </row>
    <row r="63" spans="1:12" s="17" customFormat="1" x14ac:dyDescent="0.2">
      <c r="A63" s="41" t="s">
        <v>633</v>
      </c>
      <c r="B63" t="s">
        <v>563</v>
      </c>
      <c r="C63" s="45" t="s">
        <v>353</v>
      </c>
      <c r="D63" s="45" t="s">
        <v>354</v>
      </c>
      <c r="E63" s="55" t="s">
        <v>78</v>
      </c>
      <c r="F63" s="45" t="s">
        <v>358</v>
      </c>
      <c r="G63" s="41" t="s">
        <v>64</v>
      </c>
      <c r="H63" s="56">
        <v>331</v>
      </c>
      <c r="I63" s="56">
        <v>325</v>
      </c>
      <c r="J63" s="57">
        <f t="shared" si="0"/>
        <v>6</v>
      </c>
      <c r="K63" s="54">
        <f t="shared" si="1"/>
        <v>0.98187311178247738</v>
      </c>
      <c r="L63" s="16"/>
    </row>
    <row r="64" spans="1:12" s="17" customFormat="1" x14ac:dyDescent="0.2">
      <c r="A64" s="41" t="s">
        <v>634</v>
      </c>
      <c r="B64" t="s">
        <v>564</v>
      </c>
      <c r="C64" s="45" t="s">
        <v>359</v>
      </c>
      <c r="D64" s="45" t="s">
        <v>360</v>
      </c>
      <c r="E64" s="55" t="s">
        <v>176</v>
      </c>
      <c r="F64" s="45" t="s">
        <v>361</v>
      </c>
      <c r="G64" s="41" t="s">
        <v>64</v>
      </c>
      <c r="H64" s="56">
        <v>760</v>
      </c>
      <c r="I64" s="56">
        <v>731</v>
      </c>
      <c r="J64" s="57">
        <f t="shared" si="0"/>
        <v>29</v>
      </c>
      <c r="K64" s="54">
        <f t="shared" si="1"/>
        <v>0.96184210526315794</v>
      </c>
      <c r="L64" s="16"/>
    </row>
    <row r="65" spans="1:12" s="17" customFormat="1" x14ac:dyDescent="0.2">
      <c r="A65" s="41" t="s">
        <v>635</v>
      </c>
      <c r="B65" t="s">
        <v>564</v>
      </c>
      <c r="C65" s="45" t="s">
        <v>359</v>
      </c>
      <c r="D65" s="45" t="s">
        <v>360</v>
      </c>
      <c r="E65" s="55" t="s">
        <v>179</v>
      </c>
      <c r="F65" s="45" t="s">
        <v>362</v>
      </c>
      <c r="G65" s="41" t="s">
        <v>64</v>
      </c>
      <c r="H65" s="56">
        <v>111</v>
      </c>
      <c r="I65" s="56">
        <v>107</v>
      </c>
      <c r="J65" s="57">
        <f t="shared" si="0"/>
        <v>4</v>
      </c>
      <c r="K65" s="54">
        <f t="shared" si="1"/>
        <v>0.963963963963964</v>
      </c>
      <c r="L65" s="16"/>
    </row>
    <row r="66" spans="1:12" s="17" customFormat="1" x14ac:dyDescent="0.2">
      <c r="A66" s="41" t="s">
        <v>636</v>
      </c>
      <c r="B66" t="s">
        <v>564</v>
      </c>
      <c r="C66" s="45" t="s">
        <v>359</v>
      </c>
      <c r="D66" s="45" t="s">
        <v>360</v>
      </c>
      <c r="E66" s="55" t="s">
        <v>178</v>
      </c>
      <c r="F66" s="45" t="s">
        <v>363</v>
      </c>
      <c r="G66" s="41" t="s">
        <v>64</v>
      </c>
      <c r="H66" s="56">
        <v>239</v>
      </c>
      <c r="I66" s="56">
        <v>216</v>
      </c>
      <c r="J66" s="57">
        <f t="shared" si="0"/>
        <v>23</v>
      </c>
      <c r="K66" s="54">
        <f t="shared" si="1"/>
        <v>0.90376569037656906</v>
      </c>
      <c r="L66" s="16"/>
    </row>
    <row r="67" spans="1:12" s="17" customFormat="1" x14ac:dyDescent="0.2">
      <c r="A67" s="41" t="s">
        <v>637</v>
      </c>
      <c r="B67" t="s">
        <v>564</v>
      </c>
      <c r="C67" s="45" t="s">
        <v>359</v>
      </c>
      <c r="D67" s="45" t="s">
        <v>360</v>
      </c>
      <c r="E67" s="55" t="s">
        <v>184</v>
      </c>
      <c r="F67" s="45" t="s">
        <v>364</v>
      </c>
      <c r="G67" s="41" t="s">
        <v>64</v>
      </c>
      <c r="H67" s="56">
        <v>160</v>
      </c>
      <c r="I67" s="56">
        <v>155</v>
      </c>
      <c r="J67" s="57">
        <f t="shared" si="0"/>
        <v>5</v>
      </c>
      <c r="K67" s="54">
        <f t="shared" si="1"/>
        <v>0.96875</v>
      </c>
      <c r="L67" s="16"/>
    </row>
    <row r="68" spans="1:12" s="17" customFormat="1" x14ac:dyDescent="0.2">
      <c r="A68" s="41" t="s">
        <v>638</v>
      </c>
      <c r="B68" t="s">
        <v>564</v>
      </c>
      <c r="C68" s="45" t="s">
        <v>359</v>
      </c>
      <c r="D68" s="45" t="s">
        <v>360</v>
      </c>
      <c r="E68" s="55" t="s">
        <v>185</v>
      </c>
      <c r="F68" s="45" t="s">
        <v>365</v>
      </c>
      <c r="G68" s="41" t="s">
        <v>64</v>
      </c>
      <c r="H68" s="56">
        <v>185</v>
      </c>
      <c r="I68" s="56">
        <v>180</v>
      </c>
      <c r="J68" s="57">
        <f t="shared" si="0"/>
        <v>5</v>
      </c>
      <c r="K68" s="54">
        <f t="shared" si="1"/>
        <v>0.97297297297297303</v>
      </c>
      <c r="L68" s="16"/>
    </row>
    <row r="69" spans="1:12" s="17" customFormat="1" x14ac:dyDescent="0.2">
      <c r="A69" s="41" t="s">
        <v>639</v>
      </c>
      <c r="B69" t="s">
        <v>564</v>
      </c>
      <c r="C69" s="45" t="s">
        <v>359</v>
      </c>
      <c r="D69" s="45" t="s">
        <v>360</v>
      </c>
      <c r="E69" s="55" t="s">
        <v>186</v>
      </c>
      <c r="F69" s="45" t="s">
        <v>366</v>
      </c>
      <c r="G69" s="41" t="s">
        <v>64</v>
      </c>
      <c r="H69" s="56">
        <v>218</v>
      </c>
      <c r="I69" s="56">
        <v>210</v>
      </c>
      <c r="J69" s="57">
        <f t="shared" si="0"/>
        <v>8</v>
      </c>
      <c r="K69" s="54">
        <f t="shared" si="1"/>
        <v>0.96330275229357798</v>
      </c>
      <c r="L69" s="16"/>
    </row>
    <row r="70" spans="1:12" s="17" customFormat="1" x14ac:dyDescent="0.2">
      <c r="A70" s="41" t="s">
        <v>640</v>
      </c>
      <c r="B70" t="s">
        <v>564</v>
      </c>
      <c r="C70" s="45" t="s">
        <v>359</v>
      </c>
      <c r="D70" s="45" t="s">
        <v>360</v>
      </c>
      <c r="E70" s="55" t="s">
        <v>189</v>
      </c>
      <c r="F70" s="45" t="s">
        <v>367</v>
      </c>
      <c r="G70" s="41" t="s">
        <v>64</v>
      </c>
      <c r="H70" s="85">
        <v>198</v>
      </c>
      <c r="I70" s="85">
        <v>197</v>
      </c>
      <c r="J70" s="86">
        <f t="shared" si="0"/>
        <v>1</v>
      </c>
      <c r="K70" s="83">
        <f t="shared" si="1"/>
        <v>0.99494949494949492</v>
      </c>
      <c r="L70" s="16"/>
    </row>
    <row r="71" spans="1:12" s="17" customFormat="1" x14ac:dyDescent="0.2">
      <c r="A71" s="41" t="s">
        <v>641</v>
      </c>
      <c r="B71" t="s">
        <v>564</v>
      </c>
      <c r="C71" s="45" t="s">
        <v>359</v>
      </c>
      <c r="D71" s="45" t="s">
        <v>360</v>
      </c>
      <c r="E71" s="55" t="s">
        <v>190</v>
      </c>
      <c r="F71" s="45" t="s">
        <v>368</v>
      </c>
      <c r="G71" s="41" t="s">
        <v>64</v>
      </c>
      <c r="H71" s="56">
        <v>250</v>
      </c>
      <c r="I71" s="56">
        <v>245</v>
      </c>
      <c r="J71" s="57">
        <f t="shared" si="0"/>
        <v>5</v>
      </c>
      <c r="K71" s="54">
        <f t="shared" si="1"/>
        <v>0.98</v>
      </c>
      <c r="L71" s="16"/>
    </row>
    <row r="72" spans="1:12" s="17" customFormat="1" x14ac:dyDescent="0.2">
      <c r="A72" s="41" t="s">
        <v>642</v>
      </c>
      <c r="B72" t="s">
        <v>565</v>
      </c>
      <c r="C72" s="45" t="s">
        <v>369</v>
      </c>
      <c r="D72" s="45" t="s">
        <v>370</v>
      </c>
      <c r="E72" s="55" t="s">
        <v>273</v>
      </c>
      <c r="F72" s="45" t="s">
        <v>371</v>
      </c>
      <c r="G72" s="41" t="s">
        <v>64</v>
      </c>
      <c r="H72" s="56">
        <v>184</v>
      </c>
      <c r="I72" s="56">
        <v>177</v>
      </c>
      <c r="J72" s="57">
        <f t="shared" si="0"/>
        <v>7</v>
      </c>
      <c r="K72" s="54">
        <f t="shared" si="1"/>
        <v>0.96195652173913049</v>
      </c>
      <c r="L72" s="16"/>
    </row>
    <row r="73" spans="1:12" s="17" customFormat="1" x14ac:dyDescent="0.2">
      <c r="A73" s="41" t="s">
        <v>643</v>
      </c>
      <c r="B73" t="s">
        <v>565</v>
      </c>
      <c r="C73" s="45" t="s">
        <v>369</v>
      </c>
      <c r="D73" s="45" t="s">
        <v>370</v>
      </c>
      <c r="E73" s="55" t="s">
        <v>274</v>
      </c>
      <c r="F73" s="45" t="s">
        <v>372</v>
      </c>
      <c r="G73" s="41" t="s">
        <v>64</v>
      </c>
      <c r="H73" s="56">
        <v>187</v>
      </c>
      <c r="I73" s="56">
        <v>175</v>
      </c>
      <c r="J73" s="57">
        <f t="shared" si="0"/>
        <v>12</v>
      </c>
      <c r="K73" s="54">
        <f t="shared" si="1"/>
        <v>0.93582887700534756</v>
      </c>
      <c r="L73" s="16"/>
    </row>
    <row r="74" spans="1:12" s="17" customFormat="1" x14ac:dyDescent="0.2">
      <c r="A74" s="41" t="s">
        <v>644</v>
      </c>
      <c r="B74" t="s">
        <v>565</v>
      </c>
      <c r="C74" s="45" t="s">
        <v>369</v>
      </c>
      <c r="D74" s="45" t="s">
        <v>370</v>
      </c>
      <c r="E74" s="55" t="s">
        <v>182</v>
      </c>
      <c r="F74" s="45" t="s">
        <v>373</v>
      </c>
      <c r="G74" s="41" t="s">
        <v>64</v>
      </c>
      <c r="H74" s="56">
        <v>457</v>
      </c>
      <c r="I74" s="56">
        <v>454</v>
      </c>
      <c r="J74" s="57">
        <f t="shared" ref="J74:J137" si="2">H74-I74</f>
        <v>3</v>
      </c>
      <c r="K74" s="54">
        <f t="shared" ref="K74:K137" si="3">I74/H74</f>
        <v>0.99343544857768051</v>
      </c>
      <c r="L74" s="16"/>
    </row>
    <row r="75" spans="1:12" s="17" customFormat="1" x14ac:dyDescent="0.2">
      <c r="A75" s="41" t="s">
        <v>645</v>
      </c>
      <c r="B75" t="s">
        <v>565</v>
      </c>
      <c r="C75" s="45" t="s">
        <v>369</v>
      </c>
      <c r="D75" s="45" t="s">
        <v>370</v>
      </c>
      <c r="E75" s="55" t="s">
        <v>183</v>
      </c>
      <c r="F75" s="45" t="s">
        <v>374</v>
      </c>
      <c r="G75" s="41" t="s">
        <v>64</v>
      </c>
      <c r="H75" s="56">
        <v>425</v>
      </c>
      <c r="I75" s="56">
        <v>406</v>
      </c>
      <c r="J75" s="57">
        <f t="shared" si="2"/>
        <v>19</v>
      </c>
      <c r="K75" s="54">
        <f t="shared" si="3"/>
        <v>0.95529411764705885</v>
      </c>
      <c r="L75" s="16"/>
    </row>
    <row r="76" spans="1:12" s="17" customFormat="1" x14ac:dyDescent="0.2">
      <c r="A76" s="41" t="s">
        <v>646</v>
      </c>
      <c r="B76" t="s">
        <v>565</v>
      </c>
      <c r="C76" s="45" t="s">
        <v>369</v>
      </c>
      <c r="D76" s="45" t="s">
        <v>370</v>
      </c>
      <c r="E76" s="55" t="s">
        <v>275</v>
      </c>
      <c r="F76" s="45" t="s">
        <v>375</v>
      </c>
      <c r="G76" s="41" t="s">
        <v>64</v>
      </c>
      <c r="H76" s="56">
        <v>215</v>
      </c>
      <c r="I76" s="56">
        <v>204</v>
      </c>
      <c r="J76" s="57">
        <f t="shared" si="2"/>
        <v>11</v>
      </c>
      <c r="K76" s="54">
        <f t="shared" si="3"/>
        <v>0.94883720930232562</v>
      </c>
      <c r="L76" s="16"/>
    </row>
    <row r="77" spans="1:12" s="17" customFormat="1" x14ac:dyDescent="0.2">
      <c r="A77" s="41" t="s">
        <v>647</v>
      </c>
      <c r="B77" t="s">
        <v>565</v>
      </c>
      <c r="C77" s="45" t="s">
        <v>369</v>
      </c>
      <c r="D77" s="45" t="s">
        <v>370</v>
      </c>
      <c r="E77" s="55" t="s">
        <v>187</v>
      </c>
      <c r="F77" s="45" t="s">
        <v>376</v>
      </c>
      <c r="G77" s="41" t="s">
        <v>64</v>
      </c>
      <c r="H77" s="56">
        <v>115</v>
      </c>
      <c r="I77" s="56">
        <v>112</v>
      </c>
      <c r="J77" s="57">
        <f t="shared" si="2"/>
        <v>3</v>
      </c>
      <c r="K77" s="54">
        <f t="shared" si="3"/>
        <v>0.97391304347826091</v>
      </c>
      <c r="L77" s="16"/>
    </row>
    <row r="78" spans="1:12" s="17" customFormat="1" x14ac:dyDescent="0.2">
      <c r="A78" s="41" t="s">
        <v>648</v>
      </c>
      <c r="B78" t="s">
        <v>565</v>
      </c>
      <c r="C78" s="45" t="s">
        <v>369</v>
      </c>
      <c r="D78" s="45" t="s">
        <v>370</v>
      </c>
      <c r="E78" s="55" t="s">
        <v>188</v>
      </c>
      <c r="F78" s="45" t="s">
        <v>377</v>
      </c>
      <c r="G78" s="41" t="s">
        <v>64</v>
      </c>
      <c r="H78" s="56">
        <v>323</v>
      </c>
      <c r="I78" s="56">
        <v>310</v>
      </c>
      <c r="J78" s="57">
        <f t="shared" si="2"/>
        <v>13</v>
      </c>
      <c r="K78" s="54">
        <f t="shared" si="3"/>
        <v>0.95975232198142413</v>
      </c>
      <c r="L78" s="16"/>
    </row>
    <row r="79" spans="1:12" s="17" customFormat="1" x14ac:dyDescent="0.2">
      <c r="A79" s="41" t="s">
        <v>649</v>
      </c>
      <c r="B79" t="s">
        <v>566</v>
      </c>
      <c r="C79" s="45" t="s">
        <v>378</v>
      </c>
      <c r="D79" s="45" t="s">
        <v>379</v>
      </c>
      <c r="E79" s="55" t="s">
        <v>83</v>
      </c>
      <c r="F79" s="45" t="s">
        <v>380</v>
      </c>
      <c r="G79" s="41" t="s">
        <v>64</v>
      </c>
      <c r="H79" s="56">
        <v>355</v>
      </c>
      <c r="I79" s="56">
        <v>345</v>
      </c>
      <c r="J79" s="57">
        <f t="shared" si="2"/>
        <v>10</v>
      </c>
      <c r="K79" s="54">
        <f t="shared" si="3"/>
        <v>0.971830985915493</v>
      </c>
      <c r="L79" s="16"/>
    </row>
    <row r="80" spans="1:12" s="17" customFormat="1" x14ac:dyDescent="0.2">
      <c r="A80" s="41" t="s">
        <v>650</v>
      </c>
      <c r="B80" t="s">
        <v>566</v>
      </c>
      <c r="C80" s="45" t="s">
        <v>378</v>
      </c>
      <c r="D80" s="45" t="s">
        <v>379</v>
      </c>
      <c r="E80" s="55" t="s">
        <v>84</v>
      </c>
      <c r="F80" s="45" t="s">
        <v>381</v>
      </c>
      <c r="G80" s="41" t="s">
        <v>64</v>
      </c>
      <c r="H80" s="56">
        <v>153</v>
      </c>
      <c r="I80" s="56">
        <v>148</v>
      </c>
      <c r="J80" s="57">
        <f t="shared" si="2"/>
        <v>5</v>
      </c>
      <c r="K80" s="54">
        <f t="shared" si="3"/>
        <v>0.9673202614379085</v>
      </c>
      <c r="L80" s="16"/>
    </row>
    <row r="81" spans="1:12" s="17" customFormat="1" x14ac:dyDescent="0.2">
      <c r="A81" s="41" t="s">
        <v>651</v>
      </c>
      <c r="B81" t="s">
        <v>566</v>
      </c>
      <c r="C81" s="45" t="s">
        <v>378</v>
      </c>
      <c r="D81" s="45" t="s">
        <v>379</v>
      </c>
      <c r="E81" s="55" t="s">
        <v>85</v>
      </c>
      <c r="F81" s="45" t="s">
        <v>382</v>
      </c>
      <c r="G81" s="41" t="s">
        <v>64</v>
      </c>
      <c r="H81" s="82">
        <v>163</v>
      </c>
      <c r="I81" s="82">
        <v>161</v>
      </c>
      <c r="J81" s="86">
        <f t="shared" si="2"/>
        <v>2</v>
      </c>
      <c r="K81" s="83">
        <f t="shared" si="3"/>
        <v>0.98773006134969321</v>
      </c>
      <c r="L81" s="16"/>
    </row>
    <row r="82" spans="1:12" s="17" customFormat="1" x14ac:dyDescent="0.2">
      <c r="A82" s="41" t="s">
        <v>652</v>
      </c>
      <c r="B82" t="s">
        <v>566</v>
      </c>
      <c r="C82" s="45" t="s">
        <v>378</v>
      </c>
      <c r="D82" s="45" t="s">
        <v>379</v>
      </c>
      <c r="E82" s="55" t="s">
        <v>90</v>
      </c>
      <c r="F82" s="45" t="s">
        <v>383</v>
      </c>
      <c r="G82" s="41" t="s">
        <v>64</v>
      </c>
      <c r="H82" s="56">
        <v>212</v>
      </c>
      <c r="I82" s="56">
        <v>208</v>
      </c>
      <c r="J82" s="57">
        <f t="shared" si="2"/>
        <v>4</v>
      </c>
      <c r="K82" s="54">
        <f t="shared" si="3"/>
        <v>0.98113207547169812</v>
      </c>
      <c r="L82" s="16"/>
    </row>
    <row r="83" spans="1:12" s="17" customFormat="1" x14ac:dyDescent="0.2">
      <c r="A83" s="41" t="s">
        <v>653</v>
      </c>
      <c r="B83" t="s">
        <v>566</v>
      </c>
      <c r="C83" s="45" t="s">
        <v>378</v>
      </c>
      <c r="D83" s="45" t="s">
        <v>379</v>
      </c>
      <c r="E83" s="55" t="s">
        <v>97</v>
      </c>
      <c r="F83" s="45" t="s">
        <v>384</v>
      </c>
      <c r="G83" s="41" t="s">
        <v>64</v>
      </c>
      <c r="H83" s="56">
        <v>180</v>
      </c>
      <c r="I83" s="56">
        <v>173</v>
      </c>
      <c r="J83" s="57">
        <f t="shared" si="2"/>
        <v>7</v>
      </c>
      <c r="K83" s="54">
        <f t="shared" si="3"/>
        <v>0.96111111111111114</v>
      </c>
      <c r="L83" s="16"/>
    </row>
    <row r="84" spans="1:12" s="17" customFormat="1" x14ac:dyDescent="0.2">
      <c r="A84" s="41" t="s">
        <v>654</v>
      </c>
      <c r="B84" t="s">
        <v>566</v>
      </c>
      <c r="C84" s="45" t="s">
        <v>378</v>
      </c>
      <c r="D84" s="45" t="s">
        <v>379</v>
      </c>
      <c r="E84" s="55" t="s">
        <v>87</v>
      </c>
      <c r="F84" s="45" t="s">
        <v>385</v>
      </c>
      <c r="G84" s="41" t="s">
        <v>64</v>
      </c>
      <c r="H84" s="56">
        <v>194</v>
      </c>
      <c r="I84" s="56">
        <v>190</v>
      </c>
      <c r="J84" s="57">
        <f t="shared" si="2"/>
        <v>4</v>
      </c>
      <c r="K84" s="54">
        <f t="shared" si="3"/>
        <v>0.97938144329896903</v>
      </c>
      <c r="L84" s="16"/>
    </row>
    <row r="85" spans="1:12" s="17" customFormat="1" x14ac:dyDescent="0.2">
      <c r="A85" s="41" t="s">
        <v>655</v>
      </c>
      <c r="B85" t="s">
        <v>566</v>
      </c>
      <c r="C85" s="45" t="s">
        <v>378</v>
      </c>
      <c r="D85" s="45" t="s">
        <v>379</v>
      </c>
      <c r="E85" s="55" t="s">
        <v>93</v>
      </c>
      <c r="F85" s="45" t="s">
        <v>386</v>
      </c>
      <c r="G85" s="41" t="s">
        <v>64</v>
      </c>
      <c r="H85" s="56">
        <v>260</v>
      </c>
      <c r="I85" s="56">
        <v>248</v>
      </c>
      <c r="J85" s="57">
        <f t="shared" si="2"/>
        <v>12</v>
      </c>
      <c r="K85" s="54">
        <f t="shared" si="3"/>
        <v>0.9538461538461539</v>
      </c>
      <c r="L85" s="16"/>
    </row>
    <row r="86" spans="1:12" s="17" customFormat="1" x14ac:dyDescent="0.2">
      <c r="A86" s="41" t="s">
        <v>656</v>
      </c>
      <c r="B86" t="s">
        <v>566</v>
      </c>
      <c r="C86" s="45" t="s">
        <v>378</v>
      </c>
      <c r="D86" s="45" t="s">
        <v>379</v>
      </c>
      <c r="E86" s="55" t="s">
        <v>98</v>
      </c>
      <c r="F86" s="45" t="s">
        <v>387</v>
      </c>
      <c r="G86" s="41" t="s">
        <v>64</v>
      </c>
      <c r="H86" s="56">
        <v>192</v>
      </c>
      <c r="I86" s="56">
        <v>186</v>
      </c>
      <c r="J86" s="57">
        <f t="shared" si="2"/>
        <v>6</v>
      </c>
      <c r="K86" s="54">
        <f t="shared" si="3"/>
        <v>0.96875</v>
      </c>
      <c r="L86" s="16"/>
    </row>
    <row r="87" spans="1:12" s="17" customFormat="1" x14ac:dyDescent="0.2">
      <c r="A87" s="41" t="s">
        <v>657</v>
      </c>
      <c r="B87" t="s">
        <v>566</v>
      </c>
      <c r="C87" s="45" t="s">
        <v>378</v>
      </c>
      <c r="D87" s="45" t="s">
        <v>379</v>
      </c>
      <c r="E87" s="55" t="s">
        <v>102</v>
      </c>
      <c r="F87" s="45" t="s">
        <v>388</v>
      </c>
      <c r="G87" s="41" t="s">
        <v>64</v>
      </c>
      <c r="H87" s="56">
        <v>347</v>
      </c>
      <c r="I87" s="56">
        <v>331</v>
      </c>
      <c r="J87" s="57">
        <f t="shared" si="2"/>
        <v>16</v>
      </c>
      <c r="K87" s="54">
        <f t="shared" si="3"/>
        <v>0.95389048991354464</v>
      </c>
      <c r="L87" s="16"/>
    </row>
    <row r="88" spans="1:12" s="17" customFormat="1" x14ac:dyDescent="0.2">
      <c r="A88" s="41" t="s">
        <v>658</v>
      </c>
      <c r="B88" t="s">
        <v>566</v>
      </c>
      <c r="C88" s="45" t="s">
        <v>378</v>
      </c>
      <c r="D88" s="45" t="s">
        <v>379</v>
      </c>
      <c r="E88" s="55" t="s">
        <v>104</v>
      </c>
      <c r="F88" s="45" t="s">
        <v>389</v>
      </c>
      <c r="G88" s="41" t="s">
        <v>64</v>
      </c>
      <c r="H88" s="56">
        <v>283</v>
      </c>
      <c r="I88" s="56">
        <v>259</v>
      </c>
      <c r="J88" s="57">
        <f t="shared" si="2"/>
        <v>24</v>
      </c>
      <c r="K88" s="54">
        <f t="shared" si="3"/>
        <v>0.9151943462897526</v>
      </c>
      <c r="L88" s="16"/>
    </row>
    <row r="89" spans="1:12" s="17" customFormat="1" x14ac:dyDescent="0.2">
      <c r="A89" s="41" t="s">
        <v>659</v>
      </c>
      <c r="B89" t="s">
        <v>566</v>
      </c>
      <c r="C89" s="45" t="s">
        <v>378</v>
      </c>
      <c r="D89" s="45" t="s">
        <v>379</v>
      </c>
      <c r="E89" s="55" t="s">
        <v>105</v>
      </c>
      <c r="F89" s="45" t="s">
        <v>390</v>
      </c>
      <c r="G89" s="41" t="s">
        <v>64</v>
      </c>
      <c r="H89" s="56">
        <v>310</v>
      </c>
      <c r="I89" s="56">
        <v>305</v>
      </c>
      <c r="J89" s="57">
        <f t="shared" si="2"/>
        <v>5</v>
      </c>
      <c r="K89" s="54">
        <f t="shared" si="3"/>
        <v>0.9838709677419355</v>
      </c>
      <c r="L89" s="16"/>
    </row>
    <row r="90" spans="1:12" s="17" customFormat="1" x14ac:dyDescent="0.2">
      <c r="A90" s="41" t="s">
        <v>660</v>
      </c>
      <c r="B90" t="s">
        <v>566</v>
      </c>
      <c r="C90" s="45" t="s">
        <v>378</v>
      </c>
      <c r="D90" s="45" t="s">
        <v>379</v>
      </c>
      <c r="E90" s="55" t="s">
        <v>110</v>
      </c>
      <c r="F90" s="45" t="s">
        <v>391</v>
      </c>
      <c r="G90" s="41" t="s">
        <v>64</v>
      </c>
      <c r="H90" s="56">
        <v>419</v>
      </c>
      <c r="I90" s="56">
        <v>406</v>
      </c>
      <c r="J90" s="57">
        <f t="shared" si="2"/>
        <v>13</v>
      </c>
      <c r="K90" s="54">
        <f t="shared" si="3"/>
        <v>0.96897374701670647</v>
      </c>
      <c r="L90" s="16"/>
    </row>
    <row r="91" spans="1:12" s="17" customFormat="1" x14ac:dyDescent="0.2">
      <c r="A91" s="41" t="s">
        <v>661</v>
      </c>
      <c r="B91" t="s">
        <v>567</v>
      </c>
      <c r="C91" s="45" t="s">
        <v>392</v>
      </c>
      <c r="D91" s="45" t="s">
        <v>393</v>
      </c>
      <c r="E91" s="55" t="s">
        <v>175</v>
      </c>
      <c r="F91" s="45" t="s">
        <v>394</v>
      </c>
      <c r="G91" s="41" t="s">
        <v>64</v>
      </c>
      <c r="H91" s="56">
        <v>361</v>
      </c>
      <c r="I91" s="56">
        <v>341</v>
      </c>
      <c r="J91" s="57">
        <f t="shared" si="2"/>
        <v>20</v>
      </c>
      <c r="K91" s="54">
        <f t="shared" si="3"/>
        <v>0.94459833795013848</v>
      </c>
      <c r="L91" s="16"/>
    </row>
    <row r="92" spans="1:12" s="17" customFormat="1" x14ac:dyDescent="0.2">
      <c r="A92" s="41" t="s">
        <v>662</v>
      </c>
      <c r="B92" t="s">
        <v>567</v>
      </c>
      <c r="C92" s="45" t="s">
        <v>392</v>
      </c>
      <c r="D92" s="45" t="s">
        <v>393</v>
      </c>
      <c r="E92" s="55" t="s">
        <v>136</v>
      </c>
      <c r="F92" s="45" t="s">
        <v>395</v>
      </c>
      <c r="G92" s="41" t="s">
        <v>64</v>
      </c>
      <c r="H92" s="56">
        <v>43</v>
      </c>
      <c r="I92" s="56">
        <v>43</v>
      </c>
      <c r="J92" s="57">
        <f t="shared" si="2"/>
        <v>0</v>
      </c>
      <c r="K92" s="54">
        <f t="shared" si="3"/>
        <v>1</v>
      </c>
      <c r="L92" s="16"/>
    </row>
    <row r="93" spans="1:12" s="17" customFormat="1" x14ac:dyDescent="0.2">
      <c r="A93" s="41" t="s">
        <v>663</v>
      </c>
      <c r="B93" t="s">
        <v>567</v>
      </c>
      <c r="C93" s="45" t="s">
        <v>392</v>
      </c>
      <c r="D93" s="45" t="s">
        <v>393</v>
      </c>
      <c r="E93" s="55" t="s">
        <v>177</v>
      </c>
      <c r="F93" s="45" t="s">
        <v>396</v>
      </c>
      <c r="G93" s="41" t="s">
        <v>64</v>
      </c>
      <c r="H93" s="56">
        <v>616</v>
      </c>
      <c r="I93" s="56">
        <v>590</v>
      </c>
      <c r="J93" s="57">
        <f t="shared" si="2"/>
        <v>26</v>
      </c>
      <c r="K93" s="54">
        <f t="shared" si="3"/>
        <v>0.95779220779220775</v>
      </c>
      <c r="L93" s="16"/>
    </row>
    <row r="94" spans="1:12" s="17" customFormat="1" x14ac:dyDescent="0.2">
      <c r="A94" s="41" t="s">
        <v>664</v>
      </c>
      <c r="B94" t="s">
        <v>567</v>
      </c>
      <c r="C94" s="45" t="s">
        <v>392</v>
      </c>
      <c r="D94" s="45" t="s">
        <v>393</v>
      </c>
      <c r="E94" s="55" t="s">
        <v>180</v>
      </c>
      <c r="F94" s="45" t="s">
        <v>397</v>
      </c>
      <c r="G94" s="41" t="s">
        <v>64</v>
      </c>
      <c r="H94" s="56">
        <v>620</v>
      </c>
      <c r="I94" s="56">
        <v>570</v>
      </c>
      <c r="J94" s="57">
        <f t="shared" si="2"/>
        <v>50</v>
      </c>
      <c r="K94" s="54">
        <f t="shared" si="3"/>
        <v>0.91935483870967738</v>
      </c>
      <c r="L94" s="16"/>
    </row>
    <row r="95" spans="1:12" s="17" customFormat="1" x14ac:dyDescent="0.2">
      <c r="A95" s="41" t="s">
        <v>665</v>
      </c>
      <c r="B95" t="s">
        <v>567</v>
      </c>
      <c r="C95" s="45" t="s">
        <v>392</v>
      </c>
      <c r="D95" s="45" t="s">
        <v>393</v>
      </c>
      <c r="E95" s="55" t="s">
        <v>181</v>
      </c>
      <c r="F95" s="45" t="s">
        <v>398</v>
      </c>
      <c r="G95" s="41" t="s">
        <v>64</v>
      </c>
      <c r="H95" s="56">
        <v>183</v>
      </c>
      <c r="I95" s="56">
        <v>170</v>
      </c>
      <c r="J95" s="57">
        <f t="shared" si="2"/>
        <v>13</v>
      </c>
      <c r="K95" s="54">
        <f t="shared" si="3"/>
        <v>0.92896174863387981</v>
      </c>
      <c r="L95" s="16"/>
    </row>
    <row r="96" spans="1:12" s="17" customFormat="1" x14ac:dyDescent="0.2">
      <c r="A96" s="41" t="s">
        <v>666</v>
      </c>
      <c r="B96" t="s">
        <v>567</v>
      </c>
      <c r="C96" s="45" t="s">
        <v>392</v>
      </c>
      <c r="D96" s="45" t="s">
        <v>393</v>
      </c>
      <c r="E96" s="55" t="s">
        <v>143</v>
      </c>
      <c r="F96" s="45" t="s">
        <v>399</v>
      </c>
      <c r="G96" s="41" t="s">
        <v>64</v>
      </c>
      <c r="H96" s="56">
        <v>250</v>
      </c>
      <c r="I96" s="56">
        <v>236</v>
      </c>
      <c r="J96" s="57">
        <f t="shared" si="2"/>
        <v>14</v>
      </c>
      <c r="K96" s="54">
        <f t="shared" si="3"/>
        <v>0.94399999999999995</v>
      </c>
      <c r="L96" s="16"/>
    </row>
    <row r="97" spans="1:12" s="17" customFormat="1" x14ac:dyDescent="0.2">
      <c r="A97" s="41" t="s">
        <v>667</v>
      </c>
      <c r="B97" t="s">
        <v>567</v>
      </c>
      <c r="C97" s="45" t="s">
        <v>392</v>
      </c>
      <c r="D97" s="45" t="s">
        <v>393</v>
      </c>
      <c r="E97" s="55" t="s">
        <v>144</v>
      </c>
      <c r="F97" s="45" t="s">
        <v>400</v>
      </c>
      <c r="G97" s="41" t="s">
        <v>64</v>
      </c>
      <c r="H97" s="82">
        <v>381</v>
      </c>
      <c r="I97" s="82">
        <v>379</v>
      </c>
      <c r="J97" s="86">
        <f t="shared" si="2"/>
        <v>2</v>
      </c>
      <c r="K97" s="83">
        <f t="shared" si="3"/>
        <v>0.99475065616797897</v>
      </c>
      <c r="L97" s="16"/>
    </row>
    <row r="98" spans="1:12" s="17" customFormat="1" x14ac:dyDescent="0.2">
      <c r="A98" s="41" t="s">
        <v>668</v>
      </c>
      <c r="B98" t="s">
        <v>568</v>
      </c>
      <c r="C98" s="45" t="s">
        <v>401</v>
      </c>
      <c r="D98" s="45" t="s">
        <v>402</v>
      </c>
      <c r="E98" s="55" t="s">
        <v>223</v>
      </c>
      <c r="F98" s="45" t="s">
        <v>403</v>
      </c>
      <c r="G98" s="41" t="s">
        <v>64</v>
      </c>
      <c r="H98" s="56">
        <v>71</v>
      </c>
      <c r="I98" s="56">
        <v>67</v>
      </c>
      <c r="J98" s="57">
        <f t="shared" si="2"/>
        <v>4</v>
      </c>
      <c r="K98" s="54">
        <f t="shared" si="3"/>
        <v>0.94366197183098588</v>
      </c>
      <c r="L98" s="16"/>
    </row>
    <row r="99" spans="1:12" s="17" customFormat="1" x14ac:dyDescent="0.2">
      <c r="A99" s="41" t="s">
        <v>669</v>
      </c>
      <c r="B99" t="s">
        <v>568</v>
      </c>
      <c r="C99" s="45" t="s">
        <v>401</v>
      </c>
      <c r="D99" s="45" t="s">
        <v>402</v>
      </c>
      <c r="E99" s="55" t="s">
        <v>225</v>
      </c>
      <c r="F99" s="45" t="s">
        <v>404</v>
      </c>
      <c r="G99" s="41" t="s">
        <v>64</v>
      </c>
      <c r="H99" s="56">
        <v>108</v>
      </c>
      <c r="I99" s="56">
        <v>102</v>
      </c>
      <c r="J99" s="57">
        <f t="shared" si="2"/>
        <v>6</v>
      </c>
      <c r="K99" s="54">
        <f t="shared" si="3"/>
        <v>0.94444444444444442</v>
      </c>
      <c r="L99" s="16"/>
    </row>
    <row r="100" spans="1:12" s="17" customFormat="1" x14ac:dyDescent="0.2">
      <c r="A100" s="41" t="s">
        <v>670</v>
      </c>
      <c r="B100" t="s">
        <v>568</v>
      </c>
      <c r="C100" s="45" t="s">
        <v>401</v>
      </c>
      <c r="D100" s="45" t="s">
        <v>402</v>
      </c>
      <c r="E100" s="55" t="s">
        <v>229</v>
      </c>
      <c r="F100" s="45" t="s">
        <v>405</v>
      </c>
      <c r="G100" s="41" t="s">
        <v>64</v>
      </c>
      <c r="H100" s="56">
        <v>242</v>
      </c>
      <c r="I100" s="56">
        <v>232</v>
      </c>
      <c r="J100" s="57">
        <f t="shared" si="2"/>
        <v>10</v>
      </c>
      <c r="K100" s="54">
        <f t="shared" si="3"/>
        <v>0.95867768595041325</v>
      </c>
      <c r="L100" s="16"/>
    </row>
    <row r="101" spans="1:12" s="17" customFormat="1" x14ac:dyDescent="0.2">
      <c r="A101" s="41" t="s">
        <v>671</v>
      </c>
      <c r="B101" t="s">
        <v>568</v>
      </c>
      <c r="C101" s="45" t="s">
        <v>401</v>
      </c>
      <c r="D101" s="45" t="s">
        <v>402</v>
      </c>
      <c r="E101" s="55" t="s">
        <v>233</v>
      </c>
      <c r="F101" s="45" t="s">
        <v>406</v>
      </c>
      <c r="G101" s="41" t="s">
        <v>64</v>
      </c>
      <c r="H101" s="56">
        <v>223</v>
      </c>
      <c r="I101" s="56">
        <v>213</v>
      </c>
      <c r="J101" s="57">
        <f t="shared" si="2"/>
        <v>10</v>
      </c>
      <c r="K101" s="54">
        <f t="shared" si="3"/>
        <v>0.95515695067264572</v>
      </c>
      <c r="L101" s="16"/>
    </row>
    <row r="102" spans="1:12" s="17" customFormat="1" x14ac:dyDescent="0.2">
      <c r="A102" s="41" t="s">
        <v>672</v>
      </c>
      <c r="B102" t="s">
        <v>568</v>
      </c>
      <c r="C102" s="45" t="s">
        <v>401</v>
      </c>
      <c r="D102" s="45" t="s">
        <v>402</v>
      </c>
      <c r="E102" s="55" t="s">
        <v>236</v>
      </c>
      <c r="F102" s="45" t="s">
        <v>407</v>
      </c>
      <c r="G102" s="41" t="s">
        <v>64</v>
      </c>
      <c r="H102" s="56">
        <v>131</v>
      </c>
      <c r="I102" s="56">
        <v>127</v>
      </c>
      <c r="J102" s="57">
        <f t="shared" si="2"/>
        <v>4</v>
      </c>
      <c r="K102" s="54">
        <f t="shared" si="3"/>
        <v>0.96946564885496178</v>
      </c>
      <c r="L102" s="16"/>
    </row>
    <row r="103" spans="1:12" s="17" customFormat="1" x14ac:dyDescent="0.2">
      <c r="A103" s="41" t="s">
        <v>673</v>
      </c>
      <c r="B103" t="s">
        <v>568</v>
      </c>
      <c r="C103" s="45" t="s">
        <v>401</v>
      </c>
      <c r="D103" s="45" t="s">
        <v>402</v>
      </c>
      <c r="E103" s="55" t="s">
        <v>238</v>
      </c>
      <c r="F103" s="45" t="s">
        <v>408</v>
      </c>
      <c r="G103" s="41" t="s">
        <v>64</v>
      </c>
      <c r="H103" s="56">
        <v>81</v>
      </c>
      <c r="I103" s="56">
        <v>75</v>
      </c>
      <c r="J103" s="57">
        <f t="shared" si="2"/>
        <v>6</v>
      </c>
      <c r="K103" s="54">
        <f t="shared" si="3"/>
        <v>0.92592592592592593</v>
      </c>
      <c r="L103" s="16"/>
    </row>
    <row r="104" spans="1:12" s="17" customFormat="1" x14ac:dyDescent="0.2">
      <c r="A104" s="41" t="s">
        <v>674</v>
      </c>
      <c r="B104" t="s">
        <v>568</v>
      </c>
      <c r="C104" s="45" t="s">
        <v>401</v>
      </c>
      <c r="D104" s="45" t="s">
        <v>402</v>
      </c>
      <c r="E104" s="55" t="s">
        <v>239</v>
      </c>
      <c r="F104" s="45" t="s">
        <v>409</v>
      </c>
      <c r="G104" s="41" t="s">
        <v>64</v>
      </c>
      <c r="H104" s="56">
        <v>106</v>
      </c>
      <c r="I104" s="56">
        <v>100</v>
      </c>
      <c r="J104" s="57">
        <f t="shared" si="2"/>
        <v>6</v>
      </c>
      <c r="K104" s="54">
        <f t="shared" si="3"/>
        <v>0.94339622641509435</v>
      </c>
      <c r="L104" s="16"/>
    </row>
    <row r="105" spans="1:12" s="17" customFormat="1" x14ac:dyDescent="0.2">
      <c r="A105" s="41" t="s">
        <v>675</v>
      </c>
      <c r="B105" t="s">
        <v>568</v>
      </c>
      <c r="C105" s="45" t="s">
        <v>401</v>
      </c>
      <c r="D105" s="45" t="s">
        <v>402</v>
      </c>
      <c r="E105" s="55" t="s">
        <v>277</v>
      </c>
      <c r="F105" s="45" t="s">
        <v>410</v>
      </c>
      <c r="G105" s="41" t="s">
        <v>64</v>
      </c>
      <c r="H105" s="56">
        <v>318</v>
      </c>
      <c r="I105" s="56">
        <v>301</v>
      </c>
      <c r="J105" s="57">
        <f t="shared" si="2"/>
        <v>17</v>
      </c>
      <c r="K105" s="54">
        <f t="shared" si="3"/>
        <v>0.94654088050314467</v>
      </c>
      <c r="L105" s="16"/>
    </row>
    <row r="106" spans="1:12" s="17" customFormat="1" x14ac:dyDescent="0.2">
      <c r="A106" s="41" t="s">
        <v>676</v>
      </c>
      <c r="B106" t="s">
        <v>569</v>
      </c>
      <c r="C106" s="45" t="s">
        <v>411</v>
      </c>
      <c r="D106" s="45" t="s">
        <v>412</v>
      </c>
      <c r="E106" s="55" t="s">
        <v>81</v>
      </c>
      <c r="F106" s="45" t="s">
        <v>413</v>
      </c>
      <c r="G106" s="41" t="s">
        <v>64</v>
      </c>
      <c r="H106" s="56">
        <v>155</v>
      </c>
      <c r="I106" s="56">
        <v>152</v>
      </c>
      <c r="J106" s="57">
        <f t="shared" si="2"/>
        <v>3</v>
      </c>
      <c r="K106" s="54">
        <f t="shared" si="3"/>
        <v>0.98064516129032253</v>
      </c>
      <c r="L106" s="16"/>
    </row>
    <row r="107" spans="1:12" s="17" customFormat="1" x14ac:dyDescent="0.2">
      <c r="A107" s="41" t="s">
        <v>677</v>
      </c>
      <c r="B107" t="s">
        <v>569</v>
      </c>
      <c r="C107" s="45" t="s">
        <v>411</v>
      </c>
      <c r="D107" s="45" t="s">
        <v>412</v>
      </c>
      <c r="E107" s="55" t="s">
        <v>82</v>
      </c>
      <c r="F107" s="45" t="s">
        <v>414</v>
      </c>
      <c r="G107" s="41" t="s">
        <v>64</v>
      </c>
      <c r="H107" s="56">
        <v>158</v>
      </c>
      <c r="I107" s="56">
        <v>151</v>
      </c>
      <c r="J107" s="57">
        <f t="shared" si="2"/>
        <v>7</v>
      </c>
      <c r="K107" s="54">
        <f t="shared" si="3"/>
        <v>0.95569620253164556</v>
      </c>
      <c r="L107" s="16"/>
    </row>
    <row r="108" spans="1:12" s="17" customFormat="1" x14ac:dyDescent="0.2">
      <c r="A108" s="41" t="s">
        <v>678</v>
      </c>
      <c r="B108" t="s">
        <v>569</v>
      </c>
      <c r="C108" s="45" t="s">
        <v>411</v>
      </c>
      <c r="D108" s="45" t="s">
        <v>412</v>
      </c>
      <c r="E108" s="55" t="s">
        <v>86</v>
      </c>
      <c r="F108" s="45" t="s">
        <v>415</v>
      </c>
      <c r="G108" s="41" t="s">
        <v>64</v>
      </c>
      <c r="H108" s="56">
        <v>133</v>
      </c>
      <c r="I108" s="56">
        <v>127</v>
      </c>
      <c r="J108" s="57">
        <f t="shared" si="2"/>
        <v>6</v>
      </c>
      <c r="K108" s="54">
        <f t="shared" si="3"/>
        <v>0.95488721804511278</v>
      </c>
      <c r="L108" s="16"/>
    </row>
    <row r="109" spans="1:12" s="17" customFormat="1" x14ac:dyDescent="0.2">
      <c r="A109" s="41" t="s">
        <v>679</v>
      </c>
      <c r="B109" t="s">
        <v>569</v>
      </c>
      <c r="C109" s="45" t="s">
        <v>411</v>
      </c>
      <c r="D109" s="45" t="s">
        <v>412</v>
      </c>
      <c r="E109" s="55" t="s">
        <v>88</v>
      </c>
      <c r="F109" s="45" t="s">
        <v>416</v>
      </c>
      <c r="G109" s="41" t="s">
        <v>64</v>
      </c>
      <c r="H109" s="56">
        <v>384</v>
      </c>
      <c r="I109" s="56">
        <v>372</v>
      </c>
      <c r="J109" s="57">
        <f t="shared" si="2"/>
        <v>12</v>
      </c>
      <c r="K109" s="54">
        <f t="shared" si="3"/>
        <v>0.96875</v>
      </c>
      <c r="L109" s="16"/>
    </row>
    <row r="110" spans="1:12" s="17" customFormat="1" x14ac:dyDescent="0.2">
      <c r="A110" s="41" t="s">
        <v>680</v>
      </c>
      <c r="B110" t="s">
        <v>569</v>
      </c>
      <c r="C110" s="45" t="s">
        <v>411</v>
      </c>
      <c r="D110" s="45" t="s">
        <v>412</v>
      </c>
      <c r="E110" s="55" t="s">
        <v>111</v>
      </c>
      <c r="F110" s="45" t="s">
        <v>417</v>
      </c>
      <c r="G110" s="41" t="s">
        <v>64</v>
      </c>
      <c r="H110" s="56">
        <v>106</v>
      </c>
      <c r="I110" s="56">
        <v>99</v>
      </c>
      <c r="J110" s="57">
        <f t="shared" si="2"/>
        <v>7</v>
      </c>
      <c r="K110" s="54">
        <f t="shared" si="3"/>
        <v>0.93396226415094341</v>
      </c>
      <c r="L110" s="16"/>
    </row>
    <row r="111" spans="1:12" s="17" customFormat="1" x14ac:dyDescent="0.2">
      <c r="A111" s="41" t="s">
        <v>681</v>
      </c>
      <c r="B111" t="s">
        <v>569</v>
      </c>
      <c r="C111" s="45" t="s">
        <v>411</v>
      </c>
      <c r="D111" s="45" t="s">
        <v>412</v>
      </c>
      <c r="E111" s="55" t="s">
        <v>91</v>
      </c>
      <c r="F111" s="45" t="s">
        <v>418</v>
      </c>
      <c r="G111" s="41" t="s">
        <v>64</v>
      </c>
      <c r="H111" s="56">
        <v>157</v>
      </c>
      <c r="I111" s="56">
        <v>150</v>
      </c>
      <c r="J111" s="57">
        <f t="shared" si="2"/>
        <v>7</v>
      </c>
      <c r="K111" s="54">
        <f t="shared" si="3"/>
        <v>0.95541401273885351</v>
      </c>
      <c r="L111" s="16"/>
    </row>
    <row r="112" spans="1:12" s="17" customFormat="1" x14ac:dyDescent="0.2">
      <c r="A112" s="41" t="s">
        <v>682</v>
      </c>
      <c r="B112" t="s">
        <v>569</v>
      </c>
      <c r="C112" s="45" t="s">
        <v>411</v>
      </c>
      <c r="D112" s="45" t="s">
        <v>412</v>
      </c>
      <c r="E112" s="55" t="s">
        <v>96</v>
      </c>
      <c r="F112" s="45" t="s">
        <v>419</v>
      </c>
      <c r="G112" s="41" t="s">
        <v>64</v>
      </c>
      <c r="H112" s="56">
        <v>134</v>
      </c>
      <c r="I112" s="56">
        <v>127</v>
      </c>
      <c r="J112" s="57">
        <f t="shared" si="2"/>
        <v>7</v>
      </c>
      <c r="K112" s="54">
        <f t="shared" si="3"/>
        <v>0.94776119402985071</v>
      </c>
      <c r="L112" s="16"/>
    </row>
    <row r="113" spans="1:12" s="17" customFormat="1" x14ac:dyDescent="0.2">
      <c r="A113" s="41" t="s">
        <v>683</v>
      </c>
      <c r="B113" t="s">
        <v>569</v>
      </c>
      <c r="C113" s="45" t="s">
        <v>411</v>
      </c>
      <c r="D113" s="45" t="s">
        <v>412</v>
      </c>
      <c r="E113" s="55" t="s">
        <v>109</v>
      </c>
      <c r="F113" s="45" t="s">
        <v>420</v>
      </c>
      <c r="G113" s="41" t="s">
        <v>64</v>
      </c>
      <c r="H113" s="56">
        <v>124</v>
      </c>
      <c r="I113" s="56">
        <v>114</v>
      </c>
      <c r="J113" s="57">
        <f t="shared" si="2"/>
        <v>10</v>
      </c>
      <c r="K113" s="54">
        <f t="shared" si="3"/>
        <v>0.91935483870967738</v>
      </c>
      <c r="L113" s="16"/>
    </row>
    <row r="114" spans="1:12" s="17" customFormat="1" x14ac:dyDescent="0.2">
      <c r="A114" s="41" t="s">
        <v>684</v>
      </c>
      <c r="B114" t="s">
        <v>570</v>
      </c>
      <c r="C114" s="45" t="s">
        <v>421</v>
      </c>
      <c r="D114" s="45" t="s">
        <v>422</v>
      </c>
      <c r="E114" s="55" t="s">
        <v>137</v>
      </c>
      <c r="F114" s="45" t="s">
        <v>423</v>
      </c>
      <c r="G114" s="41" t="s">
        <v>64</v>
      </c>
      <c r="H114" s="56">
        <v>168</v>
      </c>
      <c r="I114" s="56">
        <v>160</v>
      </c>
      <c r="J114" s="57">
        <f t="shared" si="2"/>
        <v>8</v>
      </c>
      <c r="K114" s="54">
        <f t="shared" si="3"/>
        <v>0.95238095238095233</v>
      </c>
      <c r="L114" s="16"/>
    </row>
    <row r="115" spans="1:12" s="17" customFormat="1" x14ac:dyDescent="0.2">
      <c r="A115" s="41" t="s">
        <v>685</v>
      </c>
      <c r="B115" t="s">
        <v>570</v>
      </c>
      <c r="C115" s="45" t="s">
        <v>421</v>
      </c>
      <c r="D115" s="45" t="s">
        <v>422</v>
      </c>
      <c r="E115" s="55" t="s">
        <v>140</v>
      </c>
      <c r="F115" s="45" t="s">
        <v>424</v>
      </c>
      <c r="G115" s="41" t="s">
        <v>64</v>
      </c>
      <c r="H115" s="56">
        <v>168</v>
      </c>
      <c r="I115" s="56">
        <v>159</v>
      </c>
      <c r="J115" s="57">
        <f t="shared" si="2"/>
        <v>9</v>
      </c>
      <c r="K115" s="54">
        <f t="shared" si="3"/>
        <v>0.9464285714285714</v>
      </c>
      <c r="L115" s="16"/>
    </row>
    <row r="116" spans="1:12" s="17" customFormat="1" x14ac:dyDescent="0.2">
      <c r="A116" s="41" t="s">
        <v>686</v>
      </c>
      <c r="B116" t="s">
        <v>570</v>
      </c>
      <c r="C116" s="45" t="s">
        <v>421</v>
      </c>
      <c r="D116" s="45" t="s">
        <v>422</v>
      </c>
      <c r="E116" s="55" t="s">
        <v>135</v>
      </c>
      <c r="F116" s="45" t="s">
        <v>425</v>
      </c>
      <c r="G116" s="41" t="s">
        <v>64</v>
      </c>
      <c r="H116" s="56">
        <v>234</v>
      </c>
      <c r="I116" s="56">
        <v>217</v>
      </c>
      <c r="J116" s="57">
        <f t="shared" si="2"/>
        <v>17</v>
      </c>
      <c r="K116" s="54">
        <f t="shared" si="3"/>
        <v>0.92735042735042739</v>
      </c>
      <c r="L116" s="16"/>
    </row>
    <row r="117" spans="1:12" s="17" customFormat="1" x14ac:dyDescent="0.2">
      <c r="A117" s="41" t="s">
        <v>687</v>
      </c>
      <c r="B117" t="s">
        <v>570</v>
      </c>
      <c r="C117" s="45" t="s">
        <v>421</v>
      </c>
      <c r="D117" s="45" t="s">
        <v>422</v>
      </c>
      <c r="E117" s="55" t="s">
        <v>141</v>
      </c>
      <c r="F117" s="45" t="s">
        <v>426</v>
      </c>
      <c r="G117" s="41" t="s">
        <v>64</v>
      </c>
      <c r="H117" s="56">
        <v>233</v>
      </c>
      <c r="I117" s="56">
        <v>208</v>
      </c>
      <c r="J117" s="57">
        <f t="shared" si="2"/>
        <v>25</v>
      </c>
      <c r="K117" s="54">
        <f t="shared" si="3"/>
        <v>0.89270386266094426</v>
      </c>
      <c r="L117" s="16"/>
    </row>
    <row r="118" spans="1:12" s="17" customFormat="1" x14ac:dyDescent="0.2">
      <c r="A118" s="41" t="s">
        <v>688</v>
      </c>
      <c r="B118" t="s">
        <v>570</v>
      </c>
      <c r="C118" s="45" t="s">
        <v>421</v>
      </c>
      <c r="D118" s="45" t="s">
        <v>422</v>
      </c>
      <c r="E118" s="55" t="s">
        <v>272</v>
      </c>
      <c r="F118" s="45" t="s">
        <v>427</v>
      </c>
      <c r="G118" s="41" t="s">
        <v>64</v>
      </c>
      <c r="H118" s="56">
        <v>140</v>
      </c>
      <c r="I118" s="56">
        <v>132</v>
      </c>
      <c r="J118" s="57">
        <f t="shared" si="2"/>
        <v>8</v>
      </c>
      <c r="K118" s="54">
        <f t="shared" si="3"/>
        <v>0.94285714285714284</v>
      </c>
      <c r="L118" s="16"/>
    </row>
    <row r="119" spans="1:12" s="17" customFormat="1" x14ac:dyDescent="0.2">
      <c r="A119" s="41" t="s">
        <v>689</v>
      </c>
      <c r="B119" t="s">
        <v>570</v>
      </c>
      <c r="C119" s="45" t="s">
        <v>421</v>
      </c>
      <c r="D119" s="45" t="s">
        <v>422</v>
      </c>
      <c r="E119" s="55" t="s">
        <v>151</v>
      </c>
      <c r="F119" s="45" t="s">
        <v>428</v>
      </c>
      <c r="G119" s="41" t="s">
        <v>64</v>
      </c>
      <c r="H119" s="56">
        <v>124</v>
      </c>
      <c r="I119" s="56">
        <v>104</v>
      </c>
      <c r="J119" s="57">
        <f t="shared" si="2"/>
        <v>20</v>
      </c>
      <c r="K119" s="54">
        <f t="shared" si="3"/>
        <v>0.83870967741935487</v>
      </c>
      <c r="L119" s="16"/>
    </row>
    <row r="120" spans="1:12" s="17" customFormat="1" x14ac:dyDescent="0.2">
      <c r="A120" s="41" t="s">
        <v>690</v>
      </c>
      <c r="B120" t="s">
        <v>570</v>
      </c>
      <c r="C120" s="45" t="s">
        <v>421</v>
      </c>
      <c r="D120" s="45" t="s">
        <v>422</v>
      </c>
      <c r="E120" s="55" t="s">
        <v>153</v>
      </c>
      <c r="F120" s="45" t="s">
        <v>429</v>
      </c>
      <c r="G120" s="41" t="s">
        <v>64</v>
      </c>
      <c r="H120" s="56">
        <v>209</v>
      </c>
      <c r="I120" s="56">
        <v>195</v>
      </c>
      <c r="J120" s="57">
        <f t="shared" si="2"/>
        <v>14</v>
      </c>
      <c r="K120" s="54">
        <f t="shared" si="3"/>
        <v>0.93301435406698563</v>
      </c>
      <c r="L120" s="16"/>
    </row>
    <row r="121" spans="1:12" s="17" customFormat="1" x14ac:dyDescent="0.2">
      <c r="A121" s="41" t="s">
        <v>691</v>
      </c>
      <c r="B121" t="s">
        <v>571</v>
      </c>
      <c r="C121" s="45" t="s">
        <v>430</v>
      </c>
      <c r="D121" s="45" t="s">
        <v>431</v>
      </c>
      <c r="E121" s="55" t="s">
        <v>191</v>
      </c>
      <c r="F121" s="45" t="s">
        <v>432</v>
      </c>
      <c r="G121" s="41" t="s">
        <v>64</v>
      </c>
      <c r="H121" s="56">
        <v>178</v>
      </c>
      <c r="I121" s="56">
        <v>163</v>
      </c>
      <c r="J121" s="57">
        <f t="shared" si="2"/>
        <v>15</v>
      </c>
      <c r="K121" s="54">
        <f t="shared" si="3"/>
        <v>0.9157303370786517</v>
      </c>
      <c r="L121" s="16"/>
    </row>
    <row r="122" spans="1:12" s="17" customFormat="1" x14ac:dyDescent="0.2">
      <c r="A122" s="41" t="s">
        <v>692</v>
      </c>
      <c r="B122" t="s">
        <v>571</v>
      </c>
      <c r="C122" s="45" t="s">
        <v>430</v>
      </c>
      <c r="D122" s="45" t="s">
        <v>431</v>
      </c>
      <c r="E122" s="55" t="s">
        <v>192</v>
      </c>
      <c r="F122" s="45" t="s">
        <v>433</v>
      </c>
      <c r="G122" s="41" t="s">
        <v>64</v>
      </c>
      <c r="H122" s="56">
        <v>655</v>
      </c>
      <c r="I122" s="56">
        <v>616</v>
      </c>
      <c r="J122" s="57">
        <f t="shared" si="2"/>
        <v>39</v>
      </c>
      <c r="K122" s="54">
        <f t="shared" si="3"/>
        <v>0.94045801526717554</v>
      </c>
      <c r="L122" s="16"/>
    </row>
    <row r="123" spans="1:12" s="17" customFormat="1" x14ac:dyDescent="0.2">
      <c r="A123" s="41" t="s">
        <v>693</v>
      </c>
      <c r="B123" t="s">
        <v>571</v>
      </c>
      <c r="C123" s="45" t="s">
        <v>430</v>
      </c>
      <c r="D123" s="45" t="s">
        <v>431</v>
      </c>
      <c r="E123" s="55" t="s">
        <v>193</v>
      </c>
      <c r="F123" s="45" t="s">
        <v>434</v>
      </c>
      <c r="G123" s="41" t="s">
        <v>64</v>
      </c>
      <c r="H123" s="56">
        <v>120</v>
      </c>
      <c r="I123" s="56">
        <v>115</v>
      </c>
      <c r="J123" s="57">
        <f t="shared" si="2"/>
        <v>5</v>
      </c>
      <c r="K123" s="54">
        <f t="shared" si="3"/>
        <v>0.95833333333333337</v>
      </c>
      <c r="L123" s="16"/>
    </row>
    <row r="124" spans="1:12" s="17" customFormat="1" x14ac:dyDescent="0.2">
      <c r="A124" s="41" t="s">
        <v>694</v>
      </c>
      <c r="B124" t="s">
        <v>571</v>
      </c>
      <c r="C124" s="45" t="s">
        <v>430</v>
      </c>
      <c r="D124" s="45" t="s">
        <v>431</v>
      </c>
      <c r="E124" s="55" t="s">
        <v>194</v>
      </c>
      <c r="F124" s="45" t="s">
        <v>435</v>
      </c>
      <c r="G124" s="41" t="s">
        <v>64</v>
      </c>
      <c r="H124" s="56">
        <v>462</v>
      </c>
      <c r="I124" s="56">
        <v>447</v>
      </c>
      <c r="J124" s="57">
        <f t="shared" si="2"/>
        <v>15</v>
      </c>
      <c r="K124" s="54">
        <f t="shared" si="3"/>
        <v>0.96753246753246758</v>
      </c>
      <c r="L124" s="16"/>
    </row>
    <row r="125" spans="1:12" s="17" customFormat="1" x14ac:dyDescent="0.2">
      <c r="A125" s="41" t="s">
        <v>695</v>
      </c>
      <c r="B125" t="s">
        <v>571</v>
      </c>
      <c r="C125" s="45" t="s">
        <v>430</v>
      </c>
      <c r="D125" s="45" t="s">
        <v>431</v>
      </c>
      <c r="E125" s="55" t="s">
        <v>195</v>
      </c>
      <c r="F125" s="45" t="s">
        <v>436</v>
      </c>
      <c r="G125" s="41" t="s">
        <v>64</v>
      </c>
      <c r="H125" s="56">
        <v>292</v>
      </c>
      <c r="I125" s="56">
        <v>269</v>
      </c>
      <c r="J125" s="57">
        <f t="shared" si="2"/>
        <v>23</v>
      </c>
      <c r="K125" s="54">
        <f t="shared" si="3"/>
        <v>0.92123287671232879</v>
      </c>
      <c r="L125" s="16"/>
    </row>
    <row r="126" spans="1:12" s="17" customFormat="1" x14ac:dyDescent="0.2">
      <c r="A126" s="41" t="s">
        <v>696</v>
      </c>
      <c r="B126" t="s">
        <v>571</v>
      </c>
      <c r="C126" s="45" t="s">
        <v>430</v>
      </c>
      <c r="D126" s="45" t="s">
        <v>431</v>
      </c>
      <c r="E126" s="55" t="s">
        <v>196</v>
      </c>
      <c r="F126" s="45" t="s">
        <v>437</v>
      </c>
      <c r="G126" s="41" t="s">
        <v>64</v>
      </c>
      <c r="H126" s="56">
        <v>392</v>
      </c>
      <c r="I126" s="56">
        <v>369</v>
      </c>
      <c r="J126" s="57">
        <f t="shared" si="2"/>
        <v>23</v>
      </c>
      <c r="K126" s="54">
        <f t="shared" si="3"/>
        <v>0.94132653061224492</v>
      </c>
      <c r="L126" s="16"/>
    </row>
    <row r="127" spans="1:12" s="17" customFormat="1" x14ac:dyDescent="0.2">
      <c r="A127" s="41" t="s">
        <v>697</v>
      </c>
      <c r="B127" t="s">
        <v>571</v>
      </c>
      <c r="C127" s="45" t="s">
        <v>430</v>
      </c>
      <c r="D127" s="45" t="s">
        <v>431</v>
      </c>
      <c r="E127" s="55" t="s">
        <v>222</v>
      </c>
      <c r="F127" s="45" t="s">
        <v>438</v>
      </c>
      <c r="G127" s="41" t="s">
        <v>64</v>
      </c>
      <c r="H127" s="56">
        <v>172</v>
      </c>
      <c r="I127" s="56">
        <v>165</v>
      </c>
      <c r="J127" s="57">
        <f t="shared" si="2"/>
        <v>7</v>
      </c>
      <c r="K127" s="54">
        <f t="shared" si="3"/>
        <v>0.95930232558139539</v>
      </c>
      <c r="L127" s="16"/>
    </row>
    <row r="128" spans="1:12" s="17" customFormat="1" x14ac:dyDescent="0.2">
      <c r="A128" s="41" t="s">
        <v>698</v>
      </c>
      <c r="B128" t="s">
        <v>571</v>
      </c>
      <c r="C128" s="45" t="s">
        <v>430</v>
      </c>
      <c r="D128" s="45" t="s">
        <v>431</v>
      </c>
      <c r="E128" s="55" t="s">
        <v>197</v>
      </c>
      <c r="F128" s="45" t="s">
        <v>439</v>
      </c>
      <c r="G128" s="41" t="s">
        <v>64</v>
      </c>
      <c r="H128" s="56">
        <v>223</v>
      </c>
      <c r="I128" s="56">
        <v>214</v>
      </c>
      <c r="J128" s="57">
        <f t="shared" si="2"/>
        <v>9</v>
      </c>
      <c r="K128" s="54">
        <f t="shared" si="3"/>
        <v>0.95964125560538116</v>
      </c>
      <c r="L128" s="16"/>
    </row>
    <row r="129" spans="1:12" s="17" customFormat="1" x14ac:dyDescent="0.2">
      <c r="A129" s="41" t="s">
        <v>699</v>
      </c>
      <c r="B129" t="s">
        <v>571</v>
      </c>
      <c r="C129" s="45" t="s">
        <v>430</v>
      </c>
      <c r="D129" s="45" t="s">
        <v>431</v>
      </c>
      <c r="E129" s="55" t="s">
        <v>198</v>
      </c>
      <c r="F129" s="45" t="s">
        <v>440</v>
      </c>
      <c r="G129" s="41" t="s">
        <v>64</v>
      </c>
      <c r="H129" s="56">
        <v>427</v>
      </c>
      <c r="I129" s="56">
        <v>406</v>
      </c>
      <c r="J129" s="57">
        <f t="shared" si="2"/>
        <v>21</v>
      </c>
      <c r="K129" s="54">
        <f t="shared" si="3"/>
        <v>0.95081967213114749</v>
      </c>
      <c r="L129" s="16"/>
    </row>
    <row r="130" spans="1:12" s="17" customFormat="1" x14ac:dyDescent="0.2">
      <c r="A130" s="41" t="s">
        <v>700</v>
      </c>
      <c r="B130" t="s">
        <v>571</v>
      </c>
      <c r="C130" s="45" t="s">
        <v>430</v>
      </c>
      <c r="D130" s="45" t="s">
        <v>431</v>
      </c>
      <c r="E130" s="55" t="s">
        <v>199</v>
      </c>
      <c r="F130" s="45" t="s">
        <v>441</v>
      </c>
      <c r="G130" s="41" t="s">
        <v>64</v>
      </c>
      <c r="H130" s="56">
        <v>460</v>
      </c>
      <c r="I130" s="56">
        <v>448</v>
      </c>
      <c r="J130" s="57">
        <f t="shared" si="2"/>
        <v>12</v>
      </c>
      <c r="K130" s="54">
        <f t="shared" si="3"/>
        <v>0.97391304347826091</v>
      </c>
      <c r="L130" s="16"/>
    </row>
    <row r="131" spans="1:12" s="17" customFormat="1" x14ac:dyDescent="0.2">
      <c r="A131" s="41" t="s">
        <v>701</v>
      </c>
      <c r="B131" t="s">
        <v>571</v>
      </c>
      <c r="C131" s="45" t="s">
        <v>430</v>
      </c>
      <c r="D131" s="45" t="s">
        <v>431</v>
      </c>
      <c r="E131" s="55" t="s">
        <v>200</v>
      </c>
      <c r="F131" s="45" t="s">
        <v>442</v>
      </c>
      <c r="G131" s="41" t="s">
        <v>64</v>
      </c>
      <c r="H131" s="56">
        <v>413</v>
      </c>
      <c r="I131" s="56">
        <v>394</v>
      </c>
      <c r="J131" s="57">
        <f t="shared" si="2"/>
        <v>19</v>
      </c>
      <c r="K131" s="54">
        <f t="shared" si="3"/>
        <v>0.95399515738498786</v>
      </c>
      <c r="L131" s="16"/>
    </row>
    <row r="132" spans="1:12" s="17" customFormat="1" x14ac:dyDescent="0.2">
      <c r="A132" s="41" t="s">
        <v>702</v>
      </c>
      <c r="B132" t="s">
        <v>571</v>
      </c>
      <c r="C132" s="45" t="s">
        <v>430</v>
      </c>
      <c r="D132" s="45" t="s">
        <v>431</v>
      </c>
      <c r="E132" s="55" t="s">
        <v>202</v>
      </c>
      <c r="F132" s="45" t="s">
        <v>443</v>
      </c>
      <c r="G132" s="41" t="s">
        <v>64</v>
      </c>
      <c r="H132" s="56">
        <v>227</v>
      </c>
      <c r="I132" s="56">
        <v>215</v>
      </c>
      <c r="J132" s="57">
        <f t="shared" si="2"/>
        <v>12</v>
      </c>
      <c r="K132" s="54">
        <f t="shared" si="3"/>
        <v>0.94713656387665202</v>
      </c>
      <c r="L132" s="16"/>
    </row>
    <row r="133" spans="1:12" s="17" customFormat="1" x14ac:dyDescent="0.2">
      <c r="A133" s="41" t="s">
        <v>703</v>
      </c>
      <c r="B133" t="s">
        <v>571</v>
      </c>
      <c r="C133" s="45" t="s">
        <v>430</v>
      </c>
      <c r="D133" s="45" t="s">
        <v>431</v>
      </c>
      <c r="E133" s="55" t="s">
        <v>203</v>
      </c>
      <c r="F133" s="45" t="s">
        <v>444</v>
      </c>
      <c r="G133" s="41" t="s">
        <v>64</v>
      </c>
      <c r="H133" s="56">
        <v>243</v>
      </c>
      <c r="I133" s="56">
        <v>240</v>
      </c>
      <c r="J133" s="57">
        <f t="shared" si="2"/>
        <v>3</v>
      </c>
      <c r="K133" s="54">
        <f t="shared" si="3"/>
        <v>0.98765432098765427</v>
      </c>
      <c r="L133" s="16"/>
    </row>
    <row r="134" spans="1:12" s="17" customFormat="1" x14ac:dyDescent="0.2">
      <c r="A134" s="41" t="s">
        <v>704</v>
      </c>
      <c r="B134" t="s">
        <v>571</v>
      </c>
      <c r="C134" s="45" t="s">
        <v>430</v>
      </c>
      <c r="D134" s="45" t="s">
        <v>431</v>
      </c>
      <c r="E134" s="55" t="s">
        <v>204</v>
      </c>
      <c r="F134" s="45" t="s">
        <v>445</v>
      </c>
      <c r="G134" s="41" t="s">
        <v>64</v>
      </c>
      <c r="H134" s="56">
        <v>412</v>
      </c>
      <c r="I134" s="56">
        <v>380</v>
      </c>
      <c r="J134" s="57">
        <f t="shared" si="2"/>
        <v>32</v>
      </c>
      <c r="K134" s="54">
        <f t="shared" si="3"/>
        <v>0.92233009708737868</v>
      </c>
      <c r="L134" s="16"/>
    </row>
    <row r="135" spans="1:12" s="17" customFormat="1" x14ac:dyDescent="0.2">
      <c r="A135" s="41" t="s">
        <v>705</v>
      </c>
      <c r="B135" t="s">
        <v>571</v>
      </c>
      <c r="C135" s="45" t="s">
        <v>430</v>
      </c>
      <c r="D135" s="45" t="s">
        <v>431</v>
      </c>
      <c r="E135" s="55" t="s">
        <v>205</v>
      </c>
      <c r="F135" s="45" t="s">
        <v>446</v>
      </c>
      <c r="G135" s="41" t="s">
        <v>64</v>
      </c>
      <c r="H135" s="56">
        <v>322</v>
      </c>
      <c r="I135" s="56">
        <v>314</v>
      </c>
      <c r="J135" s="57">
        <f t="shared" si="2"/>
        <v>8</v>
      </c>
      <c r="K135" s="54">
        <f t="shared" si="3"/>
        <v>0.97515527950310554</v>
      </c>
      <c r="L135" s="16"/>
    </row>
    <row r="136" spans="1:12" s="17" customFormat="1" x14ac:dyDescent="0.2">
      <c r="A136" s="41" t="s">
        <v>706</v>
      </c>
      <c r="B136" t="s">
        <v>571</v>
      </c>
      <c r="C136" s="45" t="s">
        <v>430</v>
      </c>
      <c r="D136" s="45" t="s">
        <v>431</v>
      </c>
      <c r="E136" s="55" t="s">
        <v>206</v>
      </c>
      <c r="F136" s="45" t="s">
        <v>447</v>
      </c>
      <c r="G136" s="41" t="s">
        <v>64</v>
      </c>
      <c r="H136" s="56">
        <v>231</v>
      </c>
      <c r="I136" s="56">
        <v>211</v>
      </c>
      <c r="J136" s="57">
        <f t="shared" si="2"/>
        <v>20</v>
      </c>
      <c r="K136" s="54">
        <f t="shared" si="3"/>
        <v>0.91341991341991347</v>
      </c>
      <c r="L136" s="16"/>
    </row>
    <row r="137" spans="1:12" s="17" customFormat="1" x14ac:dyDescent="0.2">
      <c r="A137" s="41" t="s">
        <v>707</v>
      </c>
      <c r="B137" t="s">
        <v>571</v>
      </c>
      <c r="C137" s="45" t="s">
        <v>430</v>
      </c>
      <c r="D137" s="45" t="s">
        <v>431</v>
      </c>
      <c r="E137" s="55" t="s">
        <v>207</v>
      </c>
      <c r="F137" s="45" t="s">
        <v>448</v>
      </c>
      <c r="G137" s="41" t="s">
        <v>64</v>
      </c>
      <c r="H137" s="56">
        <v>356</v>
      </c>
      <c r="I137" s="56">
        <v>335</v>
      </c>
      <c r="J137" s="57">
        <f t="shared" si="2"/>
        <v>21</v>
      </c>
      <c r="K137" s="54">
        <f t="shared" si="3"/>
        <v>0.9410112359550562</v>
      </c>
      <c r="L137" s="16"/>
    </row>
    <row r="138" spans="1:12" s="17" customFormat="1" x14ac:dyDescent="0.2">
      <c r="A138" s="41" t="s">
        <v>708</v>
      </c>
      <c r="B138" t="s">
        <v>571</v>
      </c>
      <c r="C138" s="45" t="s">
        <v>430</v>
      </c>
      <c r="D138" s="45" t="s">
        <v>431</v>
      </c>
      <c r="E138" s="55" t="s">
        <v>201</v>
      </c>
      <c r="F138" s="45" t="s">
        <v>449</v>
      </c>
      <c r="G138" s="41" t="s">
        <v>64</v>
      </c>
      <c r="H138" s="56">
        <v>259</v>
      </c>
      <c r="I138" s="56">
        <v>245</v>
      </c>
      <c r="J138" s="57">
        <f t="shared" ref="J138:J201" si="4">H138-I138</f>
        <v>14</v>
      </c>
      <c r="K138" s="54">
        <f t="shared" ref="K138:K201" si="5">I138/H138</f>
        <v>0.94594594594594594</v>
      </c>
      <c r="L138" s="16"/>
    </row>
    <row r="139" spans="1:12" s="17" customFormat="1" x14ac:dyDescent="0.2">
      <c r="A139" s="41" t="s">
        <v>709</v>
      </c>
      <c r="B139" t="s">
        <v>571</v>
      </c>
      <c r="C139" s="45" t="s">
        <v>430</v>
      </c>
      <c r="D139" s="45" t="s">
        <v>431</v>
      </c>
      <c r="E139" s="55" t="s">
        <v>208</v>
      </c>
      <c r="F139" s="45" t="s">
        <v>450</v>
      </c>
      <c r="G139" s="41" t="s">
        <v>64</v>
      </c>
      <c r="H139" s="56">
        <v>319</v>
      </c>
      <c r="I139" s="56">
        <v>287</v>
      </c>
      <c r="J139" s="57">
        <f t="shared" si="4"/>
        <v>32</v>
      </c>
      <c r="K139" s="54">
        <f t="shared" si="5"/>
        <v>0.89968652037617558</v>
      </c>
      <c r="L139" s="16"/>
    </row>
    <row r="140" spans="1:12" s="17" customFormat="1" x14ac:dyDescent="0.2">
      <c r="A140" s="41" t="s">
        <v>710</v>
      </c>
      <c r="B140" t="s">
        <v>571</v>
      </c>
      <c r="C140" s="45" t="s">
        <v>430</v>
      </c>
      <c r="D140" s="45" t="s">
        <v>431</v>
      </c>
      <c r="E140" s="55" t="s">
        <v>209</v>
      </c>
      <c r="F140" s="45" t="s">
        <v>451</v>
      </c>
      <c r="G140" s="41" t="s">
        <v>64</v>
      </c>
      <c r="H140" s="56">
        <v>133</v>
      </c>
      <c r="I140" s="56">
        <v>129</v>
      </c>
      <c r="J140" s="57">
        <f t="shared" si="4"/>
        <v>4</v>
      </c>
      <c r="K140" s="54">
        <f t="shared" si="5"/>
        <v>0.96992481203007519</v>
      </c>
      <c r="L140" s="16"/>
    </row>
    <row r="141" spans="1:12" s="17" customFormat="1" x14ac:dyDescent="0.2">
      <c r="A141" s="41" t="s">
        <v>711</v>
      </c>
      <c r="B141" t="s">
        <v>571</v>
      </c>
      <c r="C141" s="45" t="s">
        <v>430</v>
      </c>
      <c r="D141" s="45" t="s">
        <v>431</v>
      </c>
      <c r="E141" s="55" t="s">
        <v>210</v>
      </c>
      <c r="F141" s="45" t="s">
        <v>452</v>
      </c>
      <c r="G141" s="41" t="s">
        <v>64</v>
      </c>
      <c r="H141" s="56">
        <v>318</v>
      </c>
      <c r="I141" s="56">
        <v>302</v>
      </c>
      <c r="J141" s="57">
        <f t="shared" si="4"/>
        <v>16</v>
      </c>
      <c r="K141" s="54">
        <f t="shared" si="5"/>
        <v>0.94968553459119498</v>
      </c>
      <c r="L141" s="16"/>
    </row>
    <row r="142" spans="1:12" s="17" customFormat="1" x14ac:dyDescent="0.2">
      <c r="A142" s="41" t="s">
        <v>712</v>
      </c>
      <c r="B142" t="s">
        <v>571</v>
      </c>
      <c r="C142" s="45" t="s">
        <v>430</v>
      </c>
      <c r="D142" s="45" t="s">
        <v>431</v>
      </c>
      <c r="E142" s="55" t="s">
        <v>211</v>
      </c>
      <c r="F142" s="45" t="s">
        <v>453</v>
      </c>
      <c r="G142" s="41" t="s">
        <v>64</v>
      </c>
      <c r="H142" s="56">
        <v>212</v>
      </c>
      <c r="I142" s="56">
        <v>194</v>
      </c>
      <c r="J142" s="57">
        <f t="shared" si="4"/>
        <v>18</v>
      </c>
      <c r="K142" s="54">
        <f t="shared" si="5"/>
        <v>0.91509433962264153</v>
      </c>
      <c r="L142" s="16"/>
    </row>
    <row r="143" spans="1:12" s="17" customFormat="1" x14ac:dyDescent="0.2">
      <c r="A143" s="41" t="s">
        <v>713</v>
      </c>
      <c r="B143" t="s">
        <v>571</v>
      </c>
      <c r="C143" s="45" t="s">
        <v>430</v>
      </c>
      <c r="D143" s="45" t="s">
        <v>431</v>
      </c>
      <c r="E143" s="55" t="s">
        <v>216</v>
      </c>
      <c r="F143" s="45" t="s">
        <v>454</v>
      </c>
      <c r="G143" s="41" t="s">
        <v>64</v>
      </c>
      <c r="H143" s="56">
        <v>171</v>
      </c>
      <c r="I143" s="56">
        <v>166</v>
      </c>
      <c r="J143" s="57">
        <f t="shared" si="4"/>
        <v>5</v>
      </c>
      <c r="K143" s="54">
        <f t="shared" si="5"/>
        <v>0.9707602339181286</v>
      </c>
      <c r="L143" s="16"/>
    </row>
    <row r="144" spans="1:12" s="17" customFormat="1" x14ac:dyDescent="0.2">
      <c r="A144" s="41" t="s">
        <v>714</v>
      </c>
      <c r="B144" t="s">
        <v>571</v>
      </c>
      <c r="C144" s="45" t="s">
        <v>430</v>
      </c>
      <c r="D144" s="45" t="s">
        <v>431</v>
      </c>
      <c r="E144" s="55" t="s">
        <v>212</v>
      </c>
      <c r="F144" s="45" t="s">
        <v>455</v>
      </c>
      <c r="G144" s="41" t="s">
        <v>64</v>
      </c>
      <c r="H144" s="56">
        <v>336</v>
      </c>
      <c r="I144" s="56">
        <v>330</v>
      </c>
      <c r="J144" s="57">
        <f t="shared" si="4"/>
        <v>6</v>
      </c>
      <c r="K144" s="54">
        <f t="shared" si="5"/>
        <v>0.9821428571428571</v>
      </c>
      <c r="L144" s="16"/>
    </row>
    <row r="145" spans="1:12" s="17" customFormat="1" x14ac:dyDescent="0.2">
      <c r="A145" s="41" t="s">
        <v>715</v>
      </c>
      <c r="B145" t="s">
        <v>571</v>
      </c>
      <c r="C145" s="45" t="s">
        <v>430</v>
      </c>
      <c r="D145" s="45" t="s">
        <v>431</v>
      </c>
      <c r="E145" s="55" t="s">
        <v>213</v>
      </c>
      <c r="F145" s="45" t="s">
        <v>456</v>
      </c>
      <c r="G145" s="41" t="s">
        <v>64</v>
      </c>
      <c r="H145" s="56">
        <v>231</v>
      </c>
      <c r="I145" s="56">
        <v>207</v>
      </c>
      <c r="J145" s="57">
        <f t="shared" si="4"/>
        <v>24</v>
      </c>
      <c r="K145" s="54">
        <f t="shared" si="5"/>
        <v>0.89610389610389607</v>
      </c>
      <c r="L145" s="16"/>
    </row>
    <row r="146" spans="1:12" s="17" customFormat="1" x14ac:dyDescent="0.2">
      <c r="A146" s="41" t="s">
        <v>716</v>
      </c>
      <c r="B146" t="s">
        <v>571</v>
      </c>
      <c r="C146" s="45" t="s">
        <v>430</v>
      </c>
      <c r="D146" s="45" t="s">
        <v>431</v>
      </c>
      <c r="E146" s="55" t="s">
        <v>214</v>
      </c>
      <c r="F146" s="45" t="s">
        <v>457</v>
      </c>
      <c r="G146" s="41" t="s">
        <v>64</v>
      </c>
      <c r="H146" s="56">
        <v>174</v>
      </c>
      <c r="I146" s="56">
        <v>167</v>
      </c>
      <c r="J146" s="57">
        <f t="shared" si="4"/>
        <v>7</v>
      </c>
      <c r="K146" s="54">
        <f t="shared" si="5"/>
        <v>0.95977011494252873</v>
      </c>
      <c r="L146" s="16"/>
    </row>
    <row r="147" spans="1:12" s="17" customFormat="1" x14ac:dyDescent="0.2">
      <c r="A147" s="41" t="s">
        <v>717</v>
      </c>
      <c r="B147" t="s">
        <v>571</v>
      </c>
      <c r="C147" s="45" t="s">
        <v>430</v>
      </c>
      <c r="D147" s="45" t="s">
        <v>431</v>
      </c>
      <c r="E147" s="55" t="s">
        <v>215</v>
      </c>
      <c r="F147" s="45" t="s">
        <v>458</v>
      </c>
      <c r="G147" s="41" t="s">
        <v>64</v>
      </c>
      <c r="H147" s="56">
        <v>322</v>
      </c>
      <c r="I147" s="56">
        <v>313</v>
      </c>
      <c r="J147" s="57">
        <f t="shared" si="4"/>
        <v>9</v>
      </c>
      <c r="K147" s="54">
        <f t="shared" si="5"/>
        <v>0.97204968944099379</v>
      </c>
      <c r="L147" s="16"/>
    </row>
    <row r="148" spans="1:12" s="17" customFormat="1" x14ac:dyDescent="0.2">
      <c r="A148" s="41" t="s">
        <v>718</v>
      </c>
      <c r="B148" t="s">
        <v>571</v>
      </c>
      <c r="C148" s="45" t="s">
        <v>430</v>
      </c>
      <c r="D148" s="45" t="s">
        <v>431</v>
      </c>
      <c r="E148" s="55" t="s">
        <v>217</v>
      </c>
      <c r="F148" s="45" t="s">
        <v>459</v>
      </c>
      <c r="G148" s="41" t="s">
        <v>64</v>
      </c>
      <c r="H148" s="56">
        <v>194</v>
      </c>
      <c r="I148" s="56">
        <v>190</v>
      </c>
      <c r="J148" s="57">
        <f t="shared" si="4"/>
        <v>4</v>
      </c>
      <c r="K148" s="54">
        <f t="shared" si="5"/>
        <v>0.97938144329896903</v>
      </c>
      <c r="L148" s="16"/>
    </row>
    <row r="149" spans="1:12" s="17" customFormat="1" x14ac:dyDescent="0.2">
      <c r="A149" s="41" t="s">
        <v>719</v>
      </c>
      <c r="B149" t="s">
        <v>571</v>
      </c>
      <c r="C149" s="45" t="s">
        <v>430</v>
      </c>
      <c r="D149" s="45" t="s">
        <v>431</v>
      </c>
      <c r="E149" s="55" t="s">
        <v>218</v>
      </c>
      <c r="F149" s="45" t="s">
        <v>460</v>
      </c>
      <c r="G149" s="41" t="s">
        <v>64</v>
      </c>
      <c r="H149" s="56">
        <v>127</v>
      </c>
      <c r="I149" s="56">
        <v>123</v>
      </c>
      <c r="J149" s="57">
        <f t="shared" si="4"/>
        <v>4</v>
      </c>
      <c r="K149" s="54">
        <f t="shared" si="5"/>
        <v>0.96850393700787396</v>
      </c>
      <c r="L149" s="16"/>
    </row>
    <row r="150" spans="1:12" s="17" customFormat="1" x14ac:dyDescent="0.2">
      <c r="A150" s="41" t="s">
        <v>720</v>
      </c>
      <c r="B150" t="s">
        <v>571</v>
      </c>
      <c r="C150" s="45" t="s">
        <v>430</v>
      </c>
      <c r="D150" s="45" t="s">
        <v>431</v>
      </c>
      <c r="E150" s="55" t="s">
        <v>219</v>
      </c>
      <c r="F150" s="45" t="s">
        <v>461</v>
      </c>
      <c r="G150" s="41" t="s">
        <v>64</v>
      </c>
      <c r="H150" s="56">
        <v>268</v>
      </c>
      <c r="I150" s="56">
        <v>261</v>
      </c>
      <c r="J150" s="57">
        <f t="shared" si="4"/>
        <v>7</v>
      </c>
      <c r="K150" s="54">
        <f t="shared" si="5"/>
        <v>0.97388059701492535</v>
      </c>
      <c r="L150" s="16"/>
    </row>
    <row r="151" spans="1:12" s="17" customFormat="1" x14ac:dyDescent="0.2">
      <c r="A151" s="41" t="s">
        <v>721</v>
      </c>
      <c r="B151" t="s">
        <v>571</v>
      </c>
      <c r="C151" s="45" t="s">
        <v>430</v>
      </c>
      <c r="D151" s="45" t="s">
        <v>431</v>
      </c>
      <c r="E151" s="55" t="s">
        <v>220</v>
      </c>
      <c r="F151" s="45" t="s">
        <v>462</v>
      </c>
      <c r="G151" s="41" t="s">
        <v>64</v>
      </c>
      <c r="H151" s="56">
        <v>321</v>
      </c>
      <c r="I151" s="56">
        <v>304</v>
      </c>
      <c r="J151" s="57">
        <f t="shared" si="4"/>
        <v>17</v>
      </c>
      <c r="K151" s="54">
        <f t="shared" si="5"/>
        <v>0.9470404984423676</v>
      </c>
      <c r="L151" s="16"/>
    </row>
    <row r="152" spans="1:12" s="17" customFormat="1" x14ac:dyDescent="0.2">
      <c r="A152" s="41" t="s">
        <v>722</v>
      </c>
      <c r="B152" t="s">
        <v>571</v>
      </c>
      <c r="C152" s="45" t="s">
        <v>430</v>
      </c>
      <c r="D152" s="45" t="s">
        <v>431</v>
      </c>
      <c r="E152" s="55" t="s">
        <v>221</v>
      </c>
      <c r="F152" s="45" t="s">
        <v>463</v>
      </c>
      <c r="G152" s="41" t="s">
        <v>64</v>
      </c>
      <c r="H152" s="56">
        <v>270</v>
      </c>
      <c r="I152" s="56">
        <v>258</v>
      </c>
      <c r="J152" s="57">
        <f t="shared" si="4"/>
        <v>12</v>
      </c>
      <c r="K152" s="54">
        <f t="shared" si="5"/>
        <v>0.9555555555555556</v>
      </c>
      <c r="L152" s="16"/>
    </row>
    <row r="153" spans="1:12" s="17" customFormat="1" x14ac:dyDescent="0.2">
      <c r="A153" s="41" t="s">
        <v>723</v>
      </c>
      <c r="B153" t="s">
        <v>572</v>
      </c>
      <c r="C153" s="45" t="s">
        <v>464</v>
      </c>
      <c r="D153" s="45" t="s">
        <v>465</v>
      </c>
      <c r="E153" s="55" t="s">
        <v>92</v>
      </c>
      <c r="F153" s="45" t="s">
        <v>466</v>
      </c>
      <c r="G153" s="41" t="s">
        <v>64</v>
      </c>
      <c r="H153" s="56">
        <v>144</v>
      </c>
      <c r="I153" s="56">
        <v>138</v>
      </c>
      <c r="J153" s="57">
        <f t="shared" si="4"/>
        <v>6</v>
      </c>
      <c r="K153" s="54">
        <f t="shared" si="5"/>
        <v>0.95833333333333337</v>
      </c>
      <c r="L153" s="16"/>
    </row>
    <row r="154" spans="1:12" s="17" customFormat="1" x14ac:dyDescent="0.2">
      <c r="A154" s="41" t="s">
        <v>724</v>
      </c>
      <c r="B154" t="s">
        <v>572</v>
      </c>
      <c r="C154" s="45" t="s">
        <v>464</v>
      </c>
      <c r="D154" s="45" t="s">
        <v>465</v>
      </c>
      <c r="E154" s="55" t="s">
        <v>95</v>
      </c>
      <c r="F154" s="45" t="s">
        <v>467</v>
      </c>
      <c r="G154" s="41" t="s">
        <v>64</v>
      </c>
      <c r="H154" s="56">
        <v>192</v>
      </c>
      <c r="I154" s="56">
        <v>183</v>
      </c>
      <c r="J154" s="57">
        <f t="shared" si="4"/>
        <v>9</v>
      </c>
      <c r="K154" s="54">
        <f t="shared" si="5"/>
        <v>0.953125</v>
      </c>
      <c r="L154" s="16"/>
    </row>
    <row r="155" spans="1:12" s="17" customFormat="1" x14ac:dyDescent="0.2">
      <c r="A155" s="41" t="s">
        <v>725</v>
      </c>
      <c r="B155" t="s">
        <v>572</v>
      </c>
      <c r="C155" s="45" t="s">
        <v>464</v>
      </c>
      <c r="D155" s="45" t="s">
        <v>465</v>
      </c>
      <c r="E155" s="55" t="s">
        <v>270</v>
      </c>
      <c r="F155" s="45" t="s">
        <v>468</v>
      </c>
      <c r="G155" s="41" t="s">
        <v>64</v>
      </c>
      <c r="H155" s="56">
        <v>614</v>
      </c>
      <c r="I155" s="56">
        <v>575</v>
      </c>
      <c r="J155" s="57">
        <f t="shared" si="4"/>
        <v>39</v>
      </c>
      <c r="K155" s="54">
        <f t="shared" si="5"/>
        <v>0.93648208469055372</v>
      </c>
      <c r="L155" s="16"/>
    </row>
    <row r="156" spans="1:12" s="17" customFormat="1" x14ac:dyDescent="0.2">
      <c r="A156" s="41" t="s">
        <v>726</v>
      </c>
      <c r="B156" t="s">
        <v>572</v>
      </c>
      <c r="C156" s="45" t="s">
        <v>464</v>
      </c>
      <c r="D156" s="45" t="s">
        <v>465</v>
      </c>
      <c r="E156" s="55" t="s">
        <v>100</v>
      </c>
      <c r="F156" s="45" t="s">
        <v>469</v>
      </c>
      <c r="G156" s="41" t="s">
        <v>64</v>
      </c>
      <c r="H156" s="56">
        <v>154</v>
      </c>
      <c r="I156" s="56">
        <v>148</v>
      </c>
      <c r="J156" s="57">
        <f t="shared" si="4"/>
        <v>6</v>
      </c>
      <c r="K156" s="54">
        <f t="shared" si="5"/>
        <v>0.96103896103896103</v>
      </c>
      <c r="L156" s="16"/>
    </row>
    <row r="157" spans="1:12" s="17" customFormat="1" x14ac:dyDescent="0.2">
      <c r="A157" s="41" t="s">
        <v>727</v>
      </c>
      <c r="B157" t="s">
        <v>572</v>
      </c>
      <c r="C157" s="45" t="s">
        <v>464</v>
      </c>
      <c r="D157" s="45" t="s">
        <v>465</v>
      </c>
      <c r="E157" s="55" t="s">
        <v>101</v>
      </c>
      <c r="F157" s="45" t="s">
        <v>470</v>
      </c>
      <c r="G157" s="41" t="s">
        <v>64</v>
      </c>
      <c r="H157" s="56">
        <v>168</v>
      </c>
      <c r="I157" s="56">
        <v>143</v>
      </c>
      <c r="J157" s="57">
        <f t="shared" si="4"/>
        <v>25</v>
      </c>
      <c r="K157" s="54">
        <f t="shared" si="5"/>
        <v>0.85119047619047616</v>
      </c>
      <c r="L157" s="16"/>
    </row>
    <row r="158" spans="1:12" s="17" customFormat="1" x14ac:dyDescent="0.2">
      <c r="A158" s="41" t="s">
        <v>728</v>
      </c>
      <c r="B158" t="s">
        <v>572</v>
      </c>
      <c r="C158" s="45" t="s">
        <v>464</v>
      </c>
      <c r="D158" s="45" t="s">
        <v>465</v>
      </c>
      <c r="E158" s="55" t="s">
        <v>103</v>
      </c>
      <c r="F158" s="45" t="s">
        <v>471</v>
      </c>
      <c r="G158" s="41" t="s">
        <v>64</v>
      </c>
      <c r="H158" s="85">
        <v>214</v>
      </c>
      <c r="I158" s="85">
        <v>213</v>
      </c>
      <c r="J158" s="86">
        <f t="shared" si="4"/>
        <v>1</v>
      </c>
      <c r="K158" s="83">
        <f t="shared" si="5"/>
        <v>0.99532710280373837</v>
      </c>
      <c r="L158" s="16"/>
    </row>
    <row r="159" spans="1:12" s="17" customFormat="1" x14ac:dyDescent="0.2">
      <c r="A159" s="78" t="e">
        <v>#N/A</v>
      </c>
      <c r="B159" t="s">
        <v>573</v>
      </c>
      <c r="C159" s="45" t="s">
        <v>472</v>
      </c>
      <c r="D159" s="45" t="s">
        <v>473</v>
      </c>
      <c r="E159" s="55" t="s">
        <v>269</v>
      </c>
      <c r="F159" s="45" t="s">
        <v>474</v>
      </c>
      <c r="G159" s="41" t="s">
        <v>64</v>
      </c>
      <c r="H159" s="56">
        <v>86</v>
      </c>
      <c r="I159" s="56">
        <v>81</v>
      </c>
      <c r="J159" s="57">
        <f t="shared" si="4"/>
        <v>5</v>
      </c>
      <c r="K159" s="54">
        <f t="shared" si="5"/>
        <v>0.94186046511627908</v>
      </c>
      <c r="L159" s="16"/>
    </row>
    <row r="160" spans="1:12" s="17" customFormat="1" x14ac:dyDescent="0.2">
      <c r="A160" s="41" t="s">
        <v>729</v>
      </c>
      <c r="B160" t="s">
        <v>573</v>
      </c>
      <c r="C160" s="45" t="s">
        <v>472</v>
      </c>
      <c r="D160" s="45" t="s">
        <v>473</v>
      </c>
      <c r="E160" s="55" t="s">
        <v>120</v>
      </c>
      <c r="F160" s="45" t="s">
        <v>475</v>
      </c>
      <c r="G160" s="41" t="s">
        <v>64</v>
      </c>
      <c r="H160" s="56">
        <v>350</v>
      </c>
      <c r="I160" s="56">
        <v>320</v>
      </c>
      <c r="J160" s="57">
        <f t="shared" si="4"/>
        <v>30</v>
      </c>
      <c r="K160" s="54">
        <f t="shared" si="5"/>
        <v>0.91428571428571426</v>
      </c>
      <c r="L160" s="16"/>
    </row>
    <row r="161" spans="1:12" s="17" customFormat="1" x14ac:dyDescent="0.2">
      <c r="A161" s="41" t="s">
        <v>730</v>
      </c>
      <c r="B161" t="s">
        <v>573</v>
      </c>
      <c r="C161" s="45" t="s">
        <v>472</v>
      </c>
      <c r="D161" s="45" t="s">
        <v>473</v>
      </c>
      <c r="E161" s="55" t="s">
        <v>123</v>
      </c>
      <c r="F161" s="45" t="s">
        <v>476</v>
      </c>
      <c r="G161" s="41" t="s">
        <v>64</v>
      </c>
      <c r="H161" s="56">
        <v>138</v>
      </c>
      <c r="I161" s="56">
        <v>129</v>
      </c>
      <c r="J161" s="57">
        <f t="shared" si="4"/>
        <v>9</v>
      </c>
      <c r="K161" s="54">
        <f t="shared" si="5"/>
        <v>0.93478260869565222</v>
      </c>
      <c r="L161" s="16"/>
    </row>
    <row r="162" spans="1:12" s="17" customFormat="1" x14ac:dyDescent="0.2">
      <c r="A162" s="41" t="s">
        <v>731</v>
      </c>
      <c r="B162" t="s">
        <v>573</v>
      </c>
      <c r="C162" s="45" t="s">
        <v>472</v>
      </c>
      <c r="D162" s="45" t="s">
        <v>473</v>
      </c>
      <c r="E162" s="55" t="s">
        <v>124</v>
      </c>
      <c r="F162" s="45" t="s">
        <v>477</v>
      </c>
      <c r="G162" s="41" t="s">
        <v>64</v>
      </c>
      <c r="H162" s="85">
        <v>102</v>
      </c>
      <c r="I162" s="85">
        <v>100</v>
      </c>
      <c r="J162" s="86">
        <f t="shared" si="4"/>
        <v>2</v>
      </c>
      <c r="K162" s="83">
        <f t="shared" si="5"/>
        <v>0.98039215686274506</v>
      </c>
      <c r="L162" s="16"/>
    </row>
    <row r="163" spans="1:12" x14ac:dyDescent="0.2">
      <c r="A163" s="41" t="s">
        <v>732</v>
      </c>
      <c r="B163" t="s">
        <v>573</v>
      </c>
      <c r="C163" s="45" t="s">
        <v>472</v>
      </c>
      <c r="D163" s="45" t="s">
        <v>473</v>
      </c>
      <c r="E163" s="55" t="s">
        <v>125</v>
      </c>
      <c r="F163" s="45" t="s">
        <v>478</v>
      </c>
      <c r="G163" s="41" t="s">
        <v>64</v>
      </c>
      <c r="H163" s="56">
        <v>422</v>
      </c>
      <c r="I163" s="56">
        <v>402</v>
      </c>
      <c r="J163" s="57">
        <f t="shared" si="4"/>
        <v>20</v>
      </c>
      <c r="K163" s="54">
        <f t="shared" si="5"/>
        <v>0.95260663507109</v>
      </c>
    </row>
    <row r="164" spans="1:12" x14ac:dyDescent="0.2">
      <c r="A164" s="41" t="s">
        <v>733</v>
      </c>
      <c r="B164" t="s">
        <v>573</v>
      </c>
      <c r="C164" s="45" t="s">
        <v>472</v>
      </c>
      <c r="D164" s="45" t="s">
        <v>473</v>
      </c>
      <c r="E164" s="55" t="s">
        <v>127</v>
      </c>
      <c r="F164" s="45" t="s">
        <v>479</v>
      </c>
      <c r="G164" s="41" t="s">
        <v>64</v>
      </c>
      <c r="H164" s="56">
        <v>152</v>
      </c>
      <c r="I164" s="56">
        <v>149</v>
      </c>
      <c r="J164" s="57">
        <f t="shared" si="4"/>
        <v>3</v>
      </c>
      <c r="K164" s="54">
        <f t="shared" si="5"/>
        <v>0.98026315789473684</v>
      </c>
    </row>
    <row r="165" spans="1:12" x14ac:dyDescent="0.2">
      <c r="A165" s="41" t="s">
        <v>734</v>
      </c>
      <c r="B165" t="s">
        <v>573</v>
      </c>
      <c r="C165" s="45" t="s">
        <v>472</v>
      </c>
      <c r="D165" s="45" t="s">
        <v>473</v>
      </c>
      <c r="E165" s="55" t="s">
        <v>129</v>
      </c>
      <c r="F165" s="45" t="s">
        <v>480</v>
      </c>
      <c r="G165" s="41" t="s">
        <v>64</v>
      </c>
      <c r="H165" s="56">
        <v>130</v>
      </c>
      <c r="I165" s="56">
        <v>123</v>
      </c>
      <c r="J165" s="57">
        <f t="shared" si="4"/>
        <v>7</v>
      </c>
      <c r="K165" s="54">
        <f t="shared" si="5"/>
        <v>0.94615384615384612</v>
      </c>
    </row>
    <row r="166" spans="1:12" x14ac:dyDescent="0.2">
      <c r="A166" s="41" t="s">
        <v>735</v>
      </c>
      <c r="B166" t="s">
        <v>573</v>
      </c>
      <c r="C166" s="45" t="s">
        <v>472</v>
      </c>
      <c r="D166" s="45" t="s">
        <v>473</v>
      </c>
      <c r="E166" s="55" t="s">
        <v>131</v>
      </c>
      <c r="F166" s="45" t="s">
        <v>481</v>
      </c>
      <c r="G166" s="41" t="s">
        <v>64</v>
      </c>
      <c r="H166" s="56">
        <v>131</v>
      </c>
      <c r="I166" s="56">
        <v>125</v>
      </c>
      <c r="J166" s="57">
        <f t="shared" si="4"/>
        <v>6</v>
      </c>
      <c r="K166" s="54">
        <f t="shared" si="5"/>
        <v>0.95419847328244278</v>
      </c>
    </row>
    <row r="167" spans="1:12" x14ac:dyDescent="0.2">
      <c r="A167" s="41" t="s">
        <v>736</v>
      </c>
      <c r="B167" t="s">
        <v>573</v>
      </c>
      <c r="C167" s="45" t="s">
        <v>472</v>
      </c>
      <c r="D167" s="45" t="s">
        <v>473</v>
      </c>
      <c r="E167" s="55" t="s">
        <v>133</v>
      </c>
      <c r="F167" s="45" t="s">
        <v>482</v>
      </c>
      <c r="G167" s="41" t="s">
        <v>64</v>
      </c>
      <c r="H167" s="56">
        <v>351</v>
      </c>
      <c r="I167" s="56">
        <v>335</v>
      </c>
      <c r="J167" s="57">
        <f t="shared" si="4"/>
        <v>16</v>
      </c>
      <c r="K167" s="54">
        <f t="shared" si="5"/>
        <v>0.95441595441595439</v>
      </c>
    </row>
    <row r="168" spans="1:12" x14ac:dyDescent="0.2">
      <c r="A168" s="41" t="s">
        <v>737</v>
      </c>
      <c r="B168" t="s">
        <v>574</v>
      </c>
      <c r="C168" s="45" t="s">
        <v>483</v>
      </c>
      <c r="D168" s="45" t="s">
        <v>484</v>
      </c>
      <c r="E168" s="55" t="s">
        <v>155</v>
      </c>
      <c r="F168" s="45" t="s">
        <v>485</v>
      </c>
      <c r="G168" s="41" t="s">
        <v>64</v>
      </c>
      <c r="H168" s="56">
        <v>128</v>
      </c>
      <c r="I168" s="56">
        <v>118</v>
      </c>
      <c r="J168" s="57">
        <f t="shared" si="4"/>
        <v>10</v>
      </c>
      <c r="K168" s="54">
        <f t="shared" si="5"/>
        <v>0.921875</v>
      </c>
    </row>
    <row r="169" spans="1:12" x14ac:dyDescent="0.2">
      <c r="A169" s="41" t="s">
        <v>738</v>
      </c>
      <c r="B169" t="s">
        <v>574</v>
      </c>
      <c r="C169" s="45" t="s">
        <v>483</v>
      </c>
      <c r="D169" s="45" t="s">
        <v>484</v>
      </c>
      <c r="E169" s="55" t="s">
        <v>158</v>
      </c>
      <c r="F169" s="45" t="s">
        <v>486</v>
      </c>
      <c r="G169" s="41" t="s">
        <v>64</v>
      </c>
      <c r="H169" s="56">
        <v>159</v>
      </c>
      <c r="I169" s="56">
        <v>155</v>
      </c>
      <c r="J169" s="57">
        <f t="shared" si="4"/>
        <v>4</v>
      </c>
      <c r="K169" s="54">
        <f t="shared" si="5"/>
        <v>0.97484276729559749</v>
      </c>
    </row>
    <row r="170" spans="1:12" x14ac:dyDescent="0.2">
      <c r="A170" s="41" t="s">
        <v>739</v>
      </c>
      <c r="B170" t="s">
        <v>574</v>
      </c>
      <c r="C170" s="45" t="s">
        <v>483</v>
      </c>
      <c r="D170" s="45" t="s">
        <v>484</v>
      </c>
      <c r="E170" s="55" t="s">
        <v>160</v>
      </c>
      <c r="F170" s="45" t="s">
        <v>487</v>
      </c>
      <c r="G170" s="41" t="s">
        <v>64</v>
      </c>
      <c r="H170" s="56">
        <v>199</v>
      </c>
      <c r="I170" s="56">
        <v>195</v>
      </c>
      <c r="J170" s="57">
        <f t="shared" si="4"/>
        <v>4</v>
      </c>
      <c r="K170" s="54">
        <f t="shared" si="5"/>
        <v>0.97989949748743721</v>
      </c>
    </row>
    <row r="171" spans="1:12" x14ac:dyDescent="0.2">
      <c r="A171" s="41" t="s">
        <v>740</v>
      </c>
      <c r="B171" t="s">
        <v>574</v>
      </c>
      <c r="C171" s="45" t="s">
        <v>483</v>
      </c>
      <c r="D171" s="45" t="s">
        <v>484</v>
      </c>
      <c r="E171" s="55" t="s">
        <v>164</v>
      </c>
      <c r="F171" s="45" t="s">
        <v>488</v>
      </c>
      <c r="G171" s="41" t="s">
        <v>64</v>
      </c>
      <c r="H171" s="56">
        <v>249</v>
      </c>
      <c r="I171" s="56">
        <v>236</v>
      </c>
      <c r="J171" s="57">
        <f t="shared" si="4"/>
        <v>13</v>
      </c>
      <c r="K171" s="54">
        <f t="shared" si="5"/>
        <v>0.94779116465863456</v>
      </c>
    </row>
    <row r="172" spans="1:12" x14ac:dyDescent="0.2">
      <c r="A172" s="41" t="s">
        <v>741</v>
      </c>
      <c r="B172" t="s">
        <v>574</v>
      </c>
      <c r="C172" s="45" t="s">
        <v>483</v>
      </c>
      <c r="D172" s="45" t="s">
        <v>484</v>
      </c>
      <c r="E172" s="55" t="s">
        <v>166</v>
      </c>
      <c r="F172" s="45" t="s">
        <v>489</v>
      </c>
      <c r="G172" s="41" t="s">
        <v>64</v>
      </c>
      <c r="H172" s="56">
        <v>269</v>
      </c>
      <c r="I172" s="56">
        <v>259</v>
      </c>
      <c r="J172" s="57">
        <f t="shared" si="4"/>
        <v>10</v>
      </c>
      <c r="K172" s="54">
        <f t="shared" si="5"/>
        <v>0.96282527881040891</v>
      </c>
    </row>
    <row r="173" spans="1:12" x14ac:dyDescent="0.2">
      <c r="A173" s="41" t="s">
        <v>742</v>
      </c>
      <c r="B173" t="s">
        <v>574</v>
      </c>
      <c r="C173" s="45" t="s">
        <v>483</v>
      </c>
      <c r="D173" s="45" t="s">
        <v>484</v>
      </c>
      <c r="E173" s="55" t="s">
        <v>169</v>
      </c>
      <c r="F173" s="45" t="s">
        <v>490</v>
      </c>
      <c r="G173" s="41" t="s">
        <v>64</v>
      </c>
      <c r="H173" s="56">
        <v>117</v>
      </c>
      <c r="I173" s="56">
        <v>113</v>
      </c>
      <c r="J173" s="57">
        <f t="shared" si="4"/>
        <v>4</v>
      </c>
      <c r="K173" s="54">
        <f t="shared" si="5"/>
        <v>0.96581196581196582</v>
      </c>
    </row>
    <row r="174" spans="1:12" x14ac:dyDescent="0.2">
      <c r="A174" s="41" t="s">
        <v>743</v>
      </c>
      <c r="B174" t="s">
        <v>574</v>
      </c>
      <c r="C174" s="45" t="s">
        <v>483</v>
      </c>
      <c r="D174" s="45" t="s">
        <v>484</v>
      </c>
      <c r="E174" s="55" t="s">
        <v>170</v>
      </c>
      <c r="F174" s="45" t="s">
        <v>491</v>
      </c>
      <c r="G174" s="41" t="s">
        <v>64</v>
      </c>
      <c r="H174" s="56">
        <v>283</v>
      </c>
      <c r="I174" s="56">
        <v>279</v>
      </c>
      <c r="J174" s="57">
        <f t="shared" si="4"/>
        <v>4</v>
      </c>
      <c r="K174" s="54">
        <f t="shared" si="5"/>
        <v>0.98586572438162545</v>
      </c>
    </row>
    <row r="175" spans="1:12" x14ac:dyDescent="0.2">
      <c r="A175" s="41" t="s">
        <v>744</v>
      </c>
      <c r="B175" t="s">
        <v>574</v>
      </c>
      <c r="C175" s="45" t="s">
        <v>483</v>
      </c>
      <c r="D175" s="45" t="s">
        <v>484</v>
      </c>
      <c r="E175" s="55" t="s">
        <v>171</v>
      </c>
      <c r="F175" s="45" t="s">
        <v>492</v>
      </c>
      <c r="G175" s="41" t="s">
        <v>64</v>
      </c>
      <c r="H175" s="56">
        <v>182</v>
      </c>
      <c r="I175" s="56">
        <v>173</v>
      </c>
      <c r="J175" s="57">
        <f t="shared" si="4"/>
        <v>9</v>
      </c>
      <c r="K175" s="54">
        <f t="shared" si="5"/>
        <v>0.9505494505494505</v>
      </c>
    </row>
    <row r="176" spans="1:12" x14ac:dyDescent="0.2">
      <c r="A176" s="41" t="s">
        <v>745</v>
      </c>
      <c r="B176" t="s">
        <v>575</v>
      </c>
      <c r="C176" s="45" t="s">
        <v>493</v>
      </c>
      <c r="D176" s="45" t="s">
        <v>494</v>
      </c>
      <c r="E176" s="55" t="s">
        <v>113</v>
      </c>
      <c r="F176" s="45" t="s">
        <v>495</v>
      </c>
      <c r="G176" s="41" t="s">
        <v>64</v>
      </c>
      <c r="H176" s="56">
        <v>259</v>
      </c>
      <c r="I176" s="56">
        <v>250</v>
      </c>
      <c r="J176" s="57">
        <f t="shared" si="4"/>
        <v>9</v>
      </c>
      <c r="K176" s="54">
        <f t="shared" si="5"/>
        <v>0.96525096525096521</v>
      </c>
    </row>
    <row r="177" spans="1:11" x14ac:dyDescent="0.2">
      <c r="A177" s="41" t="s">
        <v>746</v>
      </c>
      <c r="B177" t="s">
        <v>575</v>
      </c>
      <c r="C177" s="45" t="s">
        <v>493</v>
      </c>
      <c r="D177" s="45" t="s">
        <v>494</v>
      </c>
      <c r="E177" s="55" t="s">
        <v>114</v>
      </c>
      <c r="F177" s="45" t="s">
        <v>496</v>
      </c>
      <c r="G177" s="41" t="s">
        <v>64</v>
      </c>
      <c r="H177" s="56">
        <v>131</v>
      </c>
      <c r="I177" s="56">
        <v>112</v>
      </c>
      <c r="J177" s="57">
        <f t="shared" si="4"/>
        <v>19</v>
      </c>
      <c r="K177" s="54">
        <f t="shared" si="5"/>
        <v>0.85496183206106868</v>
      </c>
    </row>
    <row r="178" spans="1:11" x14ac:dyDescent="0.2">
      <c r="A178" s="41" t="s">
        <v>747</v>
      </c>
      <c r="B178" t="s">
        <v>575</v>
      </c>
      <c r="C178" s="45" t="s">
        <v>493</v>
      </c>
      <c r="D178" s="45" t="s">
        <v>494</v>
      </c>
      <c r="E178" s="55" t="s">
        <v>119</v>
      </c>
      <c r="F178" s="45" t="s">
        <v>497</v>
      </c>
      <c r="G178" s="41" t="s">
        <v>64</v>
      </c>
      <c r="H178" s="56">
        <v>270</v>
      </c>
      <c r="I178" s="56">
        <v>258</v>
      </c>
      <c r="J178" s="57">
        <f t="shared" si="4"/>
        <v>12</v>
      </c>
      <c r="K178" s="54">
        <f t="shared" si="5"/>
        <v>0.9555555555555556</v>
      </c>
    </row>
    <row r="179" spans="1:11" x14ac:dyDescent="0.2">
      <c r="A179" s="41" t="s">
        <v>748</v>
      </c>
      <c r="B179" t="s">
        <v>575</v>
      </c>
      <c r="C179" s="45" t="s">
        <v>493</v>
      </c>
      <c r="D179" s="45" t="s">
        <v>494</v>
      </c>
      <c r="E179" s="55" t="s">
        <v>130</v>
      </c>
      <c r="F179" s="45" t="s">
        <v>498</v>
      </c>
      <c r="G179" s="41" t="s">
        <v>64</v>
      </c>
      <c r="H179" s="56">
        <v>330</v>
      </c>
      <c r="I179" s="56">
        <v>306</v>
      </c>
      <c r="J179" s="57">
        <f t="shared" si="4"/>
        <v>24</v>
      </c>
      <c r="K179" s="54">
        <f t="shared" si="5"/>
        <v>0.92727272727272725</v>
      </c>
    </row>
    <row r="180" spans="1:11" x14ac:dyDescent="0.2">
      <c r="A180" s="41" t="s">
        <v>749</v>
      </c>
      <c r="B180" t="s">
        <v>575</v>
      </c>
      <c r="C180" s="45" t="s">
        <v>493</v>
      </c>
      <c r="D180" s="45" t="s">
        <v>494</v>
      </c>
      <c r="E180" s="55" t="s">
        <v>132</v>
      </c>
      <c r="F180" s="45" t="s">
        <v>499</v>
      </c>
      <c r="G180" s="41" t="s">
        <v>64</v>
      </c>
      <c r="H180" s="56">
        <v>477</v>
      </c>
      <c r="I180" s="56">
        <v>457</v>
      </c>
      <c r="J180" s="57">
        <f t="shared" si="4"/>
        <v>20</v>
      </c>
      <c r="K180" s="54">
        <f t="shared" si="5"/>
        <v>0.95807127882599585</v>
      </c>
    </row>
    <row r="181" spans="1:11" x14ac:dyDescent="0.2">
      <c r="A181" s="41" t="s">
        <v>750</v>
      </c>
      <c r="B181" t="s">
        <v>576</v>
      </c>
      <c r="C181" s="45" t="s">
        <v>500</v>
      </c>
      <c r="D181" s="45" t="s">
        <v>501</v>
      </c>
      <c r="E181" s="55" t="s">
        <v>224</v>
      </c>
      <c r="F181" s="45" t="s">
        <v>502</v>
      </c>
      <c r="G181" s="41" t="s">
        <v>64</v>
      </c>
      <c r="H181" s="56">
        <v>232</v>
      </c>
      <c r="I181" s="56">
        <v>228</v>
      </c>
      <c r="J181" s="57">
        <f t="shared" si="4"/>
        <v>4</v>
      </c>
      <c r="K181" s="54">
        <f t="shared" si="5"/>
        <v>0.98275862068965514</v>
      </c>
    </row>
    <row r="182" spans="1:11" x14ac:dyDescent="0.2">
      <c r="A182" s="41" t="s">
        <v>751</v>
      </c>
      <c r="B182" t="s">
        <v>576</v>
      </c>
      <c r="C182" s="45" t="s">
        <v>500</v>
      </c>
      <c r="D182" s="45" t="s">
        <v>501</v>
      </c>
      <c r="E182" s="55" t="s">
        <v>227</v>
      </c>
      <c r="F182" s="45" t="s">
        <v>503</v>
      </c>
      <c r="G182" s="41" t="s">
        <v>64</v>
      </c>
      <c r="H182" s="56">
        <v>488</v>
      </c>
      <c r="I182" s="56">
        <v>475</v>
      </c>
      <c r="J182" s="57">
        <f t="shared" si="4"/>
        <v>13</v>
      </c>
      <c r="K182" s="54">
        <f t="shared" si="5"/>
        <v>0.97336065573770492</v>
      </c>
    </row>
    <row r="183" spans="1:11" x14ac:dyDescent="0.2">
      <c r="A183" s="41" t="s">
        <v>752</v>
      </c>
      <c r="B183" t="s">
        <v>576</v>
      </c>
      <c r="C183" s="45" t="s">
        <v>500</v>
      </c>
      <c r="D183" s="45" t="s">
        <v>501</v>
      </c>
      <c r="E183" s="55" t="s">
        <v>228</v>
      </c>
      <c r="F183" s="45" t="s">
        <v>504</v>
      </c>
      <c r="G183" s="41" t="s">
        <v>64</v>
      </c>
      <c r="H183" s="56">
        <v>90</v>
      </c>
      <c r="I183" s="56">
        <v>85</v>
      </c>
      <c r="J183" s="57">
        <f t="shared" si="4"/>
        <v>5</v>
      </c>
      <c r="K183" s="54">
        <f t="shared" si="5"/>
        <v>0.94444444444444442</v>
      </c>
    </row>
    <row r="184" spans="1:11" x14ac:dyDescent="0.2">
      <c r="A184" s="41" t="s">
        <v>753</v>
      </c>
      <c r="B184" t="s">
        <v>576</v>
      </c>
      <c r="C184" s="45" t="s">
        <v>500</v>
      </c>
      <c r="D184" s="45" t="s">
        <v>501</v>
      </c>
      <c r="E184" s="55" t="s">
        <v>230</v>
      </c>
      <c r="F184" s="45" t="s">
        <v>505</v>
      </c>
      <c r="G184" s="41" t="s">
        <v>64</v>
      </c>
      <c r="H184" s="56">
        <v>134</v>
      </c>
      <c r="I184" s="56">
        <v>124</v>
      </c>
      <c r="J184" s="57">
        <f t="shared" si="4"/>
        <v>10</v>
      </c>
      <c r="K184" s="54">
        <f t="shared" si="5"/>
        <v>0.92537313432835822</v>
      </c>
    </row>
    <row r="185" spans="1:11" x14ac:dyDescent="0.2">
      <c r="A185" s="41" t="s">
        <v>754</v>
      </c>
      <c r="B185" t="s">
        <v>576</v>
      </c>
      <c r="C185" s="45" t="s">
        <v>500</v>
      </c>
      <c r="D185" s="45" t="s">
        <v>501</v>
      </c>
      <c r="E185" s="55" t="s">
        <v>226</v>
      </c>
      <c r="F185" s="45" t="s">
        <v>506</v>
      </c>
      <c r="G185" s="41" t="s">
        <v>64</v>
      </c>
      <c r="H185" s="56">
        <v>137</v>
      </c>
      <c r="I185" s="56">
        <v>131</v>
      </c>
      <c r="J185" s="57">
        <f t="shared" si="4"/>
        <v>6</v>
      </c>
      <c r="K185" s="54">
        <f t="shared" si="5"/>
        <v>0.95620437956204385</v>
      </c>
    </row>
    <row r="186" spans="1:11" x14ac:dyDescent="0.2">
      <c r="A186" s="41" t="s">
        <v>755</v>
      </c>
      <c r="B186" t="s">
        <v>576</v>
      </c>
      <c r="C186" s="45" t="s">
        <v>500</v>
      </c>
      <c r="D186" s="45" t="s">
        <v>501</v>
      </c>
      <c r="E186" s="55" t="s">
        <v>231</v>
      </c>
      <c r="F186" s="45" t="s">
        <v>507</v>
      </c>
      <c r="G186" s="41" t="s">
        <v>64</v>
      </c>
      <c r="H186" s="56">
        <v>381</v>
      </c>
      <c r="I186" s="56">
        <v>349</v>
      </c>
      <c r="J186" s="57">
        <f t="shared" si="4"/>
        <v>32</v>
      </c>
      <c r="K186" s="54">
        <f t="shared" si="5"/>
        <v>0.91601049868766404</v>
      </c>
    </row>
    <row r="187" spans="1:11" x14ac:dyDescent="0.2">
      <c r="A187" s="41" t="s">
        <v>756</v>
      </c>
      <c r="B187" t="s">
        <v>576</v>
      </c>
      <c r="C187" s="45" t="s">
        <v>500</v>
      </c>
      <c r="D187" s="45" t="s">
        <v>501</v>
      </c>
      <c r="E187" s="55" t="s">
        <v>232</v>
      </c>
      <c r="F187" s="45" t="s">
        <v>508</v>
      </c>
      <c r="G187" s="41" t="s">
        <v>64</v>
      </c>
      <c r="H187" s="56">
        <v>143</v>
      </c>
      <c r="I187" s="56">
        <v>135</v>
      </c>
      <c r="J187" s="57">
        <f t="shared" si="4"/>
        <v>8</v>
      </c>
      <c r="K187" s="54">
        <f t="shared" si="5"/>
        <v>0.94405594405594406</v>
      </c>
    </row>
    <row r="188" spans="1:11" x14ac:dyDescent="0.2">
      <c r="A188" s="41" t="s">
        <v>757</v>
      </c>
      <c r="B188" t="s">
        <v>576</v>
      </c>
      <c r="C188" s="45" t="s">
        <v>500</v>
      </c>
      <c r="D188" s="45" t="s">
        <v>501</v>
      </c>
      <c r="E188" s="55" t="s">
        <v>278</v>
      </c>
      <c r="F188" s="45" t="s">
        <v>509</v>
      </c>
      <c r="G188" s="41" t="s">
        <v>64</v>
      </c>
      <c r="H188" s="56">
        <v>123</v>
      </c>
      <c r="I188" s="56">
        <v>118</v>
      </c>
      <c r="J188" s="57">
        <f t="shared" si="4"/>
        <v>5</v>
      </c>
      <c r="K188" s="54">
        <f t="shared" si="5"/>
        <v>0.95934959349593496</v>
      </c>
    </row>
    <row r="189" spans="1:11" x14ac:dyDescent="0.2">
      <c r="A189" s="41" t="s">
        <v>758</v>
      </c>
      <c r="B189" t="s">
        <v>576</v>
      </c>
      <c r="C189" s="45" t="s">
        <v>500</v>
      </c>
      <c r="D189" s="45" t="s">
        <v>501</v>
      </c>
      <c r="E189" s="55" t="s">
        <v>234</v>
      </c>
      <c r="F189" s="45" t="s">
        <v>510</v>
      </c>
      <c r="G189" s="41" t="s">
        <v>64</v>
      </c>
      <c r="H189" s="56">
        <v>157</v>
      </c>
      <c r="I189" s="56">
        <v>150</v>
      </c>
      <c r="J189" s="57">
        <f t="shared" si="4"/>
        <v>7</v>
      </c>
      <c r="K189" s="54">
        <f t="shared" si="5"/>
        <v>0.95541401273885351</v>
      </c>
    </row>
    <row r="190" spans="1:11" x14ac:dyDescent="0.2">
      <c r="A190" s="41" t="s">
        <v>759</v>
      </c>
      <c r="B190" t="s">
        <v>576</v>
      </c>
      <c r="C190" s="45" t="s">
        <v>500</v>
      </c>
      <c r="D190" s="45" t="s">
        <v>501</v>
      </c>
      <c r="E190" s="55" t="s">
        <v>235</v>
      </c>
      <c r="F190" s="45" t="s">
        <v>511</v>
      </c>
      <c r="G190" s="41" t="s">
        <v>64</v>
      </c>
      <c r="H190" s="56">
        <v>444</v>
      </c>
      <c r="I190" s="56">
        <v>429</v>
      </c>
      <c r="J190" s="57">
        <f t="shared" si="4"/>
        <v>15</v>
      </c>
      <c r="K190" s="54">
        <f t="shared" si="5"/>
        <v>0.96621621621621623</v>
      </c>
    </row>
    <row r="191" spans="1:11" x14ac:dyDescent="0.2">
      <c r="A191" s="41" t="s">
        <v>760</v>
      </c>
      <c r="B191" t="s">
        <v>576</v>
      </c>
      <c r="C191" s="45" t="s">
        <v>500</v>
      </c>
      <c r="D191" s="45" t="s">
        <v>501</v>
      </c>
      <c r="E191" s="55" t="s">
        <v>276</v>
      </c>
      <c r="F191" s="45" t="s">
        <v>512</v>
      </c>
      <c r="G191" s="41" t="s">
        <v>64</v>
      </c>
      <c r="H191" s="56">
        <v>300</v>
      </c>
      <c r="I191" s="56">
        <v>278</v>
      </c>
      <c r="J191" s="57">
        <f t="shared" si="4"/>
        <v>22</v>
      </c>
      <c r="K191" s="54">
        <f t="shared" si="5"/>
        <v>0.92666666666666664</v>
      </c>
    </row>
    <row r="192" spans="1:11" x14ac:dyDescent="0.2">
      <c r="A192" s="41" t="s">
        <v>761</v>
      </c>
      <c r="B192" t="s">
        <v>576</v>
      </c>
      <c r="C192" s="45" t="s">
        <v>500</v>
      </c>
      <c r="D192" s="45" t="s">
        <v>501</v>
      </c>
      <c r="E192" s="55" t="s">
        <v>237</v>
      </c>
      <c r="F192" s="45" t="s">
        <v>513</v>
      </c>
      <c r="G192" s="41" t="s">
        <v>64</v>
      </c>
      <c r="H192" s="85">
        <v>128</v>
      </c>
      <c r="I192" s="85">
        <v>126</v>
      </c>
      <c r="J192" s="86">
        <f t="shared" si="4"/>
        <v>2</v>
      </c>
      <c r="K192" s="83">
        <f t="shared" si="5"/>
        <v>0.984375</v>
      </c>
    </row>
    <row r="193" spans="1:11" x14ac:dyDescent="0.2">
      <c r="A193" s="41" t="s">
        <v>762</v>
      </c>
      <c r="B193" t="s">
        <v>577</v>
      </c>
      <c r="C193" s="45" t="s">
        <v>514</v>
      </c>
      <c r="D193" s="45" t="s">
        <v>515</v>
      </c>
      <c r="E193" s="55" t="s">
        <v>253</v>
      </c>
      <c r="F193" s="45" t="s">
        <v>516</v>
      </c>
      <c r="G193" s="41" t="s">
        <v>64</v>
      </c>
      <c r="H193" s="56">
        <v>242</v>
      </c>
      <c r="I193" s="56">
        <v>239</v>
      </c>
      <c r="J193" s="57">
        <f t="shared" si="4"/>
        <v>3</v>
      </c>
      <c r="K193" s="54">
        <f t="shared" si="5"/>
        <v>0.98760330578512401</v>
      </c>
    </row>
    <row r="194" spans="1:11" x14ac:dyDescent="0.2">
      <c r="A194" s="41" t="s">
        <v>763</v>
      </c>
      <c r="B194" t="s">
        <v>577</v>
      </c>
      <c r="C194" s="45" t="s">
        <v>514</v>
      </c>
      <c r="D194" s="45" t="s">
        <v>515</v>
      </c>
      <c r="E194" s="55" t="s">
        <v>240</v>
      </c>
      <c r="F194" s="45" t="s">
        <v>517</v>
      </c>
      <c r="G194" s="41" t="s">
        <v>64</v>
      </c>
      <c r="H194" s="56">
        <v>87</v>
      </c>
      <c r="I194" s="56">
        <v>83</v>
      </c>
      <c r="J194" s="57">
        <f t="shared" si="4"/>
        <v>4</v>
      </c>
      <c r="K194" s="54">
        <f t="shared" si="5"/>
        <v>0.95402298850574707</v>
      </c>
    </row>
    <row r="195" spans="1:11" x14ac:dyDescent="0.2">
      <c r="A195" s="41" t="s">
        <v>764</v>
      </c>
      <c r="B195" t="s">
        <v>577</v>
      </c>
      <c r="C195" s="45" t="s">
        <v>514</v>
      </c>
      <c r="D195" s="45" t="s">
        <v>515</v>
      </c>
      <c r="E195" s="55" t="s">
        <v>241</v>
      </c>
      <c r="F195" s="45" t="s">
        <v>518</v>
      </c>
      <c r="G195" s="41" t="s">
        <v>64</v>
      </c>
      <c r="H195" s="56">
        <v>493</v>
      </c>
      <c r="I195" s="56">
        <v>477</v>
      </c>
      <c r="J195" s="57">
        <f t="shared" si="4"/>
        <v>16</v>
      </c>
      <c r="K195" s="54">
        <f t="shared" si="5"/>
        <v>0.96754563894523327</v>
      </c>
    </row>
    <row r="196" spans="1:11" x14ac:dyDescent="0.2">
      <c r="A196" s="41" t="s">
        <v>765</v>
      </c>
      <c r="B196" t="s">
        <v>577</v>
      </c>
      <c r="C196" s="45" t="s">
        <v>514</v>
      </c>
      <c r="D196" s="45" t="s">
        <v>515</v>
      </c>
      <c r="E196" s="55" t="s">
        <v>245</v>
      </c>
      <c r="F196" s="45" t="s">
        <v>519</v>
      </c>
      <c r="G196" s="41" t="s">
        <v>64</v>
      </c>
      <c r="H196" s="85">
        <v>61</v>
      </c>
      <c r="I196" s="85">
        <v>60</v>
      </c>
      <c r="J196" s="86">
        <f t="shared" si="4"/>
        <v>1</v>
      </c>
      <c r="K196" s="83">
        <f t="shared" si="5"/>
        <v>0.98360655737704916</v>
      </c>
    </row>
    <row r="197" spans="1:11" x14ac:dyDescent="0.2">
      <c r="A197" s="41" t="s">
        <v>766</v>
      </c>
      <c r="B197" t="s">
        <v>577</v>
      </c>
      <c r="C197" s="45" t="s">
        <v>514</v>
      </c>
      <c r="D197" s="45" t="s">
        <v>515</v>
      </c>
      <c r="E197" s="55" t="s">
        <v>246</v>
      </c>
      <c r="F197" s="45" t="s">
        <v>520</v>
      </c>
      <c r="G197" s="41" t="s">
        <v>64</v>
      </c>
      <c r="H197" s="56">
        <v>62</v>
      </c>
      <c r="I197" s="56">
        <v>55</v>
      </c>
      <c r="J197" s="57">
        <f t="shared" si="4"/>
        <v>7</v>
      </c>
      <c r="K197" s="54">
        <f t="shared" si="5"/>
        <v>0.88709677419354838</v>
      </c>
    </row>
    <row r="198" spans="1:11" x14ac:dyDescent="0.2">
      <c r="A198" s="41" t="s">
        <v>767</v>
      </c>
      <c r="B198" t="s">
        <v>577</v>
      </c>
      <c r="C198" s="45" t="s">
        <v>514</v>
      </c>
      <c r="D198" s="45" t="s">
        <v>515</v>
      </c>
      <c r="E198" s="55" t="s">
        <v>247</v>
      </c>
      <c r="F198" s="45" t="s">
        <v>521</v>
      </c>
      <c r="G198" s="41" t="s">
        <v>64</v>
      </c>
      <c r="H198" s="56">
        <v>185</v>
      </c>
      <c r="I198" s="56">
        <v>180</v>
      </c>
      <c r="J198" s="57">
        <f t="shared" si="4"/>
        <v>5</v>
      </c>
      <c r="K198" s="54">
        <f t="shared" si="5"/>
        <v>0.97297297297297303</v>
      </c>
    </row>
    <row r="199" spans="1:11" x14ac:dyDescent="0.2">
      <c r="A199" s="41" t="s">
        <v>768</v>
      </c>
      <c r="B199" t="s">
        <v>577</v>
      </c>
      <c r="C199" s="45" t="s">
        <v>514</v>
      </c>
      <c r="D199" s="45" t="s">
        <v>515</v>
      </c>
      <c r="E199" s="55" t="s">
        <v>249</v>
      </c>
      <c r="F199" s="45" t="s">
        <v>522</v>
      </c>
      <c r="G199" s="41" t="s">
        <v>64</v>
      </c>
      <c r="H199" s="56">
        <v>114</v>
      </c>
      <c r="I199" s="56">
        <v>104</v>
      </c>
      <c r="J199" s="57">
        <f t="shared" si="4"/>
        <v>10</v>
      </c>
      <c r="K199" s="54">
        <f t="shared" si="5"/>
        <v>0.91228070175438591</v>
      </c>
    </row>
    <row r="200" spans="1:11" x14ac:dyDescent="0.2">
      <c r="A200" s="41" t="s">
        <v>769</v>
      </c>
      <c r="B200" t="s">
        <v>577</v>
      </c>
      <c r="C200" s="45" t="s">
        <v>514</v>
      </c>
      <c r="D200" s="45" t="s">
        <v>515</v>
      </c>
      <c r="E200" s="55" t="s">
        <v>251</v>
      </c>
      <c r="F200" s="45" t="s">
        <v>523</v>
      </c>
      <c r="G200" s="41" t="s">
        <v>64</v>
      </c>
      <c r="H200" s="56">
        <v>77</v>
      </c>
      <c r="I200" s="56">
        <v>72</v>
      </c>
      <c r="J200" s="57">
        <f t="shared" si="4"/>
        <v>5</v>
      </c>
      <c r="K200" s="54">
        <f t="shared" si="5"/>
        <v>0.93506493506493504</v>
      </c>
    </row>
    <row r="201" spans="1:11" x14ac:dyDescent="0.2">
      <c r="A201" s="41" t="s">
        <v>770</v>
      </c>
      <c r="B201" t="s">
        <v>577</v>
      </c>
      <c r="C201" s="45" t="s">
        <v>514</v>
      </c>
      <c r="D201" s="45" t="s">
        <v>515</v>
      </c>
      <c r="E201" s="55" t="s">
        <v>255</v>
      </c>
      <c r="F201" s="45" t="s">
        <v>524</v>
      </c>
      <c r="G201" s="41" t="s">
        <v>64</v>
      </c>
      <c r="H201" s="56">
        <v>154</v>
      </c>
      <c r="I201" s="56">
        <v>149</v>
      </c>
      <c r="J201" s="57">
        <f t="shared" si="4"/>
        <v>5</v>
      </c>
      <c r="K201" s="54">
        <f t="shared" si="5"/>
        <v>0.96753246753246758</v>
      </c>
    </row>
    <row r="202" spans="1:11" x14ac:dyDescent="0.2">
      <c r="A202" s="41" t="s">
        <v>771</v>
      </c>
      <c r="B202" t="s">
        <v>577</v>
      </c>
      <c r="C202" s="45" t="s">
        <v>514</v>
      </c>
      <c r="D202" s="45" t="s">
        <v>515</v>
      </c>
      <c r="E202" s="55" t="s">
        <v>256</v>
      </c>
      <c r="F202" s="45" t="s">
        <v>525</v>
      </c>
      <c r="G202" s="41" t="s">
        <v>64</v>
      </c>
      <c r="H202" s="56">
        <v>83</v>
      </c>
      <c r="I202" s="56">
        <v>80</v>
      </c>
      <c r="J202" s="57">
        <f t="shared" ref="J202:J221" si="6">H202-I202</f>
        <v>3</v>
      </c>
      <c r="K202" s="54">
        <f t="shared" ref="K202:K222" si="7">I202/H202</f>
        <v>0.96385542168674698</v>
      </c>
    </row>
    <row r="203" spans="1:11" x14ac:dyDescent="0.2">
      <c r="A203" s="41" t="s">
        <v>772</v>
      </c>
      <c r="B203" t="s">
        <v>578</v>
      </c>
      <c r="C203" s="45" t="s">
        <v>526</v>
      </c>
      <c r="D203" s="45" t="s">
        <v>527</v>
      </c>
      <c r="E203" s="55" t="s">
        <v>259</v>
      </c>
      <c r="F203" s="45" t="s">
        <v>528</v>
      </c>
      <c r="G203" s="41" t="s">
        <v>64</v>
      </c>
      <c r="H203" s="56">
        <v>422</v>
      </c>
      <c r="I203" s="56">
        <v>406</v>
      </c>
      <c r="J203" s="57">
        <f t="shared" si="6"/>
        <v>16</v>
      </c>
      <c r="K203" s="54">
        <f t="shared" si="7"/>
        <v>0.96208530805687209</v>
      </c>
    </row>
    <row r="204" spans="1:11" x14ac:dyDescent="0.2">
      <c r="A204" s="41" t="s">
        <v>773</v>
      </c>
      <c r="B204" t="s">
        <v>578</v>
      </c>
      <c r="C204" s="45" t="s">
        <v>526</v>
      </c>
      <c r="D204" s="45" t="s">
        <v>527</v>
      </c>
      <c r="E204" s="55" t="s">
        <v>243</v>
      </c>
      <c r="F204" s="45" t="s">
        <v>529</v>
      </c>
      <c r="G204" s="41" t="s">
        <v>64</v>
      </c>
      <c r="H204" s="56">
        <v>136</v>
      </c>
      <c r="I204" s="56">
        <v>128</v>
      </c>
      <c r="J204" s="57">
        <f t="shared" si="6"/>
        <v>8</v>
      </c>
      <c r="K204" s="54">
        <f t="shared" si="7"/>
        <v>0.94117647058823528</v>
      </c>
    </row>
    <row r="205" spans="1:11" x14ac:dyDescent="0.2">
      <c r="A205" s="41" t="s">
        <v>774</v>
      </c>
      <c r="B205" t="s">
        <v>578</v>
      </c>
      <c r="C205" s="45" t="s">
        <v>526</v>
      </c>
      <c r="D205" s="45" t="s">
        <v>527</v>
      </c>
      <c r="E205" s="55" t="s">
        <v>244</v>
      </c>
      <c r="F205" s="45" t="s">
        <v>530</v>
      </c>
      <c r="G205" s="41" t="s">
        <v>64</v>
      </c>
      <c r="H205" s="56">
        <v>171</v>
      </c>
      <c r="I205" s="56">
        <v>157</v>
      </c>
      <c r="J205" s="57">
        <f t="shared" si="6"/>
        <v>14</v>
      </c>
      <c r="K205" s="54">
        <f t="shared" si="7"/>
        <v>0.91812865497076024</v>
      </c>
    </row>
    <row r="206" spans="1:11" x14ac:dyDescent="0.2">
      <c r="A206" s="41" t="s">
        <v>775</v>
      </c>
      <c r="B206" t="s">
        <v>578</v>
      </c>
      <c r="C206" s="45" t="s">
        <v>526</v>
      </c>
      <c r="D206" s="45" t="s">
        <v>527</v>
      </c>
      <c r="E206" s="55" t="s">
        <v>279</v>
      </c>
      <c r="F206" s="45" t="s">
        <v>531</v>
      </c>
      <c r="G206" s="41" t="s">
        <v>64</v>
      </c>
      <c r="H206" s="56">
        <v>233</v>
      </c>
      <c r="I206" s="56">
        <v>227</v>
      </c>
      <c r="J206" s="57">
        <f t="shared" si="6"/>
        <v>6</v>
      </c>
      <c r="K206" s="54">
        <f t="shared" si="7"/>
        <v>0.97424892703862664</v>
      </c>
    </row>
    <row r="207" spans="1:11" x14ac:dyDescent="0.2">
      <c r="A207" s="41" t="s">
        <v>776</v>
      </c>
      <c r="B207" t="s">
        <v>578</v>
      </c>
      <c r="C207" s="45" t="s">
        <v>526</v>
      </c>
      <c r="D207" s="45" t="s">
        <v>527</v>
      </c>
      <c r="E207" s="55" t="s">
        <v>242</v>
      </c>
      <c r="F207" s="45" t="s">
        <v>532</v>
      </c>
      <c r="G207" s="41" t="s">
        <v>64</v>
      </c>
      <c r="H207" s="56">
        <v>205</v>
      </c>
      <c r="I207" s="56">
        <v>187</v>
      </c>
      <c r="J207" s="57">
        <f t="shared" si="6"/>
        <v>18</v>
      </c>
      <c r="K207" s="54">
        <f t="shared" si="7"/>
        <v>0.91219512195121955</v>
      </c>
    </row>
    <row r="208" spans="1:11" x14ac:dyDescent="0.2">
      <c r="A208" s="41" t="s">
        <v>777</v>
      </c>
      <c r="B208" t="s">
        <v>578</v>
      </c>
      <c r="C208" s="45" t="s">
        <v>526</v>
      </c>
      <c r="D208" s="45" t="s">
        <v>527</v>
      </c>
      <c r="E208" s="55" t="s">
        <v>248</v>
      </c>
      <c r="F208" s="45" t="s">
        <v>533</v>
      </c>
      <c r="G208" s="41" t="s">
        <v>64</v>
      </c>
      <c r="H208" s="56">
        <v>145</v>
      </c>
      <c r="I208" s="56">
        <v>139</v>
      </c>
      <c r="J208" s="57">
        <f t="shared" si="6"/>
        <v>6</v>
      </c>
      <c r="K208" s="54">
        <f t="shared" si="7"/>
        <v>0.95862068965517244</v>
      </c>
    </row>
    <row r="209" spans="1:11" x14ac:dyDescent="0.2">
      <c r="A209" s="41" t="s">
        <v>778</v>
      </c>
      <c r="B209" t="s">
        <v>578</v>
      </c>
      <c r="C209" s="45" t="s">
        <v>526</v>
      </c>
      <c r="D209" s="45" t="s">
        <v>527</v>
      </c>
      <c r="E209" s="55" t="s">
        <v>250</v>
      </c>
      <c r="F209" s="45" t="s">
        <v>534</v>
      </c>
      <c r="G209" s="41" t="s">
        <v>64</v>
      </c>
      <c r="H209" s="56">
        <v>164</v>
      </c>
      <c r="I209" s="56">
        <v>156</v>
      </c>
      <c r="J209" s="57">
        <f t="shared" si="6"/>
        <v>8</v>
      </c>
      <c r="K209" s="54">
        <f t="shared" si="7"/>
        <v>0.95121951219512191</v>
      </c>
    </row>
    <row r="210" spans="1:11" x14ac:dyDescent="0.2">
      <c r="A210" s="41" t="s">
        <v>779</v>
      </c>
      <c r="B210" t="s">
        <v>578</v>
      </c>
      <c r="C210" s="45" t="s">
        <v>526</v>
      </c>
      <c r="D210" s="45" t="s">
        <v>527</v>
      </c>
      <c r="E210" s="55" t="s">
        <v>252</v>
      </c>
      <c r="F210" s="45" t="s">
        <v>535</v>
      </c>
      <c r="G210" s="41" t="s">
        <v>64</v>
      </c>
      <c r="H210" s="56">
        <v>238</v>
      </c>
      <c r="I210" s="56">
        <v>227</v>
      </c>
      <c r="J210" s="57">
        <f t="shared" si="6"/>
        <v>11</v>
      </c>
      <c r="K210" s="54">
        <f t="shared" si="7"/>
        <v>0.95378151260504207</v>
      </c>
    </row>
    <row r="211" spans="1:11" x14ac:dyDescent="0.2">
      <c r="A211" s="41" t="s">
        <v>780</v>
      </c>
      <c r="B211" t="s">
        <v>578</v>
      </c>
      <c r="C211" s="45" t="s">
        <v>526</v>
      </c>
      <c r="D211" s="45" t="s">
        <v>527</v>
      </c>
      <c r="E211" s="55" t="s">
        <v>254</v>
      </c>
      <c r="F211" s="45" t="s">
        <v>536</v>
      </c>
      <c r="G211" s="41" t="s">
        <v>64</v>
      </c>
      <c r="H211" s="56">
        <v>401</v>
      </c>
      <c r="I211" s="56">
        <v>390</v>
      </c>
      <c r="J211" s="57">
        <f t="shared" si="6"/>
        <v>11</v>
      </c>
      <c r="K211" s="54">
        <f t="shared" si="7"/>
        <v>0.972568578553616</v>
      </c>
    </row>
    <row r="212" spans="1:11" x14ac:dyDescent="0.2">
      <c r="A212" s="41" t="s">
        <v>781</v>
      </c>
      <c r="B212" t="s">
        <v>579</v>
      </c>
      <c r="C212" s="45" t="s">
        <v>537</v>
      </c>
      <c r="D212" s="45" t="s">
        <v>538</v>
      </c>
      <c r="E212" s="55" t="s">
        <v>112</v>
      </c>
      <c r="F212" s="45" t="s">
        <v>539</v>
      </c>
      <c r="G212" s="41" t="s">
        <v>64</v>
      </c>
      <c r="H212" s="85">
        <v>189</v>
      </c>
      <c r="I212" s="85">
        <v>188</v>
      </c>
      <c r="J212" s="86">
        <f t="shared" si="6"/>
        <v>1</v>
      </c>
      <c r="K212" s="83">
        <f t="shared" si="7"/>
        <v>0.99470899470899465</v>
      </c>
    </row>
    <row r="213" spans="1:11" x14ac:dyDescent="0.2">
      <c r="A213" s="41" t="s">
        <v>782</v>
      </c>
      <c r="B213" t="s">
        <v>579</v>
      </c>
      <c r="C213" s="45" t="s">
        <v>537</v>
      </c>
      <c r="D213" s="45" t="s">
        <v>538</v>
      </c>
      <c r="E213" s="55" t="s">
        <v>118</v>
      </c>
      <c r="F213" s="45" t="s">
        <v>540</v>
      </c>
      <c r="G213" s="41" t="s">
        <v>64</v>
      </c>
      <c r="H213" s="56">
        <v>19</v>
      </c>
      <c r="I213" s="56">
        <v>19</v>
      </c>
      <c r="J213" s="57">
        <f t="shared" si="6"/>
        <v>0</v>
      </c>
      <c r="K213" s="54">
        <f t="shared" si="7"/>
        <v>1</v>
      </c>
    </row>
    <row r="214" spans="1:11" x14ac:dyDescent="0.2">
      <c r="A214" s="41" t="s">
        <v>783</v>
      </c>
      <c r="B214" t="s">
        <v>579</v>
      </c>
      <c r="C214" s="45" t="s">
        <v>537</v>
      </c>
      <c r="D214" s="45" t="s">
        <v>538</v>
      </c>
      <c r="E214" s="55" t="s">
        <v>115</v>
      </c>
      <c r="F214" s="45" t="s">
        <v>541</v>
      </c>
      <c r="G214" s="41" t="s">
        <v>64</v>
      </c>
      <c r="H214" s="85">
        <v>152</v>
      </c>
      <c r="I214" s="85">
        <v>150</v>
      </c>
      <c r="J214" s="86">
        <f t="shared" si="6"/>
        <v>2</v>
      </c>
      <c r="K214" s="83">
        <f t="shared" si="7"/>
        <v>0.98684210526315785</v>
      </c>
    </row>
    <row r="215" spans="1:11" x14ac:dyDescent="0.2">
      <c r="A215" s="41" t="s">
        <v>784</v>
      </c>
      <c r="B215" t="s">
        <v>579</v>
      </c>
      <c r="C215" s="45" t="s">
        <v>537</v>
      </c>
      <c r="D215" s="45" t="s">
        <v>538</v>
      </c>
      <c r="E215" s="55" t="s">
        <v>116</v>
      </c>
      <c r="F215" s="45" t="s">
        <v>542</v>
      </c>
      <c r="G215" s="41" t="s">
        <v>64</v>
      </c>
      <c r="H215" s="56">
        <v>206</v>
      </c>
      <c r="I215" s="56">
        <v>195</v>
      </c>
      <c r="J215" s="87">
        <f t="shared" si="6"/>
        <v>11</v>
      </c>
      <c r="K215" s="54">
        <f t="shared" si="7"/>
        <v>0.94660194174757284</v>
      </c>
    </row>
    <row r="216" spans="1:11" x14ac:dyDescent="0.2">
      <c r="A216" s="41" t="s">
        <v>785</v>
      </c>
      <c r="B216" t="s">
        <v>579</v>
      </c>
      <c r="C216" s="45" t="s">
        <v>537</v>
      </c>
      <c r="D216" s="45" t="s">
        <v>538</v>
      </c>
      <c r="E216" s="55" t="s">
        <v>121</v>
      </c>
      <c r="F216" s="45" t="s">
        <v>543</v>
      </c>
      <c r="G216" s="41" t="s">
        <v>64</v>
      </c>
      <c r="H216" s="56">
        <v>316</v>
      </c>
      <c r="I216" s="56">
        <v>296</v>
      </c>
      <c r="J216" s="57">
        <f t="shared" si="6"/>
        <v>20</v>
      </c>
      <c r="K216" s="54">
        <f t="shared" si="7"/>
        <v>0.93670886075949367</v>
      </c>
    </row>
    <row r="217" spans="1:11" x14ac:dyDescent="0.2">
      <c r="A217" s="41" t="s">
        <v>786</v>
      </c>
      <c r="B217" t="s">
        <v>579</v>
      </c>
      <c r="C217" s="45" t="s">
        <v>537</v>
      </c>
      <c r="D217" s="45" t="s">
        <v>538</v>
      </c>
      <c r="E217" s="55" t="s">
        <v>117</v>
      </c>
      <c r="F217" s="45" t="s">
        <v>544</v>
      </c>
      <c r="G217" s="41" t="s">
        <v>64</v>
      </c>
      <c r="H217" s="56">
        <v>199</v>
      </c>
      <c r="I217" s="56">
        <v>187</v>
      </c>
      <c r="J217" s="57">
        <f t="shared" si="6"/>
        <v>12</v>
      </c>
      <c r="K217" s="54">
        <f t="shared" si="7"/>
        <v>0.93969849246231152</v>
      </c>
    </row>
    <row r="218" spans="1:11" x14ac:dyDescent="0.2">
      <c r="A218" s="41" t="s">
        <v>787</v>
      </c>
      <c r="B218" t="s">
        <v>579</v>
      </c>
      <c r="C218" s="45" t="s">
        <v>537</v>
      </c>
      <c r="D218" s="45" t="s">
        <v>538</v>
      </c>
      <c r="E218" s="55" t="s">
        <v>126</v>
      </c>
      <c r="F218" s="45" t="s">
        <v>545</v>
      </c>
      <c r="G218" s="41" t="s">
        <v>64</v>
      </c>
      <c r="H218" s="56">
        <v>315</v>
      </c>
      <c r="I218" s="56">
        <v>304</v>
      </c>
      <c r="J218" s="57">
        <f t="shared" si="6"/>
        <v>11</v>
      </c>
      <c r="K218" s="54">
        <f t="shared" si="7"/>
        <v>0.96507936507936509</v>
      </c>
    </row>
    <row r="219" spans="1:11" x14ac:dyDescent="0.2">
      <c r="A219" s="41" t="s">
        <v>788</v>
      </c>
      <c r="B219" t="s">
        <v>579</v>
      </c>
      <c r="C219" s="45" t="s">
        <v>537</v>
      </c>
      <c r="D219" s="45" t="s">
        <v>538</v>
      </c>
      <c r="E219" s="55" t="s">
        <v>122</v>
      </c>
      <c r="F219" s="45" t="s">
        <v>546</v>
      </c>
      <c r="G219" s="41" t="s">
        <v>64</v>
      </c>
      <c r="H219" s="56">
        <v>384</v>
      </c>
      <c r="I219" s="56">
        <v>361</v>
      </c>
      <c r="J219" s="57">
        <f t="shared" si="6"/>
        <v>23</v>
      </c>
      <c r="K219" s="54">
        <f t="shared" si="7"/>
        <v>0.94010416666666663</v>
      </c>
    </row>
    <row r="220" spans="1:11" x14ac:dyDescent="0.2">
      <c r="A220" s="41" t="s">
        <v>789</v>
      </c>
      <c r="B220" t="s">
        <v>579</v>
      </c>
      <c r="C220" s="45" t="s">
        <v>537</v>
      </c>
      <c r="D220" s="45" t="s">
        <v>538</v>
      </c>
      <c r="E220" s="55" t="s">
        <v>128</v>
      </c>
      <c r="F220" s="45" t="s">
        <v>547</v>
      </c>
      <c r="G220" s="41" t="s">
        <v>64</v>
      </c>
      <c r="H220" s="56">
        <v>158</v>
      </c>
      <c r="I220" s="56">
        <v>148</v>
      </c>
      <c r="J220" s="57">
        <f t="shared" si="6"/>
        <v>10</v>
      </c>
      <c r="K220" s="54">
        <f t="shared" si="7"/>
        <v>0.93670886075949367</v>
      </c>
    </row>
    <row r="221" spans="1:11" x14ac:dyDescent="0.2">
      <c r="A221" s="41" t="s">
        <v>790</v>
      </c>
      <c r="B221" t="s">
        <v>579</v>
      </c>
      <c r="C221" s="45" t="s">
        <v>537</v>
      </c>
      <c r="D221" s="45" t="s">
        <v>538</v>
      </c>
      <c r="E221" s="55" t="s">
        <v>134</v>
      </c>
      <c r="F221" s="45" t="s">
        <v>548</v>
      </c>
      <c r="G221" s="41" t="s">
        <v>64</v>
      </c>
      <c r="H221" s="56">
        <v>275</v>
      </c>
      <c r="I221" s="56">
        <v>266</v>
      </c>
      <c r="J221" s="57">
        <f t="shared" si="6"/>
        <v>9</v>
      </c>
      <c r="K221" s="54">
        <f t="shared" si="7"/>
        <v>0.96727272727272728</v>
      </c>
    </row>
    <row r="222" spans="1:11" x14ac:dyDescent="0.2">
      <c r="B222"/>
      <c r="F222" s="17" t="s">
        <v>63</v>
      </c>
      <c r="G222" s="17" t="s">
        <v>64</v>
      </c>
      <c r="H222" s="32">
        <v>51279</v>
      </c>
      <c r="I222" s="32">
        <v>48912</v>
      </c>
      <c r="J222" s="32">
        <v>2367</v>
      </c>
      <c r="K222" s="84">
        <f t="shared" si="7"/>
        <v>0.95384075352483477</v>
      </c>
    </row>
    <row r="225" spans="1:4" x14ac:dyDescent="0.2">
      <c r="A225" s="12" t="s">
        <v>13</v>
      </c>
    </row>
    <row r="226" spans="1:4" x14ac:dyDescent="0.2">
      <c r="A226" s="12" t="s">
        <v>14</v>
      </c>
    </row>
    <row r="227" spans="1:4" x14ac:dyDescent="0.2">
      <c r="A227" s="41" t="s">
        <v>796</v>
      </c>
    </row>
    <row r="228" spans="1:4" x14ac:dyDescent="0.2">
      <c r="A228" s="41" t="s">
        <v>795</v>
      </c>
    </row>
    <row r="229" spans="1:4" x14ac:dyDescent="0.2">
      <c r="A229" s="12" t="s">
        <v>38</v>
      </c>
    </row>
    <row r="230" spans="1:4" x14ac:dyDescent="0.2">
      <c r="A230" s="41" t="s">
        <v>794</v>
      </c>
    </row>
    <row r="231" spans="1:4" x14ac:dyDescent="0.2">
      <c r="A231" s="41" t="s">
        <v>798</v>
      </c>
    </row>
    <row r="232" spans="1:4" x14ac:dyDescent="0.2">
      <c r="A232" s="41" t="s">
        <v>797</v>
      </c>
    </row>
    <row r="235" spans="1:4" x14ac:dyDescent="0.2">
      <c r="A235" s="81" t="s">
        <v>831</v>
      </c>
    </row>
    <row r="236" spans="1:4" x14ac:dyDescent="0.2">
      <c r="A236" s="88" t="s">
        <v>879</v>
      </c>
      <c r="B236" s="85"/>
      <c r="C236" s="85"/>
      <c r="D236" s="85"/>
    </row>
  </sheetData>
  <sortState ref="C11:K222">
    <sortCondition ref="D11:D222"/>
    <sortCondition ref="F11:F222"/>
  </sortState>
  <mergeCells count="2">
    <mergeCell ref="K8:K9"/>
    <mergeCell ref="H8:J8"/>
  </mergeCells>
  <phoneticPr fontId="0" type="noConversion"/>
  <conditionalFormatting sqref="H31:I31">
    <cfRule type="cellIs" dxfId="67" priority="1" operator="equal">
      <formula>".."</formula>
    </cfRule>
  </conditionalFormatting>
  <conditionalFormatting sqref="H158:I158">
    <cfRule type="cellIs" dxfId="66" priority="12" operator="equal">
      <formula>".."</formula>
    </cfRule>
  </conditionalFormatting>
  <conditionalFormatting sqref="H212:I212">
    <cfRule type="cellIs" dxfId="65" priority="11" operator="equal">
      <formula>".."</formula>
    </cfRule>
  </conditionalFormatting>
  <conditionalFormatting sqref="H214:I214">
    <cfRule type="cellIs" dxfId="64" priority="10" operator="equal">
      <formula>".."</formula>
    </cfRule>
  </conditionalFormatting>
  <conditionalFormatting sqref="H162:I162">
    <cfRule type="cellIs" dxfId="63" priority="9" operator="equal">
      <formula>".."</formula>
    </cfRule>
  </conditionalFormatting>
  <conditionalFormatting sqref="H50:I50">
    <cfRule type="cellIs" dxfId="62" priority="8" operator="equal">
      <formula>".."</formula>
    </cfRule>
  </conditionalFormatting>
  <conditionalFormatting sqref="H53:I53">
    <cfRule type="cellIs" dxfId="61" priority="7" operator="equal">
      <formula>".."</formula>
    </cfRule>
  </conditionalFormatting>
  <conditionalFormatting sqref="H54:I54">
    <cfRule type="cellIs" dxfId="60" priority="6" operator="equal">
      <formula>".."</formula>
    </cfRule>
  </conditionalFormatting>
  <conditionalFormatting sqref="H55:I55">
    <cfRule type="cellIs" dxfId="59" priority="5" operator="equal">
      <formula>".."</formula>
    </cfRule>
  </conditionalFormatting>
  <conditionalFormatting sqref="H70:I70">
    <cfRule type="cellIs" dxfId="58" priority="4" operator="equal">
      <formula>".."</formula>
    </cfRule>
  </conditionalFormatting>
  <conditionalFormatting sqref="H192:I192">
    <cfRule type="cellIs" dxfId="57" priority="3" operator="equal">
      <formula>".."</formula>
    </cfRule>
  </conditionalFormatting>
  <conditionalFormatting sqref="H196:I196">
    <cfRule type="cellIs" dxfId="56" priority="2" operator="equal">
      <formula>".."</formula>
    </cfRule>
  </conditionalFormatting>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L248"/>
  <sheetViews>
    <sheetView zoomScale="85" zoomScaleNormal="85" workbookViewId="0"/>
  </sheetViews>
  <sheetFormatPr defaultRowHeight="12.75" x14ac:dyDescent="0.2"/>
  <cols>
    <col min="1" max="1" width="25.7109375" style="1" bestFit="1" customWidth="1"/>
    <col min="2" max="2" width="33" style="1" customWidth="1"/>
    <col min="3" max="3" width="24" style="1" customWidth="1"/>
    <col min="4" max="4" width="83.5703125" style="1" bestFit="1" customWidth="1"/>
    <col min="5" max="5" width="16.7109375" style="1" bestFit="1" customWidth="1"/>
    <col min="6" max="6" width="57.28515625" style="1" bestFit="1" customWidth="1"/>
    <col min="7" max="7" width="19.85546875" style="1" bestFit="1" customWidth="1"/>
    <col min="8" max="8" width="19.28515625" style="1" customWidth="1"/>
    <col min="9" max="9" width="27.140625" style="1" customWidth="1"/>
    <col min="10" max="11" width="21.42578125" style="1" customWidth="1"/>
    <col min="12" max="12" width="27" style="1" customWidth="1"/>
    <col min="13" max="16384" width="9.140625" style="1"/>
  </cols>
  <sheetData>
    <row r="1" spans="1:12" ht="15.75" x14ac:dyDescent="0.25">
      <c r="A1" s="27" t="s">
        <v>52</v>
      </c>
    </row>
    <row r="2" spans="1:12" x14ac:dyDescent="0.2">
      <c r="A2" s="41" t="s">
        <v>285</v>
      </c>
    </row>
    <row r="3" spans="1:12" x14ac:dyDescent="0.2">
      <c r="A3" s="13" t="s">
        <v>62</v>
      </c>
    </row>
    <row r="4" spans="1:12" x14ac:dyDescent="0.2">
      <c r="A4" s="13" t="s">
        <v>5</v>
      </c>
    </row>
    <row r="5" spans="1:12" x14ac:dyDescent="0.2">
      <c r="A5" s="1" t="s">
        <v>61</v>
      </c>
    </row>
    <row r="6" spans="1:12" x14ac:dyDescent="0.2">
      <c r="A6" s="15"/>
    </row>
    <row r="7" spans="1:12" x14ac:dyDescent="0.2">
      <c r="A7" s="31"/>
      <c r="L7" s="47"/>
    </row>
    <row r="8" spans="1:12" x14ac:dyDescent="0.2">
      <c r="A8" s="15"/>
    </row>
    <row r="9" spans="1:12" ht="15" x14ac:dyDescent="0.25">
      <c r="A9" s="21" t="s">
        <v>40</v>
      </c>
    </row>
    <row r="10" spans="1:12" x14ac:dyDescent="0.2">
      <c r="I10" s="145" t="s">
        <v>16</v>
      </c>
      <c r="J10" s="145"/>
      <c r="K10" s="145"/>
      <c r="L10" s="143" t="s">
        <v>9</v>
      </c>
    </row>
    <row r="11" spans="1:12" s="18" customFormat="1" x14ac:dyDescent="0.2">
      <c r="A11" s="28" t="s">
        <v>807</v>
      </c>
      <c r="B11" s="28" t="s">
        <v>808</v>
      </c>
      <c r="C11" s="17" t="s">
        <v>799</v>
      </c>
      <c r="D11" s="17" t="s">
        <v>283</v>
      </c>
      <c r="E11" s="18" t="s">
        <v>800</v>
      </c>
      <c r="F11" s="17" t="s">
        <v>791</v>
      </c>
      <c r="G11" s="18" t="s">
        <v>26</v>
      </c>
      <c r="H11" s="18" t="s">
        <v>27</v>
      </c>
      <c r="I11" s="18" t="s">
        <v>1</v>
      </c>
      <c r="J11" s="18" t="s">
        <v>17</v>
      </c>
      <c r="K11" s="18" t="s">
        <v>3</v>
      </c>
      <c r="L11" s="144"/>
    </row>
    <row r="12" spans="1:12" s="20" customFormat="1" x14ac:dyDescent="0.2">
      <c r="A12" s="41" t="s">
        <v>580</v>
      </c>
      <c r="B12" t="s">
        <v>555</v>
      </c>
      <c r="C12" s="45" t="s">
        <v>286</v>
      </c>
      <c r="D12" s="45" t="s">
        <v>287</v>
      </c>
      <c r="E12" s="58" t="s">
        <v>156</v>
      </c>
      <c r="F12" s="45" t="s">
        <v>288</v>
      </c>
      <c r="G12" s="50" t="s">
        <v>65</v>
      </c>
      <c r="H12" s="50" t="s">
        <v>284</v>
      </c>
      <c r="I12" s="59">
        <v>240</v>
      </c>
      <c r="J12" s="59">
        <v>197</v>
      </c>
      <c r="K12" s="60">
        <f t="shared" ref="K12:K75" si="0">I12-J12</f>
        <v>43</v>
      </c>
      <c r="L12" s="54">
        <f t="shared" ref="L12:L75" si="1">J12/I12</f>
        <v>0.8208333333333333</v>
      </c>
    </row>
    <row r="13" spans="1:12" s="20" customFormat="1" x14ac:dyDescent="0.2">
      <c r="A13" s="41" t="s">
        <v>581</v>
      </c>
      <c r="B13" t="s">
        <v>555</v>
      </c>
      <c r="C13" s="45" t="s">
        <v>286</v>
      </c>
      <c r="D13" s="45" t="s">
        <v>287</v>
      </c>
      <c r="E13" s="58" t="s">
        <v>159</v>
      </c>
      <c r="F13" s="45" t="s">
        <v>289</v>
      </c>
      <c r="G13" s="50" t="s">
        <v>65</v>
      </c>
      <c r="H13" s="50" t="s">
        <v>284</v>
      </c>
      <c r="I13" s="59">
        <v>105</v>
      </c>
      <c r="J13" s="59">
        <v>85</v>
      </c>
      <c r="K13" s="60">
        <f t="shared" si="0"/>
        <v>20</v>
      </c>
      <c r="L13" s="54">
        <f t="shared" si="1"/>
        <v>0.80952380952380953</v>
      </c>
    </row>
    <row r="14" spans="1:12" s="20" customFormat="1" x14ac:dyDescent="0.2">
      <c r="A14" s="41" t="s">
        <v>582</v>
      </c>
      <c r="B14" t="s">
        <v>555</v>
      </c>
      <c r="C14" s="45" t="s">
        <v>286</v>
      </c>
      <c r="D14" s="45" t="s">
        <v>287</v>
      </c>
      <c r="E14" s="58" t="s">
        <v>162</v>
      </c>
      <c r="F14" s="45" t="s">
        <v>290</v>
      </c>
      <c r="G14" s="50" t="s">
        <v>65</v>
      </c>
      <c r="H14" s="50" t="s">
        <v>284</v>
      </c>
      <c r="I14" s="59">
        <v>106</v>
      </c>
      <c r="J14" s="59">
        <v>94</v>
      </c>
      <c r="K14" s="60">
        <f t="shared" si="0"/>
        <v>12</v>
      </c>
      <c r="L14" s="54">
        <f t="shared" si="1"/>
        <v>0.8867924528301887</v>
      </c>
    </row>
    <row r="15" spans="1:12" s="20" customFormat="1" x14ac:dyDescent="0.2">
      <c r="A15" s="41" t="s">
        <v>583</v>
      </c>
      <c r="B15" t="s">
        <v>555</v>
      </c>
      <c r="C15" s="45" t="s">
        <v>286</v>
      </c>
      <c r="D15" s="45" t="s">
        <v>287</v>
      </c>
      <c r="E15" s="58" t="s">
        <v>167</v>
      </c>
      <c r="F15" s="45" t="s">
        <v>291</v>
      </c>
      <c r="G15" s="50" t="s">
        <v>65</v>
      </c>
      <c r="H15" s="50" t="s">
        <v>284</v>
      </c>
      <c r="I15" s="59">
        <v>157</v>
      </c>
      <c r="J15" s="59">
        <v>132</v>
      </c>
      <c r="K15" s="60">
        <f t="shared" si="0"/>
        <v>25</v>
      </c>
      <c r="L15" s="54">
        <f t="shared" si="1"/>
        <v>0.84076433121019112</v>
      </c>
    </row>
    <row r="16" spans="1:12" s="20" customFormat="1" x14ac:dyDescent="0.2">
      <c r="A16" s="41" t="s">
        <v>584</v>
      </c>
      <c r="B16" t="s">
        <v>555</v>
      </c>
      <c r="C16" s="45" t="s">
        <v>286</v>
      </c>
      <c r="D16" s="45" t="s">
        <v>287</v>
      </c>
      <c r="E16" s="58" t="s">
        <v>168</v>
      </c>
      <c r="F16" s="45" t="s">
        <v>292</v>
      </c>
      <c r="G16" s="50" t="s">
        <v>65</v>
      </c>
      <c r="H16" s="50" t="s">
        <v>284</v>
      </c>
      <c r="I16" s="59">
        <v>196</v>
      </c>
      <c r="J16" s="59">
        <v>169</v>
      </c>
      <c r="K16" s="60">
        <f t="shared" si="0"/>
        <v>27</v>
      </c>
      <c r="L16" s="54">
        <f t="shared" si="1"/>
        <v>0.86224489795918369</v>
      </c>
    </row>
    <row r="17" spans="1:12" s="20" customFormat="1" x14ac:dyDescent="0.2">
      <c r="A17" s="41" t="s">
        <v>585</v>
      </c>
      <c r="B17" t="s">
        <v>555</v>
      </c>
      <c r="C17" s="45" t="s">
        <v>286</v>
      </c>
      <c r="D17" s="45" t="s">
        <v>287</v>
      </c>
      <c r="E17" s="58" t="s">
        <v>161</v>
      </c>
      <c r="F17" s="45" t="s">
        <v>293</v>
      </c>
      <c r="G17" s="50" t="s">
        <v>65</v>
      </c>
      <c r="H17" s="50" t="s">
        <v>284</v>
      </c>
      <c r="I17" s="59">
        <v>107</v>
      </c>
      <c r="J17" s="59">
        <v>93</v>
      </c>
      <c r="K17" s="60">
        <f t="shared" si="0"/>
        <v>14</v>
      </c>
      <c r="L17" s="54">
        <f t="shared" si="1"/>
        <v>0.86915887850467288</v>
      </c>
    </row>
    <row r="18" spans="1:12" s="20" customFormat="1" x14ac:dyDescent="0.2">
      <c r="A18" s="41" t="s">
        <v>586</v>
      </c>
      <c r="B18" t="s">
        <v>555</v>
      </c>
      <c r="C18" s="45" t="s">
        <v>286</v>
      </c>
      <c r="D18" s="45" t="s">
        <v>287</v>
      </c>
      <c r="E18" s="58" t="s">
        <v>174</v>
      </c>
      <c r="F18" s="45" t="s">
        <v>294</v>
      </c>
      <c r="G18" s="50" t="s">
        <v>65</v>
      </c>
      <c r="H18" s="50" t="s">
        <v>284</v>
      </c>
      <c r="I18" s="59">
        <v>82</v>
      </c>
      <c r="J18" s="59">
        <v>66</v>
      </c>
      <c r="K18" s="60">
        <f t="shared" si="0"/>
        <v>16</v>
      </c>
      <c r="L18" s="54">
        <f t="shared" si="1"/>
        <v>0.80487804878048785</v>
      </c>
    </row>
    <row r="19" spans="1:12" s="20" customFormat="1" x14ac:dyDescent="0.2">
      <c r="A19" s="41" t="s">
        <v>587</v>
      </c>
      <c r="B19" t="s">
        <v>556</v>
      </c>
      <c r="C19" s="45" t="s">
        <v>295</v>
      </c>
      <c r="D19" s="45" t="s">
        <v>296</v>
      </c>
      <c r="E19" s="58" t="s">
        <v>257</v>
      </c>
      <c r="F19" s="45" t="s">
        <v>297</v>
      </c>
      <c r="G19" s="50" t="s">
        <v>65</v>
      </c>
      <c r="H19" s="50" t="s">
        <v>284</v>
      </c>
      <c r="I19" s="59">
        <v>111</v>
      </c>
      <c r="J19" s="59">
        <v>101</v>
      </c>
      <c r="K19" s="60">
        <f t="shared" si="0"/>
        <v>10</v>
      </c>
      <c r="L19" s="54">
        <f t="shared" si="1"/>
        <v>0.90990990990990994</v>
      </c>
    </row>
    <row r="20" spans="1:12" s="20" customFormat="1" x14ac:dyDescent="0.2">
      <c r="A20" s="41" t="s">
        <v>588</v>
      </c>
      <c r="B20" t="s">
        <v>556</v>
      </c>
      <c r="C20" s="45" t="s">
        <v>295</v>
      </c>
      <c r="D20" s="45" t="s">
        <v>296</v>
      </c>
      <c r="E20" s="58" t="s">
        <v>260</v>
      </c>
      <c r="F20" s="45" t="s">
        <v>298</v>
      </c>
      <c r="G20" s="50" t="s">
        <v>65</v>
      </c>
      <c r="H20" s="50" t="s">
        <v>284</v>
      </c>
      <c r="I20" s="59">
        <v>330</v>
      </c>
      <c r="J20" s="59">
        <v>266</v>
      </c>
      <c r="K20" s="60">
        <f t="shared" si="0"/>
        <v>64</v>
      </c>
      <c r="L20" s="54">
        <f t="shared" si="1"/>
        <v>0.80606060606060603</v>
      </c>
    </row>
    <row r="21" spans="1:12" s="20" customFormat="1" x14ac:dyDescent="0.2">
      <c r="A21" s="41" t="s">
        <v>589</v>
      </c>
      <c r="B21" t="s">
        <v>556</v>
      </c>
      <c r="C21" s="45" t="s">
        <v>295</v>
      </c>
      <c r="D21" s="45" t="s">
        <v>296</v>
      </c>
      <c r="E21" s="58" t="s">
        <v>265</v>
      </c>
      <c r="F21" s="45" t="s">
        <v>299</v>
      </c>
      <c r="G21" s="50" t="s">
        <v>65</v>
      </c>
      <c r="H21" s="50" t="s">
        <v>284</v>
      </c>
      <c r="I21" s="59">
        <v>102</v>
      </c>
      <c r="J21" s="59">
        <v>91</v>
      </c>
      <c r="K21" s="60">
        <f t="shared" si="0"/>
        <v>11</v>
      </c>
      <c r="L21" s="54">
        <f t="shared" si="1"/>
        <v>0.89215686274509809</v>
      </c>
    </row>
    <row r="22" spans="1:12" s="20" customFormat="1" x14ac:dyDescent="0.2">
      <c r="A22" s="41" t="s">
        <v>590</v>
      </c>
      <c r="B22" t="s">
        <v>556</v>
      </c>
      <c r="C22" s="45" t="s">
        <v>295</v>
      </c>
      <c r="D22" s="45" t="s">
        <v>296</v>
      </c>
      <c r="E22" s="58" t="s">
        <v>280</v>
      </c>
      <c r="F22" s="45" t="s">
        <v>300</v>
      </c>
      <c r="G22" s="50" t="s">
        <v>65</v>
      </c>
      <c r="H22" s="50" t="s">
        <v>284</v>
      </c>
      <c r="I22" s="59">
        <v>258</v>
      </c>
      <c r="J22" s="59">
        <v>232</v>
      </c>
      <c r="K22" s="60">
        <f t="shared" si="0"/>
        <v>26</v>
      </c>
      <c r="L22" s="54">
        <f t="shared" si="1"/>
        <v>0.89922480620155043</v>
      </c>
    </row>
    <row r="23" spans="1:12" s="20" customFormat="1" x14ac:dyDescent="0.2">
      <c r="A23" s="41" t="s">
        <v>591</v>
      </c>
      <c r="B23" t="s">
        <v>557</v>
      </c>
      <c r="C23" s="45" t="s">
        <v>301</v>
      </c>
      <c r="D23" s="45" t="s">
        <v>302</v>
      </c>
      <c r="E23" s="58" t="s">
        <v>268</v>
      </c>
      <c r="F23" s="45" t="s">
        <v>303</v>
      </c>
      <c r="G23" s="50" t="s">
        <v>65</v>
      </c>
      <c r="H23" s="50" t="s">
        <v>284</v>
      </c>
      <c r="I23" s="59">
        <v>335</v>
      </c>
      <c r="J23" s="59">
        <v>303</v>
      </c>
      <c r="K23" s="60">
        <f t="shared" si="0"/>
        <v>32</v>
      </c>
      <c r="L23" s="54">
        <f t="shared" si="1"/>
        <v>0.90447761194029852</v>
      </c>
    </row>
    <row r="24" spans="1:12" s="20" customFormat="1" x14ac:dyDescent="0.2">
      <c r="A24" s="41" t="s">
        <v>592</v>
      </c>
      <c r="B24" t="s">
        <v>557</v>
      </c>
      <c r="C24" s="45" t="s">
        <v>301</v>
      </c>
      <c r="D24" s="45" t="s">
        <v>302</v>
      </c>
      <c r="E24" s="58" t="s">
        <v>154</v>
      </c>
      <c r="F24" s="45" t="s">
        <v>304</v>
      </c>
      <c r="G24" s="50" t="s">
        <v>65</v>
      </c>
      <c r="H24" s="50" t="s">
        <v>284</v>
      </c>
      <c r="I24" s="59">
        <v>66</v>
      </c>
      <c r="J24" s="59">
        <v>63</v>
      </c>
      <c r="K24" s="60">
        <f t="shared" si="0"/>
        <v>3</v>
      </c>
      <c r="L24" s="54">
        <f t="shared" si="1"/>
        <v>0.95454545454545459</v>
      </c>
    </row>
    <row r="25" spans="1:12" s="20" customFormat="1" x14ac:dyDescent="0.2">
      <c r="A25" s="41" t="s">
        <v>593</v>
      </c>
      <c r="B25" t="s">
        <v>557</v>
      </c>
      <c r="C25" s="45" t="s">
        <v>301</v>
      </c>
      <c r="D25" s="45" t="s">
        <v>302</v>
      </c>
      <c r="E25" s="58" t="s">
        <v>157</v>
      </c>
      <c r="F25" s="45" t="s">
        <v>305</v>
      </c>
      <c r="G25" s="50" t="s">
        <v>65</v>
      </c>
      <c r="H25" s="50" t="s">
        <v>284</v>
      </c>
      <c r="I25" s="59">
        <v>200</v>
      </c>
      <c r="J25" s="59">
        <v>172</v>
      </c>
      <c r="K25" s="60">
        <f t="shared" si="0"/>
        <v>28</v>
      </c>
      <c r="L25" s="54">
        <f t="shared" si="1"/>
        <v>0.86</v>
      </c>
    </row>
    <row r="26" spans="1:12" s="20" customFormat="1" x14ac:dyDescent="0.2">
      <c r="A26" s="41" t="s">
        <v>594</v>
      </c>
      <c r="B26" t="s">
        <v>557</v>
      </c>
      <c r="C26" s="45" t="s">
        <v>301</v>
      </c>
      <c r="D26" s="45" t="s">
        <v>302</v>
      </c>
      <c r="E26" s="58" t="s">
        <v>163</v>
      </c>
      <c r="F26" s="45" t="s">
        <v>306</v>
      </c>
      <c r="G26" s="50" t="s">
        <v>65</v>
      </c>
      <c r="H26" s="50" t="s">
        <v>284</v>
      </c>
      <c r="I26" s="59">
        <v>193</v>
      </c>
      <c r="J26" s="59">
        <v>170</v>
      </c>
      <c r="K26" s="60">
        <f t="shared" si="0"/>
        <v>23</v>
      </c>
      <c r="L26" s="54">
        <f t="shared" si="1"/>
        <v>0.88082901554404147</v>
      </c>
    </row>
    <row r="27" spans="1:12" s="20" customFormat="1" x14ac:dyDescent="0.2">
      <c r="A27" s="41" t="s">
        <v>595</v>
      </c>
      <c r="B27" t="s">
        <v>557</v>
      </c>
      <c r="C27" s="45" t="s">
        <v>301</v>
      </c>
      <c r="D27" s="45" t="s">
        <v>302</v>
      </c>
      <c r="E27" s="58" t="s">
        <v>165</v>
      </c>
      <c r="F27" s="45" t="s">
        <v>307</v>
      </c>
      <c r="G27" s="50" t="s">
        <v>65</v>
      </c>
      <c r="H27" s="50" t="s">
        <v>284</v>
      </c>
      <c r="I27" s="59">
        <v>192</v>
      </c>
      <c r="J27" s="59">
        <v>177</v>
      </c>
      <c r="K27" s="60">
        <f t="shared" si="0"/>
        <v>15</v>
      </c>
      <c r="L27" s="54">
        <f t="shared" si="1"/>
        <v>0.921875</v>
      </c>
    </row>
    <row r="28" spans="1:12" s="20" customFormat="1" x14ac:dyDescent="0.2">
      <c r="A28" s="41" t="s">
        <v>596</v>
      </c>
      <c r="B28" t="s">
        <v>557</v>
      </c>
      <c r="C28" s="45" t="s">
        <v>301</v>
      </c>
      <c r="D28" s="45" t="s">
        <v>302</v>
      </c>
      <c r="E28" s="58" t="s">
        <v>172</v>
      </c>
      <c r="F28" s="45" t="s">
        <v>308</v>
      </c>
      <c r="G28" s="50" t="s">
        <v>65</v>
      </c>
      <c r="H28" s="50" t="s">
        <v>284</v>
      </c>
      <c r="I28" s="59">
        <v>117</v>
      </c>
      <c r="J28" s="59">
        <v>105</v>
      </c>
      <c r="K28" s="60">
        <f t="shared" si="0"/>
        <v>12</v>
      </c>
      <c r="L28" s="54">
        <f t="shared" si="1"/>
        <v>0.89743589743589747</v>
      </c>
    </row>
    <row r="29" spans="1:12" s="20" customFormat="1" x14ac:dyDescent="0.2">
      <c r="A29" s="41" t="s">
        <v>597</v>
      </c>
      <c r="B29" t="s">
        <v>557</v>
      </c>
      <c r="C29" s="45" t="s">
        <v>301</v>
      </c>
      <c r="D29" s="45" t="s">
        <v>302</v>
      </c>
      <c r="E29" s="58" t="s">
        <v>173</v>
      </c>
      <c r="F29" s="45" t="s">
        <v>309</v>
      </c>
      <c r="G29" s="50" t="s">
        <v>65</v>
      </c>
      <c r="H29" s="50" t="s">
        <v>284</v>
      </c>
      <c r="I29" s="59">
        <v>129</v>
      </c>
      <c r="J29" s="59">
        <v>117</v>
      </c>
      <c r="K29" s="60">
        <f t="shared" si="0"/>
        <v>12</v>
      </c>
      <c r="L29" s="54">
        <f t="shared" si="1"/>
        <v>0.90697674418604646</v>
      </c>
    </row>
    <row r="30" spans="1:12" s="20" customFormat="1" x14ac:dyDescent="0.2">
      <c r="A30" s="41" t="s">
        <v>598</v>
      </c>
      <c r="B30" t="s">
        <v>558</v>
      </c>
      <c r="C30" s="45" t="s">
        <v>310</v>
      </c>
      <c r="D30" s="45" t="s">
        <v>311</v>
      </c>
      <c r="E30" s="58" t="s">
        <v>258</v>
      </c>
      <c r="F30" s="45" t="s">
        <v>312</v>
      </c>
      <c r="G30" s="50" t="s">
        <v>65</v>
      </c>
      <c r="H30" s="50" t="s">
        <v>284</v>
      </c>
      <c r="I30" s="59">
        <v>225</v>
      </c>
      <c r="J30" s="59">
        <v>196</v>
      </c>
      <c r="K30" s="60">
        <f t="shared" si="0"/>
        <v>29</v>
      </c>
      <c r="L30" s="54">
        <f t="shared" si="1"/>
        <v>0.87111111111111106</v>
      </c>
    </row>
    <row r="31" spans="1:12" s="20" customFormat="1" x14ac:dyDescent="0.2">
      <c r="A31" s="41" t="s">
        <v>599</v>
      </c>
      <c r="B31" t="s">
        <v>558</v>
      </c>
      <c r="C31" s="45" t="s">
        <v>310</v>
      </c>
      <c r="D31" s="45" t="s">
        <v>311</v>
      </c>
      <c r="E31" s="58" t="s">
        <v>262</v>
      </c>
      <c r="F31" s="45" t="s">
        <v>313</v>
      </c>
      <c r="G31" s="50" t="s">
        <v>65</v>
      </c>
      <c r="H31" s="50" t="s">
        <v>284</v>
      </c>
      <c r="I31" s="59">
        <v>181</v>
      </c>
      <c r="J31" s="59">
        <v>153</v>
      </c>
      <c r="K31" s="60">
        <f t="shared" si="0"/>
        <v>28</v>
      </c>
      <c r="L31" s="54">
        <f t="shared" si="1"/>
        <v>0.84530386740331487</v>
      </c>
    </row>
    <row r="32" spans="1:12" s="20" customFormat="1" x14ac:dyDescent="0.2">
      <c r="A32" s="41" t="s">
        <v>600</v>
      </c>
      <c r="B32" t="s">
        <v>558</v>
      </c>
      <c r="C32" s="45" t="s">
        <v>310</v>
      </c>
      <c r="D32" s="45" t="s">
        <v>311</v>
      </c>
      <c r="E32" s="58" t="s">
        <v>263</v>
      </c>
      <c r="F32" s="45" t="s">
        <v>314</v>
      </c>
      <c r="G32" s="50" t="s">
        <v>65</v>
      </c>
      <c r="H32" s="50" t="s">
        <v>284</v>
      </c>
      <c r="I32" s="59">
        <v>414</v>
      </c>
      <c r="J32" s="59">
        <v>369</v>
      </c>
      <c r="K32" s="60">
        <f t="shared" si="0"/>
        <v>45</v>
      </c>
      <c r="L32" s="54">
        <f t="shared" si="1"/>
        <v>0.89130434782608692</v>
      </c>
    </row>
    <row r="33" spans="1:12" s="20" customFormat="1" x14ac:dyDescent="0.2">
      <c r="A33" s="41" t="s">
        <v>601</v>
      </c>
      <c r="B33" t="s">
        <v>558</v>
      </c>
      <c r="C33" s="45" t="s">
        <v>310</v>
      </c>
      <c r="D33" s="45" t="s">
        <v>311</v>
      </c>
      <c r="E33" s="58" t="s">
        <v>264</v>
      </c>
      <c r="F33" s="45" t="s">
        <v>315</v>
      </c>
      <c r="G33" s="50" t="s">
        <v>65</v>
      </c>
      <c r="H33" s="50" t="s">
        <v>284</v>
      </c>
      <c r="I33" s="59">
        <v>181</v>
      </c>
      <c r="J33" s="59">
        <v>149</v>
      </c>
      <c r="K33" s="60">
        <f t="shared" si="0"/>
        <v>32</v>
      </c>
      <c r="L33" s="54">
        <f t="shared" si="1"/>
        <v>0.82320441988950277</v>
      </c>
    </row>
    <row r="34" spans="1:12" s="20" customFormat="1" x14ac:dyDescent="0.2">
      <c r="A34" s="41" t="s">
        <v>602</v>
      </c>
      <c r="B34" t="s">
        <v>559</v>
      </c>
      <c r="C34" s="45" t="s">
        <v>316</v>
      </c>
      <c r="D34" s="45" t="s">
        <v>317</v>
      </c>
      <c r="E34" s="58" t="s">
        <v>89</v>
      </c>
      <c r="F34" s="45" t="s">
        <v>318</v>
      </c>
      <c r="G34" s="50" t="s">
        <v>65</v>
      </c>
      <c r="H34" s="50" t="s">
        <v>284</v>
      </c>
      <c r="I34" s="59">
        <v>114</v>
      </c>
      <c r="J34" s="59">
        <v>98</v>
      </c>
      <c r="K34" s="60">
        <f t="shared" si="0"/>
        <v>16</v>
      </c>
      <c r="L34" s="54">
        <f t="shared" si="1"/>
        <v>0.85964912280701755</v>
      </c>
    </row>
    <row r="35" spans="1:12" s="20" customFormat="1" x14ac:dyDescent="0.2">
      <c r="A35" s="41" t="s">
        <v>603</v>
      </c>
      <c r="B35" t="s">
        <v>559</v>
      </c>
      <c r="C35" s="45" t="s">
        <v>316</v>
      </c>
      <c r="D35" s="45" t="s">
        <v>317</v>
      </c>
      <c r="E35" s="58" t="s">
        <v>99</v>
      </c>
      <c r="F35" s="45" t="s">
        <v>319</v>
      </c>
      <c r="G35" s="50" t="s">
        <v>65</v>
      </c>
      <c r="H35" s="50" t="s">
        <v>284</v>
      </c>
      <c r="I35" s="59">
        <v>105</v>
      </c>
      <c r="J35" s="59">
        <v>98</v>
      </c>
      <c r="K35" s="60">
        <f t="shared" si="0"/>
        <v>7</v>
      </c>
      <c r="L35" s="54">
        <f t="shared" si="1"/>
        <v>0.93333333333333335</v>
      </c>
    </row>
    <row r="36" spans="1:12" s="20" customFormat="1" x14ac:dyDescent="0.2">
      <c r="A36" s="41" t="s">
        <v>604</v>
      </c>
      <c r="B36" t="s">
        <v>559</v>
      </c>
      <c r="C36" s="45" t="s">
        <v>316</v>
      </c>
      <c r="D36" s="45" t="s">
        <v>317</v>
      </c>
      <c r="E36" s="58" t="s">
        <v>106</v>
      </c>
      <c r="F36" s="45" t="s">
        <v>320</v>
      </c>
      <c r="G36" s="50" t="s">
        <v>65</v>
      </c>
      <c r="H36" s="50" t="s">
        <v>284</v>
      </c>
      <c r="I36" s="59">
        <v>49</v>
      </c>
      <c r="J36" s="59">
        <v>41</v>
      </c>
      <c r="K36" s="60">
        <f t="shared" si="0"/>
        <v>8</v>
      </c>
      <c r="L36" s="54">
        <f t="shared" si="1"/>
        <v>0.83673469387755106</v>
      </c>
    </row>
    <row r="37" spans="1:12" s="20" customFormat="1" x14ac:dyDescent="0.2">
      <c r="A37" s="41" t="s">
        <v>605</v>
      </c>
      <c r="B37" t="s">
        <v>559</v>
      </c>
      <c r="C37" s="45" t="s">
        <v>316</v>
      </c>
      <c r="D37" s="45" t="s">
        <v>317</v>
      </c>
      <c r="E37" s="58" t="s">
        <v>107</v>
      </c>
      <c r="F37" s="45" t="s">
        <v>321</v>
      </c>
      <c r="G37" s="50" t="s">
        <v>65</v>
      </c>
      <c r="H37" s="50" t="s">
        <v>284</v>
      </c>
      <c r="I37" s="59">
        <v>109</v>
      </c>
      <c r="J37" s="59">
        <v>97</v>
      </c>
      <c r="K37" s="60">
        <f t="shared" si="0"/>
        <v>12</v>
      </c>
      <c r="L37" s="54">
        <f t="shared" si="1"/>
        <v>0.88990825688073394</v>
      </c>
    </row>
    <row r="38" spans="1:12" s="20" customFormat="1" x14ac:dyDescent="0.2">
      <c r="A38" s="41" t="s">
        <v>606</v>
      </c>
      <c r="B38" t="s">
        <v>559</v>
      </c>
      <c r="C38" s="45" t="s">
        <v>316</v>
      </c>
      <c r="D38" s="45" t="s">
        <v>317</v>
      </c>
      <c r="E38" s="58" t="s">
        <v>108</v>
      </c>
      <c r="F38" s="45" t="s">
        <v>322</v>
      </c>
      <c r="G38" s="50" t="s">
        <v>65</v>
      </c>
      <c r="H38" s="50" t="s">
        <v>284</v>
      </c>
      <c r="I38" s="59">
        <v>156</v>
      </c>
      <c r="J38" s="59">
        <v>130</v>
      </c>
      <c r="K38" s="60">
        <f t="shared" si="0"/>
        <v>26</v>
      </c>
      <c r="L38" s="54">
        <f t="shared" si="1"/>
        <v>0.83333333333333337</v>
      </c>
    </row>
    <row r="39" spans="1:12" s="20" customFormat="1" x14ac:dyDescent="0.2">
      <c r="A39" s="41" t="s">
        <v>607</v>
      </c>
      <c r="B39" t="s">
        <v>559</v>
      </c>
      <c r="C39" s="45" t="s">
        <v>316</v>
      </c>
      <c r="D39" s="45" t="s">
        <v>317</v>
      </c>
      <c r="E39" s="58" t="s">
        <v>266</v>
      </c>
      <c r="F39" s="45" t="s">
        <v>323</v>
      </c>
      <c r="G39" s="50" t="s">
        <v>65</v>
      </c>
      <c r="H39" s="50" t="s">
        <v>284</v>
      </c>
      <c r="I39" s="59">
        <v>230</v>
      </c>
      <c r="J39" s="59">
        <v>201</v>
      </c>
      <c r="K39" s="60">
        <f t="shared" si="0"/>
        <v>29</v>
      </c>
      <c r="L39" s="54">
        <f t="shared" si="1"/>
        <v>0.87391304347826082</v>
      </c>
    </row>
    <row r="40" spans="1:12" s="20" customFormat="1" x14ac:dyDescent="0.2">
      <c r="A40" s="41" t="s">
        <v>608</v>
      </c>
      <c r="B40" t="s">
        <v>560</v>
      </c>
      <c r="C40" s="45" t="s">
        <v>324</v>
      </c>
      <c r="D40" s="45" t="s">
        <v>325</v>
      </c>
      <c r="E40" s="58" t="s">
        <v>94</v>
      </c>
      <c r="F40" s="45" t="s">
        <v>326</v>
      </c>
      <c r="G40" s="50" t="s">
        <v>65</v>
      </c>
      <c r="H40" s="50" t="s">
        <v>284</v>
      </c>
      <c r="I40" s="59">
        <v>397</v>
      </c>
      <c r="J40" s="59">
        <v>316</v>
      </c>
      <c r="K40" s="60">
        <f t="shared" si="0"/>
        <v>81</v>
      </c>
      <c r="L40" s="54">
        <f t="shared" si="1"/>
        <v>0.79596977329974816</v>
      </c>
    </row>
    <row r="41" spans="1:12" s="20" customFormat="1" x14ac:dyDescent="0.2">
      <c r="A41" s="41" t="s">
        <v>609</v>
      </c>
      <c r="B41" t="s">
        <v>560</v>
      </c>
      <c r="C41" s="45" t="s">
        <v>324</v>
      </c>
      <c r="D41" s="45" t="s">
        <v>325</v>
      </c>
      <c r="E41" s="58" t="s">
        <v>70</v>
      </c>
      <c r="F41" s="45" t="s">
        <v>327</v>
      </c>
      <c r="G41" s="50" t="s">
        <v>65</v>
      </c>
      <c r="H41" s="50" t="s">
        <v>284</v>
      </c>
      <c r="I41" s="59">
        <v>70</v>
      </c>
      <c r="J41" s="59">
        <v>56</v>
      </c>
      <c r="K41" s="60">
        <f t="shared" si="0"/>
        <v>14</v>
      </c>
      <c r="L41" s="54">
        <f t="shared" si="1"/>
        <v>0.8</v>
      </c>
    </row>
    <row r="42" spans="1:12" s="20" customFormat="1" x14ac:dyDescent="0.2">
      <c r="A42" s="41" t="s">
        <v>610</v>
      </c>
      <c r="B42" t="s">
        <v>560</v>
      </c>
      <c r="C42" s="45" t="s">
        <v>324</v>
      </c>
      <c r="D42" s="45" t="s">
        <v>325</v>
      </c>
      <c r="E42" s="58" t="s">
        <v>72</v>
      </c>
      <c r="F42" s="45" t="s">
        <v>328</v>
      </c>
      <c r="G42" s="50" t="s">
        <v>65</v>
      </c>
      <c r="H42" s="50" t="s">
        <v>284</v>
      </c>
      <c r="I42" s="59">
        <v>139</v>
      </c>
      <c r="J42" s="59">
        <v>123</v>
      </c>
      <c r="K42" s="60">
        <f t="shared" si="0"/>
        <v>16</v>
      </c>
      <c r="L42" s="54">
        <f t="shared" si="1"/>
        <v>0.8848920863309353</v>
      </c>
    </row>
    <row r="43" spans="1:12" s="20" customFormat="1" x14ac:dyDescent="0.2">
      <c r="A43" s="41" t="s">
        <v>611</v>
      </c>
      <c r="B43" t="s">
        <v>560</v>
      </c>
      <c r="C43" s="45" t="s">
        <v>324</v>
      </c>
      <c r="D43" s="45" t="s">
        <v>325</v>
      </c>
      <c r="E43" s="58" t="s">
        <v>73</v>
      </c>
      <c r="F43" s="45" t="s">
        <v>329</v>
      </c>
      <c r="G43" s="50" t="s">
        <v>65</v>
      </c>
      <c r="H43" s="50" t="s">
        <v>284</v>
      </c>
      <c r="I43" s="59">
        <v>63</v>
      </c>
      <c r="J43" s="59">
        <v>56</v>
      </c>
      <c r="K43" s="60">
        <f t="shared" si="0"/>
        <v>7</v>
      </c>
      <c r="L43" s="54">
        <f t="shared" si="1"/>
        <v>0.88888888888888884</v>
      </c>
    </row>
    <row r="44" spans="1:12" s="20" customFormat="1" x14ac:dyDescent="0.2">
      <c r="A44" s="41" t="s">
        <v>612</v>
      </c>
      <c r="B44" t="s">
        <v>560</v>
      </c>
      <c r="C44" s="45" t="s">
        <v>324</v>
      </c>
      <c r="D44" s="45" t="s">
        <v>325</v>
      </c>
      <c r="E44" s="58" t="s">
        <v>74</v>
      </c>
      <c r="F44" s="45" t="s">
        <v>330</v>
      </c>
      <c r="G44" s="50" t="s">
        <v>65</v>
      </c>
      <c r="H44" s="50" t="s">
        <v>284</v>
      </c>
      <c r="I44" s="59">
        <v>73</v>
      </c>
      <c r="J44" s="59">
        <v>70</v>
      </c>
      <c r="K44" s="60">
        <f t="shared" si="0"/>
        <v>3</v>
      </c>
      <c r="L44" s="54">
        <f t="shared" si="1"/>
        <v>0.95890410958904104</v>
      </c>
    </row>
    <row r="45" spans="1:12" s="20" customFormat="1" x14ac:dyDescent="0.2">
      <c r="A45" s="41" t="s">
        <v>613</v>
      </c>
      <c r="B45" t="s">
        <v>560</v>
      </c>
      <c r="C45" s="45" t="s">
        <v>324</v>
      </c>
      <c r="D45" s="45" t="s">
        <v>325</v>
      </c>
      <c r="E45" s="58" t="s">
        <v>271</v>
      </c>
      <c r="F45" s="45" t="s">
        <v>331</v>
      </c>
      <c r="G45" s="50" t="s">
        <v>65</v>
      </c>
      <c r="H45" s="50" t="s">
        <v>284</v>
      </c>
      <c r="I45" s="59">
        <v>134</v>
      </c>
      <c r="J45" s="59">
        <v>116</v>
      </c>
      <c r="K45" s="60">
        <f t="shared" si="0"/>
        <v>18</v>
      </c>
      <c r="L45" s="54">
        <f t="shared" si="1"/>
        <v>0.86567164179104472</v>
      </c>
    </row>
    <row r="46" spans="1:12" s="20" customFormat="1" x14ac:dyDescent="0.2">
      <c r="A46" s="41" t="s">
        <v>614</v>
      </c>
      <c r="B46" t="s">
        <v>560</v>
      </c>
      <c r="C46" s="45" t="s">
        <v>324</v>
      </c>
      <c r="D46" s="45" t="s">
        <v>325</v>
      </c>
      <c r="E46" s="58" t="s">
        <v>77</v>
      </c>
      <c r="F46" s="45" t="s">
        <v>332</v>
      </c>
      <c r="G46" s="50" t="s">
        <v>65</v>
      </c>
      <c r="H46" s="50" t="s">
        <v>284</v>
      </c>
      <c r="I46" s="59">
        <v>226</v>
      </c>
      <c r="J46" s="59">
        <v>207</v>
      </c>
      <c r="K46" s="60">
        <f t="shared" si="0"/>
        <v>19</v>
      </c>
      <c r="L46" s="54">
        <f t="shared" si="1"/>
        <v>0.91592920353982299</v>
      </c>
    </row>
    <row r="47" spans="1:12" s="20" customFormat="1" x14ac:dyDescent="0.2">
      <c r="A47" s="41" t="s">
        <v>615</v>
      </c>
      <c r="B47" t="s">
        <v>560</v>
      </c>
      <c r="C47" s="45" t="s">
        <v>324</v>
      </c>
      <c r="D47" s="45" t="s">
        <v>325</v>
      </c>
      <c r="E47" s="58" t="s">
        <v>79</v>
      </c>
      <c r="F47" s="45" t="s">
        <v>333</v>
      </c>
      <c r="G47" s="50" t="s">
        <v>65</v>
      </c>
      <c r="H47" s="50" t="s">
        <v>284</v>
      </c>
      <c r="I47" s="59">
        <v>93</v>
      </c>
      <c r="J47" s="59">
        <v>83</v>
      </c>
      <c r="K47" s="60">
        <f t="shared" si="0"/>
        <v>10</v>
      </c>
      <c r="L47" s="54">
        <f t="shared" si="1"/>
        <v>0.89247311827956988</v>
      </c>
    </row>
    <row r="48" spans="1:12" s="20" customFormat="1" x14ac:dyDescent="0.2">
      <c r="A48" s="41" t="s">
        <v>616</v>
      </c>
      <c r="B48" t="s">
        <v>560</v>
      </c>
      <c r="C48" s="45" t="s">
        <v>324</v>
      </c>
      <c r="D48" s="45" t="s">
        <v>325</v>
      </c>
      <c r="E48" s="58" t="s">
        <v>80</v>
      </c>
      <c r="F48" s="45" t="s">
        <v>334</v>
      </c>
      <c r="G48" s="50" t="s">
        <v>65</v>
      </c>
      <c r="H48" s="50" t="s">
        <v>284</v>
      </c>
      <c r="I48" s="59">
        <v>174</v>
      </c>
      <c r="J48" s="59">
        <v>152</v>
      </c>
      <c r="K48" s="60">
        <f t="shared" si="0"/>
        <v>22</v>
      </c>
      <c r="L48" s="54">
        <f t="shared" si="1"/>
        <v>0.87356321839080464</v>
      </c>
    </row>
    <row r="49" spans="1:12" s="20" customFormat="1" x14ac:dyDescent="0.2">
      <c r="A49" s="41" t="s">
        <v>617</v>
      </c>
      <c r="B49" t="s">
        <v>561</v>
      </c>
      <c r="C49" s="45" t="s">
        <v>335</v>
      </c>
      <c r="D49" s="45" t="s">
        <v>336</v>
      </c>
      <c r="E49" s="58" t="s">
        <v>138</v>
      </c>
      <c r="F49" s="45" t="s">
        <v>338</v>
      </c>
      <c r="G49" s="50" t="s">
        <v>65</v>
      </c>
      <c r="H49" s="50" t="s">
        <v>284</v>
      </c>
      <c r="I49" s="59">
        <v>65</v>
      </c>
      <c r="J49" s="59">
        <v>58</v>
      </c>
      <c r="K49" s="60">
        <f t="shared" si="0"/>
        <v>7</v>
      </c>
      <c r="L49" s="54">
        <f t="shared" si="1"/>
        <v>0.89230769230769236</v>
      </c>
    </row>
    <row r="50" spans="1:12" s="20" customFormat="1" x14ac:dyDescent="0.2">
      <c r="A50" s="41" t="s">
        <v>618</v>
      </c>
      <c r="B50" t="s">
        <v>561</v>
      </c>
      <c r="C50" s="45" t="s">
        <v>335</v>
      </c>
      <c r="D50" s="45" t="s">
        <v>336</v>
      </c>
      <c r="E50" s="58" t="s">
        <v>139</v>
      </c>
      <c r="F50" s="45" t="s">
        <v>339</v>
      </c>
      <c r="G50" s="50" t="s">
        <v>65</v>
      </c>
      <c r="H50" s="50" t="s">
        <v>284</v>
      </c>
      <c r="I50" s="59">
        <v>65</v>
      </c>
      <c r="J50" s="59">
        <v>53</v>
      </c>
      <c r="K50" s="60">
        <f t="shared" si="0"/>
        <v>12</v>
      </c>
      <c r="L50" s="54">
        <f t="shared" si="1"/>
        <v>0.81538461538461537</v>
      </c>
    </row>
    <row r="51" spans="1:12" s="20" customFormat="1" x14ac:dyDescent="0.2">
      <c r="A51" s="41" t="s">
        <v>619</v>
      </c>
      <c r="B51" t="s">
        <v>561</v>
      </c>
      <c r="C51" s="45" t="s">
        <v>335</v>
      </c>
      <c r="D51" s="45" t="s">
        <v>336</v>
      </c>
      <c r="E51" s="58" t="s">
        <v>142</v>
      </c>
      <c r="F51" s="45" t="s">
        <v>340</v>
      </c>
      <c r="G51" s="50" t="s">
        <v>65</v>
      </c>
      <c r="H51" s="50" t="s">
        <v>284</v>
      </c>
      <c r="I51" s="59">
        <v>112</v>
      </c>
      <c r="J51" s="59">
        <v>100</v>
      </c>
      <c r="K51" s="60">
        <f t="shared" si="0"/>
        <v>12</v>
      </c>
      <c r="L51" s="54">
        <f t="shared" si="1"/>
        <v>0.8928571428571429</v>
      </c>
    </row>
    <row r="52" spans="1:12" s="20" customFormat="1" x14ac:dyDescent="0.2">
      <c r="A52" s="41" t="s">
        <v>620</v>
      </c>
      <c r="B52" t="s">
        <v>561</v>
      </c>
      <c r="C52" s="45" t="s">
        <v>335</v>
      </c>
      <c r="D52" s="45" t="s">
        <v>336</v>
      </c>
      <c r="E52" s="58" t="s">
        <v>145</v>
      </c>
      <c r="F52" s="45" t="s">
        <v>341</v>
      </c>
      <c r="G52" s="50" t="s">
        <v>65</v>
      </c>
      <c r="H52" s="50" t="s">
        <v>284</v>
      </c>
      <c r="I52" s="59">
        <v>101</v>
      </c>
      <c r="J52" s="59">
        <v>94</v>
      </c>
      <c r="K52" s="60">
        <f t="shared" si="0"/>
        <v>7</v>
      </c>
      <c r="L52" s="54">
        <f t="shared" si="1"/>
        <v>0.93069306930693074</v>
      </c>
    </row>
    <row r="53" spans="1:12" s="20" customFormat="1" x14ac:dyDescent="0.2">
      <c r="A53" s="41" t="s">
        <v>621</v>
      </c>
      <c r="B53" t="s">
        <v>561</v>
      </c>
      <c r="C53" s="45" t="s">
        <v>335</v>
      </c>
      <c r="D53" s="45" t="s">
        <v>336</v>
      </c>
      <c r="E53" s="58" t="s">
        <v>146</v>
      </c>
      <c r="F53" s="45" t="s">
        <v>342</v>
      </c>
      <c r="G53" s="50" t="s">
        <v>65</v>
      </c>
      <c r="H53" s="50" t="s">
        <v>284</v>
      </c>
      <c r="I53" s="59">
        <v>219</v>
      </c>
      <c r="J53" s="59">
        <v>205</v>
      </c>
      <c r="K53" s="60">
        <f t="shared" si="0"/>
        <v>14</v>
      </c>
      <c r="L53" s="54">
        <f t="shared" si="1"/>
        <v>0.9360730593607306</v>
      </c>
    </row>
    <row r="54" spans="1:12" s="20" customFormat="1" x14ac:dyDescent="0.2">
      <c r="A54" s="41" t="s">
        <v>622</v>
      </c>
      <c r="B54" t="s">
        <v>561</v>
      </c>
      <c r="C54" s="45" t="s">
        <v>335</v>
      </c>
      <c r="D54" s="45" t="s">
        <v>336</v>
      </c>
      <c r="E54" s="58" t="s">
        <v>147</v>
      </c>
      <c r="F54" s="45" t="s">
        <v>343</v>
      </c>
      <c r="G54" s="50" t="s">
        <v>65</v>
      </c>
      <c r="H54" s="50" t="s">
        <v>284</v>
      </c>
      <c r="I54" s="59">
        <v>159</v>
      </c>
      <c r="J54" s="59">
        <v>139</v>
      </c>
      <c r="K54" s="60">
        <f t="shared" si="0"/>
        <v>20</v>
      </c>
      <c r="L54" s="54">
        <f t="shared" si="1"/>
        <v>0.87421383647798745</v>
      </c>
    </row>
    <row r="55" spans="1:12" s="20" customFormat="1" x14ac:dyDescent="0.2">
      <c r="A55" s="41" t="s">
        <v>623</v>
      </c>
      <c r="B55" t="s">
        <v>561</v>
      </c>
      <c r="C55" s="45" t="s">
        <v>335</v>
      </c>
      <c r="D55" s="45" t="s">
        <v>336</v>
      </c>
      <c r="E55" s="58" t="s">
        <v>148</v>
      </c>
      <c r="F55" s="45" t="s">
        <v>344</v>
      </c>
      <c r="G55" s="50" t="s">
        <v>65</v>
      </c>
      <c r="H55" s="50" t="s">
        <v>284</v>
      </c>
      <c r="I55" s="59">
        <v>109</v>
      </c>
      <c r="J55" s="59">
        <v>94</v>
      </c>
      <c r="K55" s="60">
        <f t="shared" si="0"/>
        <v>15</v>
      </c>
      <c r="L55" s="54">
        <f t="shared" si="1"/>
        <v>0.86238532110091748</v>
      </c>
    </row>
    <row r="56" spans="1:12" s="20" customFormat="1" x14ac:dyDescent="0.2">
      <c r="A56" s="41" t="s">
        <v>624</v>
      </c>
      <c r="B56" t="s">
        <v>561</v>
      </c>
      <c r="C56" s="45" t="s">
        <v>335</v>
      </c>
      <c r="D56" s="45" t="s">
        <v>336</v>
      </c>
      <c r="E56" s="58" t="s">
        <v>149</v>
      </c>
      <c r="F56" s="45" t="s">
        <v>345</v>
      </c>
      <c r="G56" s="50" t="s">
        <v>65</v>
      </c>
      <c r="H56" s="50" t="s">
        <v>284</v>
      </c>
      <c r="I56" s="59">
        <v>73</v>
      </c>
      <c r="J56" s="59">
        <v>67</v>
      </c>
      <c r="K56" s="60">
        <f t="shared" si="0"/>
        <v>6</v>
      </c>
      <c r="L56" s="54">
        <f t="shared" si="1"/>
        <v>0.9178082191780822</v>
      </c>
    </row>
    <row r="57" spans="1:12" s="20" customFormat="1" x14ac:dyDescent="0.2">
      <c r="A57" s="41" t="s">
        <v>625</v>
      </c>
      <c r="B57" t="s">
        <v>561</v>
      </c>
      <c r="C57" s="45" t="s">
        <v>335</v>
      </c>
      <c r="D57" s="45" t="s">
        <v>336</v>
      </c>
      <c r="E57" s="58" t="s">
        <v>150</v>
      </c>
      <c r="F57" s="45" t="s">
        <v>346</v>
      </c>
      <c r="G57" s="50" t="s">
        <v>65</v>
      </c>
      <c r="H57" s="50" t="s">
        <v>284</v>
      </c>
      <c r="I57" s="59">
        <v>70</v>
      </c>
      <c r="J57" s="59">
        <v>64</v>
      </c>
      <c r="K57" s="60">
        <f t="shared" si="0"/>
        <v>6</v>
      </c>
      <c r="L57" s="54">
        <f t="shared" si="1"/>
        <v>0.91428571428571426</v>
      </c>
    </row>
    <row r="58" spans="1:12" s="20" customFormat="1" x14ac:dyDescent="0.2">
      <c r="A58" s="41" t="s">
        <v>626</v>
      </c>
      <c r="B58" t="s">
        <v>561</v>
      </c>
      <c r="C58" s="45" t="s">
        <v>335</v>
      </c>
      <c r="D58" s="45" t="s">
        <v>336</v>
      </c>
      <c r="E58" s="58" t="s">
        <v>152</v>
      </c>
      <c r="F58" s="45" t="s">
        <v>347</v>
      </c>
      <c r="G58" s="50" t="s">
        <v>65</v>
      </c>
      <c r="H58" s="50" t="s">
        <v>284</v>
      </c>
      <c r="I58" s="59">
        <v>297</v>
      </c>
      <c r="J58" s="59">
        <v>241</v>
      </c>
      <c r="K58" s="60">
        <f t="shared" si="0"/>
        <v>56</v>
      </c>
      <c r="L58" s="54">
        <f t="shared" si="1"/>
        <v>0.81144781144781142</v>
      </c>
    </row>
    <row r="59" spans="1:12" s="20" customFormat="1" x14ac:dyDescent="0.2">
      <c r="A59" s="41" t="s">
        <v>627</v>
      </c>
      <c r="B59" t="s">
        <v>562</v>
      </c>
      <c r="C59" s="45" t="s">
        <v>348</v>
      </c>
      <c r="D59" s="45" t="s">
        <v>349</v>
      </c>
      <c r="E59" s="58" t="s">
        <v>261</v>
      </c>
      <c r="F59" s="45" t="s">
        <v>350</v>
      </c>
      <c r="G59" s="50" t="s">
        <v>65</v>
      </c>
      <c r="H59" s="50" t="s">
        <v>284</v>
      </c>
      <c r="I59" s="59">
        <v>474</v>
      </c>
      <c r="J59" s="59">
        <v>419</v>
      </c>
      <c r="K59" s="60">
        <f t="shared" si="0"/>
        <v>55</v>
      </c>
      <c r="L59" s="54">
        <f t="shared" si="1"/>
        <v>0.88396624472573837</v>
      </c>
    </row>
    <row r="60" spans="1:12" s="20" customFormat="1" x14ac:dyDescent="0.2">
      <c r="A60" s="41" t="s">
        <v>628</v>
      </c>
      <c r="B60" t="s">
        <v>562</v>
      </c>
      <c r="C60" s="45" t="s">
        <v>348</v>
      </c>
      <c r="D60" s="45" t="s">
        <v>349</v>
      </c>
      <c r="E60" s="58" t="s">
        <v>281</v>
      </c>
      <c r="F60" s="45" t="s">
        <v>351</v>
      </c>
      <c r="G60" s="50" t="s">
        <v>65</v>
      </c>
      <c r="H60" s="50" t="s">
        <v>284</v>
      </c>
      <c r="I60" s="59">
        <v>737</v>
      </c>
      <c r="J60" s="59">
        <v>606</v>
      </c>
      <c r="K60" s="60">
        <f t="shared" si="0"/>
        <v>131</v>
      </c>
      <c r="L60" s="54">
        <f t="shared" si="1"/>
        <v>0.82225237449118049</v>
      </c>
    </row>
    <row r="61" spans="1:12" s="20" customFormat="1" x14ac:dyDescent="0.2">
      <c r="A61" s="41" t="s">
        <v>629</v>
      </c>
      <c r="B61" t="s">
        <v>562</v>
      </c>
      <c r="C61" s="45" t="s">
        <v>348</v>
      </c>
      <c r="D61" s="45" t="s">
        <v>349</v>
      </c>
      <c r="E61" s="58" t="s">
        <v>282</v>
      </c>
      <c r="F61" s="45" t="s">
        <v>352</v>
      </c>
      <c r="G61" s="50" t="s">
        <v>65</v>
      </c>
      <c r="H61" s="50" t="s">
        <v>284</v>
      </c>
      <c r="I61" s="59">
        <v>261</v>
      </c>
      <c r="J61" s="59">
        <v>229</v>
      </c>
      <c r="K61" s="60">
        <f t="shared" si="0"/>
        <v>32</v>
      </c>
      <c r="L61" s="54">
        <f t="shared" si="1"/>
        <v>0.87739463601532564</v>
      </c>
    </row>
    <row r="62" spans="1:12" s="20" customFormat="1" x14ac:dyDescent="0.2">
      <c r="A62" s="41" t="s">
        <v>630</v>
      </c>
      <c r="B62" t="s">
        <v>563</v>
      </c>
      <c r="C62" s="45" t="s">
        <v>353</v>
      </c>
      <c r="D62" s="45" t="s">
        <v>354</v>
      </c>
      <c r="E62" s="58" t="s">
        <v>71</v>
      </c>
      <c r="F62" s="45" t="s">
        <v>355</v>
      </c>
      <c r="G62" s="50" t="s">
        <v>65</v>
      </c>
      <c r="H62" s="50" t="s">
        <v>284</v>
      </c>
      <c r="I62" s="59">
        <v>192</v>
      </c>
      <c r="J62" s="59">
        <v>169</v>
      </c>
      <c r="K62" s="60">
        <f t="shared" si="0"/>
        <v>23</v>
      </c>
      <c r="L62" s="54">
        <f t="shared" si="1"/>
        <v>0.88020833333333337</v>
      </c>
    </row>
    <row r="63" spans="1:12" s="20" customFormat="1" x14ac:dyDescent="0.2">
      <c r="A63" s="41" t="s">
        <v>631</v>
      </c>
      <c r="B63" t="s">
        <v>563</v>
      </c>
      <c r="C63" s="45" t="s">
        <v>353</v>
      </c>
      <c r="D63" s="45" t="s">
        <v>354</v>
      </c>
      <c r="E63" s="58" t="s">
        <v>76</v>
      </c>
      <c r="F63" s="45" t="s">
        <v>356</v>
      </c>
      <c r="G63" s="50" t="s">
        <v>65</v>
      </c>
      <c r="H63" s="50" t="s">
        <v>284</v>
      </c>
      <c r="I63" s="59">
        <v>162</v>
      </c>
      <c r="J63" s="59">
        <v>133</v>
      </c>
      <c r="K63" s="60">
        <f t="shared" si="0"/>
        <v>29</v>
      </c>
      <c r="L63" s="54">
        <f t="shared" si="1"/>
        <v>0.82098765432098764</v>
      </c>
    </row>
    <row r="64" spans="1:12" s="20" customFormat="1" x14ac:dyDescent="0.2">
      <c r="A64" s="41" t="s">
        <v>632</v>
      </c>
      <c r="B64" t="s">
        <v>563</v>
      </c>
      <c r="C64" s="45" t="s">
        <v>353</v>
      </c>
      <c r="D64" s="45" t="s">
        <v>354</v>
      </c>
      <c r="E64" s="58" t="s">
        <v>75</v>
      </c>
      <c r="F64" s="45" t="s">
        <v>357</v>
      </c>
      <c r="G64" s="50" t="s">
        <v>65</v>
      </c>
      <c r="H64" s="50" t="s">
        <v>284</v>
      </c>
      <c r="I64" s="59">
        <v>154</v>
      </c>
      <c r="J64" s="59">
        <v>139</v>
      </c>
      <c r="K64" s="60">
        <f t="shared" si="0"/>
        <v>15</v>
      </c>
      <c r="L64" s="54">
        <f t="shared" si="1"/>
        <v>0.90259740259740262</v>
      </c>
    </row>
    <row r="65" spans="1:12" s="20" customFormat="1" x14ac:dyDescent="0.2">
      <c r="A65" s="41" t="s">
        <v>633</v>
      </c>
      <c r="B65" t="s">
        <v>563</v>
      </c>
      <c r="C65" s="45" t="s">
        <v>353</v>
      </c>
      <c r="D65" s="45" t="s">
        <v>354</v>
      </c>
      <c r="E65" s="58" t="s">
        <v>78</v>
      </c>
      <c r="F65" s="45" t="s">
        <v>358</v>
      </c>
      <c r="G65" s="50" t="s">
        <v>65</v>
      </c>
      <c r="H65" s="50" t="s">
        <v>284</v>
      </c>
      <c r="I65" s="59">
        <v>190</v>
      </c>
      <c r="J65" s="59">
        <v>169</v>
      </c>
      <c r="K65" s="60">
        <f t="shared" si="0"/>
        <v>21</v>
      </c>
      <c r="L65" s="54">
        <f t="shared" si="1"/>
        <v>0.88947368421052631</v>
      </c>
    </row>
    <row r="66" spans="1:12" s="20" customFormat="1" x14ac:dyDescent="0.2">
      <c r="A66" s="41" t="s">
        <v>634</v>
      </c>
      <c r="B66" t="s">
        <v>564</v>
      </c>
      <c r="C66" s="45" t="s">
        <v>359</v>
      </c>
      <c r="D66" s="45" t="s">
        <v>360</v>
      </c>
      <c r="E66" s="58" t="s">
        <v>176</v>
      </c>
      <c r="F66" s="45" t="s">
        <v>361</v>
      </c>
      <c r="G66" s="50" t="s">
        <v>65</v>
      </c>
      <c r="H66" s="50" t="s">
        <v>284</v>
      </c>
      <c r="I66" s="59">
        <v>510</v>
      </c>
      <c r="J66" s="59">
        <v>454</v>
      </c>
      <c r="K66" s="60">
        <f t="shared" si="0"/>
        <v>56</v>
      </c>
      <c r="L66" s="54">
        <f t="shared" si="1"/>
        <v>0.8901960784313725</v>
      </c>
    </row>
    <row r="67" spans="1:12" s="20" customFormat="1" x14ac:dyDescent="0.2">
      <c r="A67" s="41" t="s">
        <v>635</v>
      </c>
      <c r="B67" t="s">
        <v>564</v>
      </c>
      <c r="C67" s="45" t="s">
        <v>359</v>
      </c>
      <c r="D67" s="45" t="s">
        <v>360</v>
      </c>
      <c r="E67" s="58" t="s">
        <v>179</v>
      </c>
      <c r="F67" s="45" t="s">
        <v>362</v>
      </c>
      <c r="G67" s="50" t="s">
        <v>65</v>
      </c>
      <c r="H67" s="50" t="s">
        <v>284</v>
      </c>
      <c r="I67" s="59">
        <v>156</v>
      </c>
      <c r="J67" s="59">
        <v>132</v>
      </c>
      <c r="K67" s="60">
        <f t="shared" si="0"/>
        <v>24</v>
      </c>
      <c r="L67" s="54">
        <f t="shared" si="1"/>
        <v>0.84615384615384615</v>
      </c>
    </row>
    <row r="68" spans="1:12" s="20" customFormat="1" x14ac:dyDescent="0.2">
      <c r="A68" s="41" t="s">
        <v>636</v>
      </c>
      <c r="B68" t="s">
        <v>564</v>
      </c>
      <c r="C68" s="45" t="s">
        <v>359</v>
      </c>
      <c r="D68" s="45" t="s">
        <v>360</v>
      </c>
      <c r="E68" s="58" t="s">
        <v>178</v>
      </c>
      <c r="F68" s="45" t="s">
        <v>363</v>
      </c>
      <c r="G68" s="50" t="s">
        <v>65</v>
      </c>
      <c r="H68" s="50" t="s">
        <v>284</v>
      </c>
      <c r="I68" s="59">
        <v>257</v>
      </c>
      <c r="J68" s="59">
        <v>223</v>
      </c>
      <c r="K68" s="60">
        <f t="shared" si="0"/>
        <v>34</v>
      </c>
      <c r="L68" s="54">
        <f t="shared" si="1"/>
        <v>0.86770428015564205</v>
      </c>
    </row>
    <row r="69" spans="1:12" s="20" customFormat="1" x14ac:dyDescent="0.2">
      <c r="A69" s="41" t="s">
        <v>637</v>
      </c>
      <c r="B69" t="s">
        <v>564</v>
      </c>
      <c r="C69" s="45" t="s">
        <v>359</v>
      </c>
      <c r="D69" s="45" t="s">
        <v>360</v>
      </c>
      <c r="E69" s="58" t="s">
        <v>184</v>
      </c>
      <c r="F69" s="45" t="s">
        <v>364</v>
      </c>
      <c r="G69" s="50" t="s">
        <v>65</v>
      </c>
      <c r="H69" s="50" t="s">
        <v>284</v>
      </c>
      <c r="I69" s="59">
        <v>123</v>
      </c>
      <c r="J69" s="59">
        <v>113</v>
      </c>
      <c r="K69" s="60">
        <f t="shared" si="0"/>
        <v>10</v>
      </c>
      <c r="L69" s="54">
        <f t="shared" si="1"/>
        <v>0.91869918699186992</v>
      </c>
    </row>
    <row r="70" spans="1:12" s="20" customFormat="1" x14ac:dyDescent="0.2">
      <c r="A70" s="41" t="s">
        <v>638</v>
      </c>
      <c r="B70" t="s">
        <v>564</v>
      </c>
      <c r="C70" s="45" t="s">
        <v>359</v>
      </c>
      <c r="D70" s="45" t="s">
        <v>360</v>
      </c>
      <c r="E70" s="58" t="s">
        <v>185</v>
      </c>
      <c r="F70" s="45" t="s">
        <v>365</v>
      </c>
      <c r="G70" s="50" t="s">
        <v>65</v>
      </c>
      <c r="H70" s="50" t="s">
        <v>284</v>
      </c>
      <c r="I70" s="59">
        <v>101</v>
      </c>
      <c r="J70" s="59">
        <v>84</v>
      </c>
      <c r="K70" s="60">
        <f t="shared" si="0"/>
        <v>17</v>
      </c>
      <c r="L70" s="54">
        <f t="shared" si="1"/>
        <v>0.83168316831683164</v>
      </c>
    </row>
    <row r="71" spans="1:12" s="20" customFormat="1" x14ac:dyDescent="0.2">
      <c r="A71" s="41" t="s">
        <v>639</v>
      </c>
      <c r="B71" t="s">
        <v>564</v>
      </c>
      <c r="C71" s="45" t="s">
        <v>359</v>
      </c>
      <c r="D71" s="45" t="s">
        <v>360</v>
      </c>
      <c r="E71" s="58" t="s">
        <v>186</v>
      </c>
      <c r="F71" s="45" t="s">
        <v>366</v>
      </c>
      <c r="G71" s="50" t="s">
        <v>65</v>
      </c>
      <c r="H71" s="50" t="s">
        <v>284</v>
      </c>
      <c r="I71" s="59">
        <v>138</v>
      </c>
      <c r="J71" s="59">
        <v>123</v>
      </c>
      <c r="K71" s="60">
        <f t="shared" si="0"/>
        <v>15</v>
      </c>
      <c r="L71" s="54">
        <f t="shared" si="1"/>
        <v>0.89130434782608692</v>
      </c>
    </row>
    <row r="72" spans="1:12" s="20" customFormat="1" x14ac:dyDescent="0.2">
      <c r="A72" s="41" t="s">
        <v>640</v>
      </c>
      <c r="B72" t="s">
        <v>564</v>
      </c>
      <c r="C72" s="45" t="s">
        <v>359</v>
      </c>
      <c r="D72" s="45" t="s">
        <v>360</v>
      </c>
      <c r="E72" s="58" t="s">
        <v>189</v>
      </c>
      <c r="F72" s="45" t="s">
        <v>367</v>
      </c>
      <c r="G72" s="50" t="s">
        <v>65</v>
      </c>
      <c r="H72" s="50" t="s">
        <v>284</v>
      </c>
      <c r="I72" s="59">
        <v>124</v>
      </c>
      <c r="J72" s="59">
        <v>106</v>
      </c>
      <c r="K72" s="60">
        <f t="shared" si="0"/>
        <v>18</v>
      </c>
      <c r="L72" s="54">
        <f t="shared" si="1"/>
        <v>0.85483870967741937</v>
      </c>
    </row>
    <row r="73" spans="1:12" s="20" customFormat="1" x14ac:dyDescent="0.2">
      <c r="A73" s="41" t="s">
        <v>641</v>
      </c>
      <c r="B73" t="s">
        <v>564</v>
      </c>
      <c r="C73" s="45" t="s">
        <v>359</v>
      </c>
      <c r="D73" s="45" t="s">
        <v>360</v>
      </c>
      <c r="E73" s="58" t="s">
        <v>190</v>
      </c>
      <c r="F73" s="45" t="s">
        <v>368</v>
      </c>
      <c r="G73" s="50" t="s">
        <v>65</v>
      </c>
      <c r="H73" s="50" t="s">
        <v>284</v>
      </c>
      <c r="I73" s="59">
        <v>139</v>
      </c>
      <c r="J73" s="59">
        <v>122</v>
      </c>
      <c r="K73" s="60">
        <f t="shared" si="0"/>
        <v>17</v>
      </c>
      <c r="L73" s="54">
        <f t="shared" si="1"/>
        <v>0.87769784172661869</v>
      </c>
    </row>
    <row r="74" spans="1:12" s="20" customFormat="1" x14ac:dyDescent="0.2">
      <c r="A74" s="41" t="s">
        <v>642</v>
      </c>
      <c r="B74" t="s">
        <v>565</v>
      </c>
      <c r="C74" s="45" t="s">
        <v>369</v>
      </c>
      <c r="D74" s="45" t="s">
        <v>370</v>
      </c>
      <c r="E74" s="58" t="s">
        <v>273</v>
      </c>
      <c r="F74" s="45" t="s">
        <v>371</v>
      </c>
      <c r="G74" s="50" t="s">
        <v>65</v>
      </c>
      <c r="H74" s="50" t="s">
        <v>284</v>
      </c>
      <c r="I74" s="59">
        <v>127</v>
      </c>
      <c r="J74" s="59">
        <v>96</v>
      </c>
      <c r="K74" s="60">
        <f t="shared" si="0"/>
        <v>31</v>
      </c>
      <c r="L74" s="54">
        <f t="shared" si="1"/>
        <v>0.75590551181102361</v>
      </c>
    </row>
    <row r="75" spans="1:12" s="20" customFormat="1" x14ac:dyDescent="0.2">
      <c r="A75" s="41" t="s">
        <v>643</v>
      </c>
      <c r="B75" t="s">
        <v>565</v>
      </c>
      <c r="C75" s="45" t="s">
        <v>369</v>
      </c>
      <c r="D75" s="45" t="s">
        <v>370</v>
      </c>
      <c r="E75" s="58" t="s">
        <v>274</v>
      </c>
      <c r="F75" s="45" t="s">
        <v>372</v>
      </c>
      <c r="G75" s="50" t="s">
        <v>65</v>
      </c>
      <c r="H75" s="50" t="s">
        <v>284</v>
      </c>
      <c r="I75" s="59">
        <v>94</v>
      </c>
      <c r="J75" s="59">
        <v>83</v>
      </c>
      <c r="K75" s="60">
        <f t="shared" si="0"/>
        <v>11</v>
      </c>
      <c r="L75" s="54">
        <f t="shared" si="1"/>
        <v>0.88297872340425532</v>
      </c>
    </row>
    <row r="76" spans="1:12" s="20" customFormat="1" x14ac:dyDescent="0.2">
      <c r="A76" s="41" t="s">
        <v>644</v>
      </c>
      <c r="B76" t="s">
        <v>565</v>
      </c>
      <c r="C76" s="45" t="s">
        <v>369</v>
      </c>
      <c r="D76" s="45" t="s">
        <v>370</v>
      </c>
      <c r="E76" s="58" t="s">
        <v>182</v>
      </c>
      <c r="F76" s="45" t="s">
        <v>373</v>
      </c>
      <c r="G76" s="50" t="s">
        <v>65</v>
      </c>
      <c r="H76" s="50" t="s">
        <v>284</v>
      </c>
      <c r="I76" s="59">
        <v>162</v>
      </c>
      <c r="J76" s="59">
        <v>140</v>
      </c>
      <c r="K76" s="60">
        <f t="shared" ref="K76:K139" si="2">I76-J76</f>
        <v>22</v>
      </c>
      <c r="L76" s="54">
        <f t="shared" ref="L76:L139" si="3">J76/I76</f>
        <v>0.86419753086419748</v>
      </c>
    </row>
    <row r="77" spans="1:12" s="20" customFormat="1" x14ac:dyDescent="0.2">
      <c r="A77" s="41" t="s">
        <v>645</v>
      </c>
      <c r="B77" t="s">
        <v>565</v>
      </c>
      <c r="C77" s="45" t="s">
        <v>369</v>
      </c>
      <c r="D77" s="45" t="s">
        <v>370</v>
      </c>
      <c r="E77" s="58" t="s">
        <v>183</v>
      </c>
      <c r="F77" s="45" t="s">
        <v>374</v>
      </c>
      <c r="G77" s="50" t="s">
        <v>65</v>
      </c>
      <c r="H77" s="50" t="s">
        <v>284</v>
      </c>
      <c r="I77" s="59">
        <v>203</v>
      </c>
      <c r="J77" s="59">
        <v>187</v>
      </c>
      <c r="K77" s="60">
        <f t="shared" si="2"/>
        <v>16</v>
      </c>
      <c r="L77" s="54">
        <f t="shared" si="3"/>
        <v>0.9211822660098522</v>
      </c>
    </row>
    <row r="78" spans="1:12" s="20" customFormat="1" x14ac:dyDescent="0.2">
      <c r="A78" s="41" t="s">
        <v>646</v>
      </c>
      <c r="B78" t="s">
        <v>565</v>
      </c>
      <c r="C78" s="45" t="s">
        <v>369</v>
      </c>
      <c r="D78" s="45" t="s">
        <v>370</v>
      </c>
      <c r="E78" s="58" t="s">
        <v>275</v>
      </c>
      <c r="F78" s="45" t="s">
        <v>375</v>
      </c>
      <c r="G78" s="50" t="s">
        <v>65</v>
      </c>
      <c r="H78" s="50" t="s">
        <v>284</v>
      </c>
      <c r="I78" s="59">
        <v>78</v>
      </c>
      <c r="J78" s="59">
        <v>68</v>
      </c>
      <c r="K78" s="60">
        <f t="shared" si="2"/>
        <v>10</v>
      </c>
      <c r="L78" s="54">
        <f t="shared" si="3"/>
        <v>0.87179487179487181</v>
      </c>
    </row>
    <row r="79" spans="1:12" s="20" customFormat="1" x14ac:dyDescent="0.2">
      <c r="A79" s="41" t="s">
        <v>647</v>
      </c>
      <c r="B79" t="s">
        <v>565</v>
      </c>
      <c r="C79" s="45" t="s">
        <v>369</v>
      </c>
      <c r="D79" s="45" t="s">
        <v>370</v>
      </c>
      <c r="E79" s="58" t="s">
        <v>187</v>
      </c>
      <c r="F79" s="45" t="s">
        <v>376</v>
      </c>
      <c r="G79" s="50" t="s">
        <v>65</v>
      </c>
      <c r="H79" s="50" t="s">
        <v>284</v>
      </c>
      <c r="I79" s="59">
        <v>82</v>
      </c>
      <c r="J79" s="59">
        <v>74</v>
      </c>
      <c r="K79" s="60">
        <f t="shared" si="2"/>
        <v>8</v>
      </c>
      <c r="L79" s="54">
        <f t="shared" si="3"/>
        <v>0.90243902439024393</v>
      </c>
    </row>
    <row r="80" spans="1:12" s="20" customFormat="1" x14ac:dyDescent="0.2">
      <c r="A80" s="41" t="s">
        <v>648</v>
      </c>
      <c r="B80" t="s">
        <v>565</v>
      </c>
      <c r="C80" s="45" t="s">
        <v>369</v>
      </c>
      <c r="D80" s="45" t="s">
        <v>370</v>
      </c>
      <c r="E80" s="58" t="s">
        <v>188</v>
      </c>
      <c r="F80" s="45" t="s">
        <v>377</v>
      </c>
      <c r="G80" s="50" t="s">
        <v>65</v>
      </c>
      <c r="H80" s="50" t="s">
        <v>284</v>
      </c>
      <c r="I80" s="59">
        <v>151</v>
      </c>
      <c r="J80" s="59">
        <v>129</v>
      </c>
      <c r="K80" s="60">
        <f t="shared" si="2"/>
        <v>22</v>
      </c>
      <c r="L80" s="54">
        <f t="shared" si="3"/>
        <v>0.85430463576158944</v>
      </c>
    </row>
    <row r="81" spans="1:12" s="20" customFormat="1" x14ac:dyDescent="0.2">
      <c r="A81" s="41" t="s">
        <v>649</v>
      </c>
      <c r="B81" t="s">
        <v>566</v>
      </c>
      <c r="C81" s="45" t="s">
        <v>378</v>
      </c>
      <c r="D81" s="45" t="s">
        <v>379</v>
      </c>
      <c r="E81" s="58" t="s">
        <v>83</v>
      </c>
      <c r="F81" s="45" t="s">
        <v>380</v>
      </c>
      <c r="G81" s="50" t="s">
        <v>65</v>
      </c>
      <c r="H81" s="50" t="s">
        <v>284</v>
      </c>
      <c r="I81" s="59">
        <v>131</v>
      </c>
      <c r="J81" s="59">
        <v>115</v>
      </c>
      <c r="K81" s="60">
        <f t="shared" si="2"/>
        <v>16</v>
      </c>
      <c r="L81" s="54">
        <f t="shared" si="3"/>
        <v>0.87786259541984735</v>
      </c>
    </row>
    <row r="82" spans="1:12" s="20" customFormat="1" x14ac:dyDescent="0.2">
      <c r="A82" s="41" t="s">
        <v>650</v>
      </c>
      <c r="B82" t="s">
        <v>566</v>
      </c>
      <c r="C82" s="45" t="s">
        <v>378</v>
      </c>
      <c r="D82" s="45" t="s">
        <v>379</v>
      </c>
      <c r="E82" s="58" t="s">
        <v>84</v>
      </c>
      <c r="F82" s="45" t="s">
        <v>381</v>
      </c>
      <c r="G82" s="50" t="s">
        <v>65</v>
      </c>
      <c r="H82" s="50" t="s">
        <v>284</v>
      </c>
      <c r="I82" s="59">
        <v>111</v>
      </c>
      <c r="J82" s="59">
        <v>98</v>
      </c>
      <c r="K82" s="60">
        <f t="shared" si="2"/>
        <v>13</v>
      </c>
      <c r="L82" s="54">
        <f t="shared" si="3"/>
        <v>0.88288288288288286</v>
      </c>
    </row>
    <row r="83" spans="1:12" s="20" customFormat="1" x14ac:dyDescent="0.2">
      <c r="A83" s="41" t="s">
        <v>651</v>
      </c>
      <c r="B83" t="s">
        <v>566</v>
      </c>
      <c r="C83" s="45" t="s">
        <v>378</v>
      </c>
      <c r="D83" s="45" t="s">
        <v>379</v>
      </c>
      <c r="E83" s="58" t="s">
        <v>85</v>
      </c>
      <c r="F83" s="45" t="s">
        <v>382</v>
      </c>
      <c r="G83" s="50" t="s">
        <v>65</v>
      </c>
      <c r="H83" s="50" t="s">
        <v>284</v>
      </c>
      <c r="I83" s="59">
        <v>61</v>
      </c>
      <c r="J83" s="59">
        <v>56</v>
      </c>
      <c r="K83" s="60">
        <f t="shared" si="2"/>
        <v>5</v>
      </c>
      <c r="L83" s="54">
        <f t="shared" si="3"/>
        <v>0.91803278688524592</v>
      </c>
    </row>
    <row r="84" spans="1:12" s="20" customFormat="1" x14ac:dyDescent="0.2">
      <c r="A84" s="41" t="s">
        <v>652</v>
      </c>
      <c r="B84" t="s">
        <v>566</v>
      </c>
      <c r="C84" s="45" t="s">
        <v>378</v>
      </c>
      <c r="D84" s="45" t="s">
        <v>379</v>
      </c>
      <c r="E84" s="58" t="s">
        <v>90</v>
      </c>
      <c r="F84" s="45" t="s">
        <v>383</v>
      </c>
      <c r="G84" s="50" t="s">
        <v>65</v>
      </c>
      <c r="H84" s="50" t="s">
        <v>284</v>
      </c>
      <c r="I84" s="59">
        <v>140</v>
      </c>
      <c r="J84" s="59">
        <v>125</v>
      </c>
      <c r="K84" s="60">
        <f t="shared" si="2"/>
        <v>15</v>
      </c>
      <c r="L84" s="54">
        <f t="shared" si="3"/>
        <v>0.8928571428571429</v>
      </c>
    </row>
    <row r="85" spans="1:12" s="20" customFormat="1" x14ac:dyDescent="0.2">
      <c r="A85" s="41" t="s">
        <v>653</v>
      </c>
      <c r="B85" t="s">
        <v>566</v>
      </c>
      <c r="C85" s="45" t="s">
        <v>378</v>
      </c>
      <c r="D85" s="45" t="s">
        <v>379</v>
      </c>
      <c r="E85" s="58" t="s">
        <v>97</v>
      </c>
      <c r="F85" s="45" t="s">
        <v>384</v>
      </c>
      <c r="G85" s="50" t="s">
        <v>65</v>
      </c>
      <c r="H85" s="50" t="s">
        <v>284</v>
      </c>
      <c r="I85" s="59">
        <v>81</v>
      </c>
      <c r="J85" s="59">
        <v>71</v>
      </c>
      <c r="K85" s="60">
        <f t="shared" si="2"/>
        <v>10</v>
      </c>
      <c r="L85" s="54">
        <f t="shared" si="3"/>
        <v>0.87654320987654322</v>
      </c>
    </row>
    <row r="86" spans="1:12" s="20" customFormat="1" x14ac:dyDescent="0.2">
      <c r="A86" s="41" t="s">
        <v>654</v>
      </c>
      <c r="B86" t="s">
        <v>566</v>
      </c>
      <c r="C86" s="45" t="s">
        <v>378</v>
      </c>
      <c r="D86" s="45" t="s">
        <v>379</v>
      </c>
      <c r="E86" s="58" t="s">
        <v>87</v>
      </c>
      <c r="F86" s="45" t="s">
        <v>385</v>
      </c>
      <c r="G86" s="50" t="s">
        <v>65</v>
      </c>
      <c r="H86" s="50" t="s">
        <v>284</v>
      </c>
      <c r="I86" s="59">
        <v>154</v>
      </c>
      <c r="J86" s="59">
        <v>139</v>
      </c>
      <c r="K86" s="60">
        <f t="shared" si="2"/>
        <v>15</v>
      </c>
      <c r="L86" s="54">
        <f t="shared" si="3"/>
        <v>0.90259740259740262</v>
      </c>
    </row>
    <row r="87" spans="1:12" s="20" customFormat="1" x14ac:dyDescent="0.2">
      <c r="A87" s="41" t="s">
        <v>655</v>
      </c>
      <c r="B87" t="s">
        <v>566</v>
      </c>
      <c r="C87" s="45" t="s">
        <v>378</v>
      </c>
      <c r="D87" s="45" t="s">
        <v>379</v>
      </c>
      <c r="E87" s="58" t="s">
        <v>93</v>
      </c>
      <c r="F87" s="45" t="s">
        <v>386</v>
      </c>
      <c r="G87" s="50" t="s">
        <v>65</v>
      </c>
      <c r="H87" s="50" t="s">
        <v>284</v>
      </c>
      <c r="I87" s="59">
        <v>114</v>
      </c>
      <c r="J87" s="59">
        <v>106</v>
      </c>
      <c r="K87" s="60">
        <f t="shared" si="2"/>
        <v>8</v>
      </c>
      <c r="L87" s="54">
        <f t="shared" si="3"/>
        <v>0.92982456140350878</v>
      </c>
    </row>
    <row r="88" spans="1:12" s="20" customFormat="1" x14ac:dyDescent="0.2">
      <c r="A88" s="41" t="s">
        <v>656</v>
      </c>
      <c r="B88" t="s">
        <v>566</v>
      </c>
      <c r="C88" s="45" t="s">
        <v>378</v>
      </c>
      <c r="D88" s="45" t="s">
        <v>379</v>
      </c>
      <c r="E88" s="58" t="s">
        <v>98</v>
      </c>
      <c r="F88" s="45" t="s">
        <v>387</v>
      </c>
      <c r="G88" s="50" t="s">
        <v>65</v>
      </c>
      <c r="H88" s="50" t="s">
        <v>284</v>
      </c>
      <c r="I88" s="59">
        <v>72</v>
      </c>
      <c r="J88" s="59">
        <v>64</v>
      </c>
      <c r="K88" s="60">
        <f t="shared" si="2"/>
        <v>8</v>
      </c>
      <c r="L88" s="54">
        <f t="shared" si="3"/>
        <v>0.88888888888888884</v>
      </c>
    </row>
    <row r="89" spans="1:12" s="20" customFormat="1" x14ac:dyDescent="0.2">
      <c r="A89" s="41" t="s">
        <v>657</v>
      </c>
      <c r="B89" t="s">
        <v>566</v>
      </c>
      <c r="C89" s="45" t="s">
        <v>378</v>
      </c>
      <c r="D89" s="45" t="s">
        <v>379</v>
      </c>
      <c r="E89" s="58" t="s">
        <v>102</v>
      </c>
      <c r="F89" s="45" t="s">
        <v>388</v>
      </c>
      <c r="G89" s="50" t="s">
        <v>65</v>
      </c>
      <c r="H89" s="50" t="s">
        <v>284</v>
      </c>
      <c r="I89" s="59">
        <v>148</v>
      </c>
      <c r="J89" s="59">
        <v>130</v>
      </c>
      <c r="K89" s="60">
        <f t="shared" si="2"/>
        <v>18</v>
      </c>
      <c r="L89" s="54">
        <f t="shared" si="3"/>
        <v>0.8783783783783784</v>
      </c>
    </row>
    <row r="90" spans="1:12" s="20" customFormat="1" x14ac:dyDescent="0.2">
      <c r="A90" s="41" t="s">
        <v>658</v>
      </c>
      <c r="B90" t="s">
        <v>566</v>
      </c>
      <c r="C90" s="45" t="s">
        <v>378</v>
      </c>
      <c r="D90" s="45" t="s">
        <v>379</v>
      </c>
      <c r="E90" s="58" t="s">
        <v>104</v>
      </c>
      <c r="F90" s="45" t="s">
        <v>389</v>
      </c>
      <c r="G90" s="50" t="s">
        <v>65</v>
      </c>
      <c r="H90" s="50" t="s">
        <v>284</v>
      </c>
      <c r="I90" s="59">
        <v>119</v>
      </c>
      <c r="J90" s="59">
        <v>109</v>
      </c>
      <c r="K90" s="60">
        <f t="shared" si="2"/>
        <v>10</v>
      </c>
      <c r="L90" s="54">
        <f t="shared" si="3"/>
        <v>0.91596638655462181</v>
      </c>
    </row>
    <row r="91" spans="1:12" s="20" customFormat="1" x14ac:dyDescent="0.2">
      <c r="A91" s="41" t="s">
        <v>659</v>
      </c>
      <c r="B91" t="s">
        <v>566</v>
      </c>
      <c r="C91" s="45" t="s">
        <v>378</v>
      </c>
      <c r="D91" s="45" t="s">
        <v>379</v>
      </c>
      <c r="E91" s="58" t="s">
        <v>105</v>
      </c>
      <c r="F91" s="45" t="s">
        <v>390</v>
      </c>
      <c r="G91" s="50" t="s">
        <v>65</v>
      </c>
      <c r="H91" s="50" t="s">
        <v>284</v>
      </c>
      <c r="I91" s="59">
        <v>129</v>
      </c>
      <c r="J91" s="59">
        <v>116</v>
      </c>
      <c r="K91" s="60">
        <f t="shared" si="2"/>
        <v>13</v>
      </c>
      <c r="L91" s="54">
        <f t="shared" si="3"/>
        <v>0.89922480620155043</v>
      </c>
    </row>
    <row r="92" spans="1:12" s="20" customFormat="1" x14ac:dyDescent="0.2">
      <c r="A92" s="41" t="s">
        <v>660</v>
      </c>
      <c r="B92" t="s">
        <v>566</v>
      </c>
      <c r="C92" s="45" t="s">
        <v>378</v>
      </c>
      <c r="D92" s="45" t="s">
        <v>379</v>
      </c>
      <c r="E92" s="58" t="s">
        <v>110</v>
      </c>
      <c r="F92" s="45" t="s">
        <v>391</v>
      </c>
      <c r="G92" s="50" t="s">
        <v>65</v>
      </c>
      <c r="H92" s="50" t="s">
        <v>284</v>
      </c>
      <c r="I92" s="59">
        <v>150</v>
      </c>
      <c r="J92" s="59">
        <v>137</v>
      </c>
      <c r="K92" s="60">
        <f t="shared" si="2"/>
        <v>13</v>
      </c>
      <c r="L92" s="54">
        <f t="shared" si="3"/>
        <v>0.91333333333333333</v>
      </c>
    </row>
    <row r="93" spans="1:12" s="20" customFormat="1" x14ac:dyDescent="0.2">
      <c r="A93" s="41" t="s">
        <v>661</v>
      </c>
      <c r="B93" t="s">
        <v>567</v>
      </c>
      <c r="C93" s="45" t="s">
        <v>392</v>
      </c>
      <c r="D93" s="45" t="s">
        <v>393</v>
      </c>
      <c r="E93" s="58" t="s">
        <v>175</v>
      </c>
      <c r="F93" s="45" t="s">
        <v>394</v>
      </c>
      <c r="G93" s="50" t="s">
        <v>65</v>
      </c>
      <c r="H93" s="50" t="s">
        <v>284</v>
      </c>
      <c r="I93" s="59">
        <v>247</v>
      </c>
      <c r="J93" s="59">
        <v>212</v>
      </c>
      <c r="K93" s="60">
        <f t="shared" si="2"/>
        <v>35</v>
      </c>
      <c r="L93" s="54">
        <f t="shared" si="3"/>
        <v>0.8582995951417004</v>
      </c>
    </row>
    <row r="94" spans="1:12" s="20" customFormat="1" x14ac:dyDescent="0.2">
      <c r="A94" s="41" t="s">
        <v>662</v>
      </c>
      <c r="B94" t="s">
        <v>567</v>
      </c>
      <c r="C94" s="45" t="s">
        <v>392</v>
      </c>
      <c r="D94" s="45" t="s">
        <v>393</v>
      </c>
      <c r="E94" s="58" t="s">
        <v>136</v>
      </c>
      <c r="F94" s="45" t="s">
        <v>395</v>
      </c>
      <c r="G94" s="50" t="s">
        <v>65</v>
      </c>
      <c r="H94" s="50" t="s">
        <v>284</v>
      </c>
      <c r="I94" s="59">
        <v>37</v>
      </c>
      <c r="J94" s="59">
        <v>32</v>
      </c>
      <c r="K94" s="60">
        <f t="shared" si="2"/>
        <v>5</v>
      </c>
      <c r="L94" s="54">
        <f t="shared" si="3"/>
        <v>0.86486486486486491</v>
      </c>
    </row>
    <row r="95" spans="1:12" s="20" customFormat="1" x14ac:dyDescent="0.2">
      <c r="A95" s="41" t="s">
        <v>663</v>
      </c>
      <c r="B95" t="s">
        <v>567</v>
      </c>
      <c r="C95" s="45" t="s">
        <v>392</v>
      </c>
      <c r="D95" s="45" t="s">
        <v>393</v>
      </c>
      <c r="E95" s="58" t="s">
        <v>177</v>
      </c>
      <c r="F95" s="45" t="s">
        <v>396</v>
      </c>
      <c r="G95" s="50" t="s">
        <v>65</v>
      </c>
      <c r="H95" s="50" t="s">
        <v>284</v>
      </c>
      <c r="I95" s="59">
        <v>236</v>
      </c>
      <c r="J95" s="59">
        <v>211</v>
      </c>
      <c r="K95" s="60">
        <f t="shared" si="2"/>
        <v>25</v>
      </c>
      <c r="L95" s="54">
        <f t="shared" si="3"/>
        <v>0.89406779661016944</v>
      </c>
    </row>
    <row r="96" spans="1:12" s="20" customFormat="1" x14ac:dyDescent="0.2">
      <c r="A96" s="41" t="s">
        <v>664</v>
      </c>
      <c r="B96" t="s">
        <v>567</v>
      </c>
      <c r="C96" s="45" t="s">
        <v>392</v>
      </c>
      <c r="D96" s="45" t="s">
        <v>393</v>
      </c>
      <c r="E96" s="58" t="s">
        <v>180</v>
      </c>
      <c r="F96" s="45" t="s">
        <v>397</v>
      </c>
      <c r="G96" s="50" t="s">
        <v>65</v>
      </c>
      <c r="H96" s="50" t="s">
        <v>284</v>
      </c>
      <c r="I96" s="59">
        <v>229</v>
      </c>
      <c r="J96" s="59">
        <v>196</v>
      </c>
      <c r="K96" s="60">
        <f t="shared" si="2"/>
        <v>33</v>
      </c>
      <c r="L96" s="54">
        <f t="shared" si="3"/>
        <v>0.85589519650655022</v>
      </c>
    </row>
    <row r="97" spans="1:12" s="20" customFormat="1" x14ac:dyDescent="0.2">
      <c r="A97" s="41" t="s">
        <v>665</v>
      </c>
      <c r="B97" t="s">
        <v>567</v>
      </c>
      <c r="C97" s="45" t="s">
        <v>392</v>
      </c>
      <c r="D97" s="45" t="s">
        <v>393</v>
      </c>
      <c r="E97" s="58" t="s">
        <v>181</v>
      </c>
      <c r="F97" s="45" t="s">
        <v>398</v>
      </c>
      <c r="G97" s="50" t="s">
        <v>65</v>
      </c>
      <c r="H97" s="50" t="s">
        <v>284</v>
      </c>
      <c r="I97" s="59">
        <v>74</v>
      </c>
      <c r="J97" s="59">
        <v>65</v>
      </c>
      <c r="K97" s="60">
        <f t="shared" si="2"/>
        <v>9</v>
      </c>
      <c r="L97" s="54">
        <f t="shared" si="3"/>
        <v>0.8783783783783784</v>
      </c>
    </row>
    <row r="98" spans="1:12" s="20" customFormat="1" x14ac:dyDescent="0.2">
      <c r="A98" s="41" t="s">
        <v>666</v>
      </c>
      <c r="B98" t="s">
        <v>567</v>
      </c>
      <c r="C98" s="45" t="s">
        <v>392</v>
      </c>
      <c r="D98" s="45" t="s">
        <v>393</v>
      </c>
      <c r="E98" s="58" t="s">
        <v>143</v>
      </c>
      <c r="F98" s="45" t="s">
        <v>399</v>
      </c>
      <c r="G98" s="50" t="s">
        <v>65</v>
      </c>
      <c r="H98" s="50" t="s">
        <v>284</v>
      </c>
      <c r="I98" s="59">
        <v>95</v>
      </c>
      <c r="J98" s="59">
        <v>85</v>
      </c>
      <c r="K98" s="60">
        <f t="shared" si="2"/>
        <v>10</v>
      </c>
      <c r="L98" s="54">
        <f t="shared" si="3"/>
        <v>0.89473684210526316</v>
      </c>
    </row>
    <row r="99" spans="1:12" s="20" customFormat="1" x14ac:dyDescent="0.2">
      <c r="A99" s="41" t="s">
        <v>667</v>
      </c>
      <c r="B99" t="s">
        <v>567</v>
      </c>
      <c r="C99" s="45" t="s">
        <v>392</v>
      </c>
      <c r="D99" s="45" t="s">
        <v>393</v>
      </c>
      <c r="E99" s="58" t="s">
        <v>144</v>
      </c>
      <c r="F99" s="45" t="s">
        <v>400</v>
      </c>
      <c r="G99" s="50" t="s">
        <v>65</v>
      </c>
      <c r="H99" s="50" t="s">
        <v>284</v>
      </c>
      <c r="I99" s="59">
        <v>362</v>
      </c>
      <c r="J99" s="59">
        <v>303</v>
      </c>
      <c r="K99" s="60">
        <f t="shared" si="2"/>
        <v>59</v>
      </c>
      <c r="L99" s="54">
        <f t="shared" si="3"/>
        <v>0.83701657458563539</v>
      </c>
    </row>
    <row r="100" spans="1:12" s="20" customFormat="1" x14ac:dyDescent="0.2">
      <c r="A100" s="41" t="s">
        <v>668</v>
      </c>
      <c r="B100" t="s">
        <v>568</v>
      </c>
      <c r="C100" s="45" t="s">
        <v>401</v>
      </c>
      <c r="D100" s="45" t="s">
        <v>402</v>
      </c>
      <c r="E100" s="58" t="s">
        <v>223</v>
      </c>
      <c r="F100" s="45" t="s">
        <v>403</v>
      </c>
      <c r="G100" s="50" t="s">
        <v>65</v>
      </c>
      <c r="H100" s="50" t="s">
        <v>284</v>
      </c>
      <c r="I100" s="59">
        <v>96</v>
      </c>
      <c r="J100" s="59">
        <v>84</v>
      </c>
      <c r="K100" s="60">
        <f t="shared" si="2"/>
        <v>12</v>
      </c>
      <c r="L100" s="54">
        <f t="shared" si="3"/>
        <v>0.875</v>
      </c>
    </row>
    <row r="101" spans="1:12" s="20" customFormat="1" x14ac:dyDescent="0.2">
      <c r="A101" s="41" t="s">
        <v>669</v>
      </c>
      <c r="B101" t="s">
        <v>568</v>
      </c>
      <c r="C101" s="45" t="s">
        <v>401</v>
      </c>
      <c r="D101" s="45" t="s">
        <v>402</v>
      </c>
      <c r="E101" s="58" t="s">
        <v>225</v>
      </c>
      <c r="F101" s="45" t="s">
        <v>404</v>
      </c>
      <c r="G101" s="50" t="s">
        <v>65</v>
      </c>
      <c r="H101" s="50" t="s">
        <v>284</v>
      </c>
      <c r="I101" s="59">
        <v>140</v>
      </c>
      <c r="J101" s="59">
        <v>124</v>
      </c>
      <c r="K101" s="60">
        <f t="shared" si="2"/>
        <v>16</v>
      </c>
      <c r="L101" s="54">
        <f t="shared" si="3"/>
        <v>0.88571428571428568</v>
      </c>
    </row>
    <row r="102" spans="1:12" s="20" customFormat="1" x14ac:dyDescent="0.2">
      <c r="A102" s="41" t="s">
        <v>670</v>
      </c>
      <c r="B102" t="s">
        <v>568</v>
      </c>
      <c r="C102" s="45" t="s">
        <v>401</v>
      </c>
      <c r="D102" s="45" t="s">
        <v>402</v>
      </c>
      <c r="E102" s="58" t="s">
        <v>229</v>
      </c>
      <c r="F102" s="45" t="s">
        <v>405</v>
      </c>
      <c r="G102" s="50" t="s">
        <v>65</v>
      </c>
      <c r="H102" s="50" t="s">
        <v>284</v>
      </c>
      <c r="I102" s="59">
        <v>114</v>
      </c>
      <c r="J102" s="59">
        <v>102</v>
      </c>
      <c r="K102" s="60">
        <f t="shared" si="2"/>
        <v>12</v>
      </c>
      <c r="L102" s="54">
        <f t="shared" si="3"/>
        <v>0.89473684210526316</v>
      </c>
    </row>
    <row r="103" spans="1:12" s="20" customFormat="1" x14ac:dyDescent="0.2">
      <c r="A103" s="41" t="s">
        <v>671</v>
      </c>
      <c r="B103" t="s">
        <v>568</v>
      </c>
      <c r="C103" s="45" t="s">
        <v>401</v>
      </c>
      <c r="D103" s="45" t="s">
        <v>402</v>
      </c>
      <c r="E103" s="58" t="s">
        <v>233</v>
      </c>
      <c r="F103" s="45" t="s">
        <v>406</v>
      </c>
      <c r="G103" s="50" t="s">
        <v>65</v>
      </c>
      <c r="H103" s="50" t="s">
        <v>284</v>
      </c>
      <c r="I103" s="59">
        <v>78</v>
      </c>
      <c r="J103" s="59">
        <v>69</v>
      </c>
      <c r="K103" s="60">
        <f t="shared" si="2"/>
        <v>9</v>
      </c>
      <c r="L103" s="54">
        <f t="shared" si="3"/>
        <v>0.88461538461538458</v>
      </c>
    </row>
    <row r="104" spans="1:12" s="20" customFormat="1" x14ac:dyDescent="0.2">
      <c r="A104" s="41" t="s">
        <v>672</v>
      </c>
      <c r="B104" t="s">
        <v>568</v>
      </c>
      <c r="C104" s="45" t="s">
        <v>401</v>
      </c>
      <c r="D104" s="45" t="s">
        <v>402</v>
      </c>
      <c r="E104" s="58" t="s">
        <v>236</v>
      </c>
      <c r="F104" s="45" t="s">
        <v>407</v>
      </c>
      <c r="G104" s="50" t="s">
        <v>65</v>
      </c>
      <c r="H104" s="50" t="s">
        <v>284</v>
      </c>
      <c r="I104" s="59">
        <v>133</v>
      </c>
      <c r="J104" s="59">
        <v>112</v>
      </c>
      <c r="K104" s="60">
        <f t="shared" si="2"/>
        <v>21</v>
      </c>
      <c r="L104" s="54">
        <f t="shared" si="3"/>
        <v>0.84210526315789469</v>
      </c>
    </row>
    <row r="105" spans="1:12" s="20" customFormat="1" x14ac:dyDescent="0.2">
      <c r="A105" s="41" t="s">
        <v>673</v>
      </c>
      <c r="B105" t="s">
        <v>568</v>
      </c>
      <c r="C105" s="45" t="s">
        <v>401</v>
      </c>
      <c r="D105" s="45" t="s">
        <v>402</v>
      </c>
      <c r="E105" s="58" t="s">
        <v>238</v>
      </c>
      <c r="F105" s="45" t="s">
        <v>408</v>
      </c>
      <c r="G105" s="50" t="s">
        <v>65</v>
      </c>
      <c r="H105" s="50" t="s">
        <v>284</v>
      </c>
      <c r="I105" s="59">
        <v>41</v>
      </c>
      <c r="J105" s="59">
        <v>35</v>
      </c>
      <c r="K105" s="60">
        <f t="shared" si="2"/>
        <v>6</v>
      </c>
      <c r="L105" s="54">
        <f t="shared" si="3"/>
        <v>0.85365853658536583</v>
      </c>
    </row>
    <row r="106" spans="1:12" s="20" customFormat="1" x14ac:dyDescent="0.2">
      <c r="A106" s="41" t="s">
        <v>674</v>
      </c>
      <c r="B106" t="s">
        <v>568</v>
      </c>
      <c r="C106" s="45" t="s">
        <v>401</v>
      </c>
      <c r="D106" s="45" t="s">
        <v>402</v>
      </c>
      <c r="E106" s="58" t="s">
        <v>239</v>
      </c>
      <c r="F106" s="45" t="s">
        <v>409</v>
      </c>
      <c r="G106" s="50" t="s">
        <v>65</v>
      </c>
      <c r="H106" s="50" t="s">
        <v>284</v>
      </c>
      <c r="I106" s="59">
        <v>76</v>
      </c>
      <c r="J106" s="59">
        <v>64</v>
      </c>
      <c r="K106" s="60">
        <f t="shared" si="2"/>
        <v>12</v>
      </c>
      <c r="L106" s="54">
        <f t="shared" si="3"/>
        <v>0.84210526315789469</v>
      </c>
    </row>
    <row r="107" spans="1:12" s="20" customFormat="1" x14ac:dyDescent="0.2">
      <c r="A107" s="41" t="s">
        <v>675</v>
      </c>
      <c r="B107" t="s">
        <v>568</v>
      </c>
      <c r="C107" s="45" t="s">
        <v>401</v>
      </c>
      <c r="D107" s="45" t="s">
        <v>402</v>
      </c>
      <c r="E107" s="58" t="s">
        <v>277</v>
      </c>
      <c r="F107" s="45" t="s">
        <v>410</v>
      </c>
      <c r="G107" s="50" t="s">
        <v>65</v>
      </c>
      <c r="H107" s="50" t="s">
        <v>284</v>
      </c>
      <c r="I107" s="59">
        <v>260</v>
      </c>
      <c r="J107" s="59">
        <v>231</v>
      </c>
      <c r="K107" s="60">
        <f t="shared" si="2"/>
        <v>29</v>
      </c>
      <c r="L107" s="54">
        <f t="shared" si="3"/>
        <v>0.88846153846153841</v>
      </c>
    </row>
    <row r="108" spans="1:12" s="20" customFormat="1" x14ac:dyDescent="0.2">
      <c r="A108" s="41" t="s">
        <v>676</v>
      </c>
      <c r="B108" t="s">
        <v>569</v>
      </c>
      <c r="C108" s="45" t="s">
        <v>411</v>
      </c>
      <c r="D108" s="45" t="s">
        <v>412</v>
      </c>
      <c r="E108" s="58" t="s">
        <v>81</v>
      </c>
      <c r="F108" s="45" t="s">
        <v>413</v>
      </c>
      <c r="G108" s="50" t="s">
        <v>65</v>
      </c>
      <c r="H108" s="50" t="s">
        <v>284</v>
      </c>
      <c r="I108" s="59">
        <v>78</v>
      </c>
      <c r="J108" s="59">
        <v>63</v>
      </c>
      <c r="K108" s="60">
        <f t="shared" si="2"/>
        <v>15</v>
      </c>
      <c r="L108" s="54">
        <f t="shared" si="3"/>
        <v>0.80769230769230771</v>
      </c>
    </row>
    <row r="109" spans="1:12" s="20" customFormat="1" x14ac:dyDescent="0.2">
      <c r="A109" s="41" t="s">
        <v>677</v>
      </c>
      <c r="B109" t="s">
        <v>569</v>
      </c>
      <c r="C109" s="45" t="s">
        <v>411</v>
      </c>
      <c r="D109" s="45" t="s">
        <v>412</v>
      </c>
      <c r="E109" s="58" t="s">
        <v>82</v>
      </c>
      <c r="F109" s="45" t="s">
        <v>414</v>
      </c>
      <c r="G109" s="50" t="s">
        <v>65</v>
      </c>
      <c r="H109" s="50" t="s">
        <v>284</v>
      </c>
      <c r="I109" s="59">
        <v>132</v>
      </c>
      <c r="J109" s="59">
        <v>116</v>
      </c>
      <c r="K109" s="60">
        <f t="shared" si="2"/>
        <v>16</v>
      </c>
      <c r="L109" s="54">
        <f t="shared" si="3"/>
        <v>0.87878787878787878</v>
      </c>
    </row>
    <row r="110" spans="1:12" s="20" customFormat="1" x14ac:dyDescent="0.2">
      <c r="A110" s="41" t="s">
        <v>678</v>
      </c>
      <c r="B110" t="s">
        <v>569</v>
      </c>
      <c r="C110" s="45" t="s">
        <v>411</v>
      </c>
      <c r="D110" s="45" t="s">
        <v>412</v>
      </c>
      <c r="E110" s="58" t="s">
        <v>86</v>
      </c>
      <c r="F110" s="45" t="s">
        <v>415</v>
      </c>
      <c r="G110" s="50" t="s">
        <v>65</v>
      </c>
      <c r="H110" s="50" t="s">
        <v>284</v>
      </c>
      <c r="I110" s="59">
        <v>103</v>
      </c>
      <c r="J110" s="59">
        <v>91</v>
      </c>
      <c r="K110" s="60">
        <f t="shared" si="2"/>
        <v>12</v>
      </c>
      <c r="L110" s="54">
        <f t="shared" si="3"/>
        <v>0.88349514563106801</v>
      </c>
    </row>
    <row r="111" spans="1:12" s="20" customFormat="1" x14ac:dyDescent="0.2">
      <c r="A111" s="41" t="s">
        <v>679</v>
      </c>
      <c r="B111" t="s">
        <v>569</v>
      </c>
      <c r="C111" s="45" t="s">
        <v>411</v>
      </c>
      <c r="D111" s="45" t="s">
        <v>412</v>
      </c>
      <c r="E111" s="58" t="s">
        <v>88</v>
      </c>
      <c r="F111" s="45" t="s">
        <v>416</v>
      </c>
      <c r="G111" s="50" t="s">
        <v>65</v>
      </c>
      <c r="H111" s="50" t="s">
        <v>284</v>
      </c>
      <c r="I111" s="59">
        <v>192</v>
      </c>
      <c r="J111" s="59">
        <v>165</v>
      </c>
      <c r="K111" s="60">
        <f t="shared" si="2"/>
        <v>27</v>
      </c>
      <c r="L111" s="54">
        <f t="shared" si="3"/>
        <v>0.859375</v>
      </c>
    </row>
    <row r="112" spans="1:12" s="20" customFormat="1" x14ac:dyDescent="0.2">
      <c r="A112" s="41" t="s">
        <v>680</v>
      </c>
      <c r="B112" t="s">
        <v>569</v>
      </c>
      <c r="C112" s="45" t="s">
        <v>411</v>
      </c>
      <c r="D112" s="45" t="s">
        <v>412</v>
      </c>
      <c r="E112" s="58" t="s">
        <v>111</v>
      </c>
      <c r="F112" s="45" t="s">
        <v>417</v>
      </c>
      <c r="G112" s="50" t="s">
        <v>65</v>
      </c>
      <c r="H112" s="50" t="s">
        <v>284</v>
      </c>
      <c r="I112" s="59">
        <v>105</v>
      </c>
      <c r="J112" s="59">
        <v>94</v>
      </c>
      <c r="K112" s="60">
        <f t="shared" si="2"/>
        <v>11</v>
      </c>
      <c r="L112" s="54">
        <f t="shared" si="3"/>
        <v>0.89523809523809528</v>
      </c>
    </row>
    <row r="113" spans="1:12" s="20" customFormat="1" x14ac:dyDescent="0.2">
      <c r="A113" s="41" t="s">
        <v>681</v>
      </c>
      <c r="B113" t="s">
        <v>569</v>
      </c>
      <c r="C113" s="45" t="s">
        <v>411</v>
      </c>
      <c r="D113" s="45" t="s">
        <v>412</v>
      </c>
      <c r="E113" s="58" t="s">
        <v>91</v>
      </c>
      <c r="F113" s="45" t="s">
        <v>418</v>
      </c>
      <c r="G113" s="50" t="s">
        <v>65</v>
      </c>
      <c r="H113" s="50" t="s">
        <v>284</v>
      </c>
      <c r="I113" s="59">
        <v>129</v>
      </c>
      <c r="J113" s="59">
        <v>107</v>
      </c>
      <c r="K113" s="60">
        <f t="shared" si="2"/>
        <v>22</v>
      </c>
      <c r="L113" s="54">
        <f t="shared" si="3"/>
        <v>0.8294573643410853</v>
      </c>
    </row>
    <row r="114" spans="1:12" s="20" customFormat="1" x14ac:dyDescent="0.2">
      <c r="A114" s="41" t="s">
        <v>682</v>
      </c>
      <c r="B114" t="s">
        <v>569</v>
      </c>
      <c r="C114" s="45" t="s">
        <v>411</v>
      </c>
      <c r="D114" s="45" t="s">
        <v>412</v>
      </c>
      <c r="E114" s="58" t="s">
        <v>96</v>
      </c>
      <c r="F114" s="45" t="s">
        <v>419</v>
      </c>
      <c r="G114" s="50" t="s">
        <v>65</v>
      </c>
      <c r="H114" s="50" t="s">
        <v>284</v>
      </c>
      <c r="I114" s="59">
        <v>90</v>
      </c>
      <c r="J114" s="59">
        <v>73</v>
      </c>
      <c r="K114" s="60">
        <f t="shared" si="2"/>
        <v>17</v>
      </c>
      <c r="L114" s="54">
        <f t="shared" si="3"/>
        <v>0.81111111111111112</v>
      </c>
    </row>
    <row r="115" spans="1:12" s="20" customFormat="1" x14ac:dyDescent="0.2">
      <c r="A115" s="41" t="s">
        <v>683</v>
      </c>
      <c r="B115" t="s">
        <v>569</v>
      </c>
      <c r="C115" s="45" t="s">
        <v>411</v>
      </c>
      <c r="D115" s="45" t="s">
        <v>412</v>
      </c>
      <c r="E115" s="58" t="s">
        <v>109</v>
      </c>
      <c r="F115" s="45" t="s">
        <v>420</v>
      </c>
      <c r="G115" s="50" t="s">
        <v>65</v>
      </c>
      <c r="H115" s="50" t="s">
        <v>284</v>
      </c>
      <c r="I115" s="59">
        <v>70</v>
      </c>
      <c r="J115" s="59">
        <v>64</v>
      </c>
      <c r="K115" s="60">
        <f t="shared" si="2"/>
        <v>6</v>
      </c>
      <c r="L115" s="54">
        <f t="shared" si="3"/>
        <v>0.91428571428571426</v>
      </c>
    </row>
    <row r="116" spans="1:12" s="20" customFormat="1" x14ac:dyDescent="0.2">
      <c r="A116" s="41" t="s">
        <v>684</v>
      </c>
      <c r="B116" t="s">
        <v>570</v>
      </c>
      <c r="C116" s="45" t="s">
        <v>421</v>
      </c>
      <c r="D116" s="45" t="s">
        <v>422</v>
      </c>
      <c r="E116" s="58" t="s">
        <v>137</v>
      </c>
      <c r="F116" s="45" t="s">
        <v>423</v>
      </c>
      <c r="G116" s="50" t="s">
        <v>65</v>
      </c>
      <c r="H116" s="50" t="s">
        <v>284</v>
      </c>
      <c r="I116" s="59">
        <v>197</v>
      </c>
      <c r="J116" s="59">
        <v>159</v>
      </c>
      <c r="K116" s="60">
        <f t="shared" si="2"/>
        <v>38</v>
      </c>
      <c r="L116" s="54">
        <f t="shared" si="3"/>
        <v>0.80710659898477155</v>
      </c>
    </row>
    <row r="117" spans="1:12" s="20" customFormat="1" x14ac:dyDescent="0.2">
      <c r="A117" s="41" t="s">
        <v>685</v>
      </c>
      <c r="B117" t="s">
        <v>570</v>
      </c>
      <c r="C117" s="45" t="s">
        <v>421</v>
      </c>
      <c r="D117" s="45" t="s">
        <v>422</v>
      </c>
      <c r="E117" s="58" t="s">
        <v>140</v>
      </c>
      <c r="F117" s="45" t="s">
        <v>424</v>
      </c>
      <c r="G117" s="50" t="s">
        <v>65</v>
      </c>
      <c r="H117" s="50" t="s">
        <v>284</v>
      </c>
      <c r="I117" s="59">
        <v>107</v>
      </c>
      <c r="J117" s="59">
        <v>89</v>
      </c>
      <c r="K117" s="60">
        <f t="shared" si="2"/>
        <v>18</v>
      </c>
      <c r="L117" s="54">
        <f t="shared" si="3"/>
        <v>0.83177570093457942</v>
      </c>
    </row>
    <row r="118" spans="1:12" s="20" customFormat="1" x14ac:dyDescent="0.2">
      <c r="A118" s="41" t="s">
        <v>686</v>
      </c>
      <c r="B118" t="s">
        <v>570</v>
      </c>
      <c r="C118" s="45" t="s">
        <v>421</v>
      </c>
      <c r="D118" s="45" t="s">
        <v>422</v>
      </c>
      <c r="E118" s="58" t="s">
        <v>135</v>
      </c>
      <c r="F118" s="45" t="s">
        <v>425</v>
      </c>
      <c r="G118" s="50" t="s">
        <v>65</v>
      </c>
      <c r="H118" s="50" t="s">
        <v>284</v>
      </c>
      <c r="I118" s="59">
        <v>180</v>
      </c>
      <c r="J118" s="59">
        <v>140</v>
      </c>
      <c r="K118" s="60">
        <f t="shared" si="2"/>
        <v>40</v>
      </c>
      <c r="L118" s="54">
        <f t="shared" si="3"/>
        <v>0.77777777777777779</v>
      </c>
    </row>
    <row r="119" spans="1:12" s="20" customFormat="1" x14ac:dyDescent="0.2">
      <c r="A119" s="41" t="s">
        <v>687</v>
      </c>
      <c r="B119" t="s">
        <v>570</v>
      </c>
      <c r="C119" s="45" t="s">
        <v>421</v>
      </c>
      <c r="D119" s="45" t="s">
        <v>422</v>
      </c>
      <c r="E119" s="58" t="s">
        <v>141</v>
      </c>
      <c r="F119" s="45" t="s">
        <v>426</v>
      </c>
      <c r="G119" s="50" t="s">
        <v>65</v>
      </c>
      <c r="H119" s="50" t="s">
        <v>284</v>
      </c>
      <c r="I119" s="59">
        <v>138</v>
      </c>
      <c r="J119" s="59">
        <v>101</v>
      </c>
      <c r="K119" s="60">
        <f t="shared" si="2"/>
        <v>37</v>
      </c>
      <c r="L119" s="54">
        <f t="shared" si="3"/>
        <v>0.73188405797101452</v>
      </c>
    </row>
    <row r="120" spans="1:12" s="20" customFormat="1" x14ac:dyDescent="0.2">
      <c r="A120" s="41" t="s">
        <v>688</v>
      </c>
      <c r="B120" t="s">
        <v>570</v>
      </c>
      <c r="C120" s="45" t="s">
        <v>421</v>
      </c>
      <c r="D120" s="45" t="s">
        <v>422</v>
      </c>
      <c r="E120" s="58" t="s">
        <v>272</v>
      </c>
      <c r="F120" s="45" t="s">
        <v>427</v>
      </c>
      <c r="G120" s="50" t="s">
        <v>65</v>
      </c>
      <c r="H120" s="50" t="s">
        <v>284</v>
      </c>
      <c r="I120" s="59">
        <v>122</v>
      </c>
      <c r="J120" s="59">
        <v>111</v>
      </c>
      <c r="K120" s="60">
        <f t="shared" si="2"/>
        <v>11</v>
      </c>
      <c r="L120" s="54">
        <f t="shared" si="3"/>
        <v>0.9098360655737705</v>
      </c>
    </row>
    <row r="121" spans="1:12" s="20" customFormat="1" x14ac:dyDescent="0.2">
      <c r="A121" s="41" t="s">
        <v>689</v>
      </c>
      <c r="B121" t="s">
        <v>570</v>
      </c>
      <c r="C121" s="45" t="s">
        <v>421</v>
      </c>
      <c r="D121" s="45" t="s">
        <v>422</v>
      </c>
      <c r="E121" s="58" t="s">
        <v>151</v>
      </c>
      <c r="F121" s="45" t="s">
        <v>428</v>
      </c>
      <c r="G121" s="50" t="s">
        <v>65</v>
      </c>
      <c r="H121" s="50" t="s">
        <v>284</v>
      </c>
      <c r="I121" s="59">
        <v>85</v>
      </c>
      <c r="J121" s="59">
        <v>65</v>
      </c>
      <c r="K121" s="60">
        <f t="shared" si="2"/>
        <v>20</v>
      </c>
      <c r="L121" s="54">
        <f t="shared" si="3"/>
        <v>0.76470588235294112</v>
      </c>
    </row>
    <row r="122" spans="1:12" s="20" customFormat="1" x14ac:dyDescent="0.2">
      <c r="A122" s="41" t="s">
        <v>690</v>
      </c>
      <c r="B122" t="s">
        <v>570</v>
      </c>
      <c r="C122" s="45" t="s">
        <v>421</v>
      </c>
      <c r="D122" s="45" t="s">
        <v>422</v>
      </c>
      <c r="E122" s="58" t="s">
        <v>153</v>
      </c>
      <c r="F122" s="45" t="s">
        <v>429</v>
      </c>
      <c r="G122" s="50" t="s">
        <v>65</v>
      </c>
      <c r="H122" s="50" t="s">
        <v>284</v>
      </c>
      <c r="I122" s="59">
        <v>208</v>
      </c>
      <c r="J122" s="59">
        <v>171</v>
      </c>
      <c r="K122" s="60">
        <f t="shared" si="2"/>
        <v>37</v>
      </c>
      <c r="L122" s="54">
        <f t="shared" si="3"/>
        <v>0.82211538461538458</v>
      </c>
    </row>
    <row r="123" spans="1:12" s="20" customFormat="1" x14ac:dyDescent="0.2">
      <c r="A123" s="41" t="s">
        <v>691</v>
      </c>
      <c r="B123" t="s">
        <v>571</v>
      </c>
      <c r="C123" s="45" t="s">
        <v>430</v>
      </c>
      <c r="D123" s="45" t="s">
        <v>431</v>
      </c>
      <c r="E123" s="58" t="s">
        <v>191</v>
      </c>
      <c r="F123" s="45" t="s">
        <v>432</v>
      </c>
      <c r="G123" s="50" t="s">
        <v>65</v>
      </c>
      <c r="H123" s="50" t="s">
        <v>284</v>
      </c>
      <c r="I123" s="59">
        <v>70</v>
      </c>
      <c r="J123" s="59">
        <v>57</v>
      </c>
      <c r="K123" s="60">
        <f t="shared" si="2"/>
        <v>13</v>
      </c>
      <c r="L123" s="54">
        <f t="shared" si="3"/>
        <v>0.81428571428571428</v>
      </c>
    </row>
    <row r="124" spans="1:12" s="20" customFormat="1" x14ac:dyDescent="0.2">
      <c r="A124" s="41" t="s">
        <v>692</v>
      </c>
      <c r="B124" t="s">
        <v>571</v>
      </c>
      <c r="C124" s="45" t="s">
        <v>430</v>
      </c>
      <c r="D124" s="45" t="s">
        <v>431</v>
      </c>
      <c r="E124" s="58" t="s">
        <v>192</v>
      </c>
      <c r="F124" s="45" t="s">
        <v>433</v>
      </c>
      <c r="G124" s="50" t="s">
        <v>65</v>
      </c>
      <c r="H124" s="50" t="s">
        <v>284</v>
      </c>
      <c r="I124" s="59">
        <v>113</v>
      </c>
      <c r="J124" s="59">
        <v>99</v>
      </c>
      <c r="K124" s="60">
        <f t="shared" si="2"/>
        <v>14</v>
      </c>
      <c r="L124" s="54">
        <f t="shared" si="3"/>
        <v>0.87610619469026552</v>
      </c>
    </row>
    <row r="125" spans="1:12" s="20" customFormat="1" x14ac:dyDescent="0.2">
      <c r="A125" s="41" t="s">
        <v>693</v>
      </c>
      <c r="B125" t="s">
        <v>571</v>
      </c>
      <c r="C125" s="45" t="s">
        <v>430</v>
      </c>
      <c r="D125" s="45" t="s">
        <v>431</v>
      </c>
      <c r="E125" s="58" t="s">
        <v>193</v>
      </c>
      <c r="F125" s="45" t="s">
        <v>434</v>
      </c>
      <c r="G125" s="50" t="s">
        <v>65</v>
      </c>
      <c r="H125" s="50" t="s">
        <v>284</v>
      </c>
      <c r="I125" s="59">
        <v>120</v>
      </c>
      <c r="J125" s="59">
        <v>101</v>
      </c>
      <c r="K125" s="60">
        <f t="shared" si="2"/>
        <v>19</v>
      </c>
      <c r="L125" s="54">
        <f t="shared" si="3"/>
        <v>0.84166666666666667</v>
      </c>
    </row>
    <row r="126" spans="1:12" s="20" customFormat="1" x14ac:dyDescent="0.2">
      <c r="A126" s="41" t="s">
        <v>694</v>
      </c>
      <c r="B126" t="s">
        <v>571</v>
      </c>
      <c r="C126" s="45" t="s">
        <v>430</v>
      </c>
      <c r="D126" s="45" t="s">
        <v>431</v>
      </c>
      <c r="E126" s="58" t="s">
        <v>194</v>
      </c>
      <c r="F126" s="45" t="s">
        <v>435</v>
      </c>
      <c r="G126" s="50" t="s">
        <v>65</v>
      </c>
      <c r="H126" s="50" t="s">
        <v>284</v>
      </c>
      <c r="I126" s="59">
        <v>98</v>
      </c>
      <c r="J126" s="59">
        <v>82</v>
      </c>
      <c r="K126" s="60">
        <f t="shared" si="2"/>
        <v>16</v>
      </c>
      <c r="L126" s="54">
        <f t="shared" si="3"/>
        <v>0.83673469387755106</v>
      </c>
    </row>
    <row r="127" spans="1:12" s="20" customFormat="1" x14ac:dyDescent="0.2">
      <c r="A127" s="41" t="s">
        <v>695</v>
      </c>
      <c r="B127" t="s">
        <v>571</v>
      </c>
      <c r="C127" s="45" t="s">
        <v>430</v>
      </c>
      <c r="D127" s="45" t="s">
        <v>431</v>
      </c>
      <c r="E127" s="58" t="s">
        <v>195</v>
      </c>
      <c r="F127" s="45" t="s">
        <v>436</v>
      </c>
      <c r="G127" s="50" t="s">
        <v>65</v>
      </c>
      <c r="H127" s="50" t="s">
        <v>284</v>
      </c>
      <c r="I127" s="59">
        <v>160</v>
      </c>
      <c r="J127" s="59">
        <v>136</v>
      </c>
      <c r="K127" s="60">
        <f t="shared" si="2"/>
        <v>24</v>
      </c>
      <c r="L127" s="54">
        <f t="shared" si="3"/>
        <v>0.85</v>
      </c>
    </row>
    <row r="128" spans="1:12" s="20" customFormat="1" x14ac:dyDescent="0.2">
      <c r="A128" s="41" t="s">
        <v>696</v>
      </c>
      <c r="B128" t="s">
        <v>571</v>
      </c>
      <c r="C128" s="45" t="s">
        <v>430</v>
      </c>
      <c r="D128" s="45" t="s">
        <v>431</v>
      </c>
      <c r="E128" s="58" t="s">
        <v>196</v>
      </c>
      <c r="F128" s="45" t="s">
        <v>437</v>
      </c>
      <c r="G128" s="50" t="s">
        <v>65</v>
      </c>
      <c r="H128" s="50" t="s">
        <v>284</v>
      </c>
      <c r="I128" s="59">
        <v>80</v>
      </c>
      <c r="J128" s="59">
        <v>70</v>
      </c>
      <c r="K128" s="60">
        <f t="shared" si="2"/>
        <v>10</v>
      </c>
      <c r="L128" s="54">
        <f t="shared" si="3"/>
        <v>0.875</v>
      </c>
    </row>
    <row r="129" spans="1:12" s="20" customFormat="1" x14ac:dyDescent="0.2">
      <c r="A129" s="41" t="s">
        <v>697</v>
      </c>
      <c r="B129" t="s">
        <v>571</v>
      </c>
      <c r="C129" s="45" t="s">
        <v>430</v>
      </c>
      <c r="D129" s="45" t="s">
        <v>431</v>
      </c>
      <c r="E129" s="58" t="s">
        <v>222</v>
      </c>
      <c r="F129" s="45" t="s">
        <v>438</v>
      </c>
      <c r="G129" s="50" t="s">
        <v>65</v>
      </c>
      <c r="H129" s="50" t="s">
        <v>284</v>
      </c>
      <c r="I129" s="59">
        <v>50</v>
      </c>
      <c r="J129" s="59">
        <v>38</v>
      </c>
      <c r="K129" s="60">
        <f t="shared" si="2"/>
        <v>12</v>
      </c>
      <c r="L129" s="54">
        <f t="shared" si="3"/>
        <v>0.76</v>
      </c>
    </row>
    <row r="130" spans="1:12" s="20" customFormat="1" x14ac:dyDescent="0.2">
      <c r="A130" s="41" t="s">
        <v>698</v>
      </c>
      <c r="B130" t="s">
        <v>571</v>
      </c>
      <c r="C130" s="45" t="s">
        <v>430</v>
      </c>
      <c r="D130" s="45" t="s">
        <v>431</v>
      </c>
      <c r="E130" s="58" t="s">
        <v>197</v>
      </c>
      <c r="F130" s="45" t="s">
        <v>439</v>
      </c>
      <c r="G130" s="50" t="s">
        <v>65</v>
      </c>
      <c r="H130" s="50" t="s">
        <v>284</v>
      </c>
      <c r="I130" s="59">
        <v>69</v>
      </c>
      <c r="J130" s="59">
        <v>62</v>
      </c>
      <c r="K130" s="60">
        <f t="shared" si="2"/>
        <v>7</v>
      </c>
      <c r="L130" s="54">
        <f t="shared" si="3"/>
        <v>0.89855072463768115</v>
      </c>
    </row>
    <row r="131" spans="1:12" s="20" customFormat="1" x14ac:dyDescent="0.2">
      <c r="A131" s="41" t="s">
        <v>699</v>
      </c>
      <c r="B131" t="s">
        <v>571</v>
      </c>
      <c r="C131" s="45" t="s">
        <v>430</v>
      </c>
      <c r="D131" s="45" t="s">
        <v>431</v>
      </c>
      <c r="E131" s="58" t="s">
        <v>198</v>
      </c>
      <c r="F131" s="45" t="s">
        <v>440</v>
      </c>
      <c r="G131" s="50" t="s">
        <v>65</v>
      </c>
      <c r="H131" s="50" t="s">
        <v>284</v>
      </c>
      <c r="I131" s="59">
        <v>139</v>
      </c>
      <c r="J131" s="59">
        <v>122</v>
      </c>
      <c r="K131" s="60">
        <f t="shared" si="2"/>
        <v>17</v>
      </c>
      <c r="L131" s="54">
        <f t="shared" si="3"/>
        <v>0.87769784172661869</v>
      </c>
    </row>
    <row r="132" spans="1:12" s="20" customFormat="1" x14ac:dyDescent="0.2">
      <c r="A132" s="41" t="s">
        <v>700</v>
      </c>
      <c r="B132" t="s">
        <v>571</v>
      </c>
      <c r="C132" s="45" t="s">
        <v>430</v>
      </c>
      <c r="D132" s="45" t="s">
        <v>431</v>
      </c>
      <c r="E132" s="58" t="s">
        <v>199</v>
      </c>
      <c r="F132" s="45" t="s">
        <v>441</v>
      </c>
      <c r="G132" s="50" t="s">
        <v>65</v>
      </c>
      <c r="H132" s="50" t="s">
        <v>284</v>
      </c>
      <c r="I132" s="59">
        <v>116</v>
      </c>
      <c r="J132" s="59">
        <v>93</v>
      </c>
      <c r="K132" s="60">
        <f t="shared" si="2"/>
        <v>23</v>
      </c>
      <c r="L132" s="54">
        <f t="shared" si="3"/>
        <v>0.80172413793103448</v>
      </c>
    </row>
    <row r="133" spans="1:12" s="20" customFormat="1" x14ac:dyDescent="0.2">
      <c r="A133" s="41" t="s">
        <v>701</v>
      </c>
      <c r="B133" t="s">
        <v>571</v>
      </c>
      <c r="C133" s="45" t="s">
        <v>430</v>
      </c>
      <c r="D133" s="45" t="s">
        <v>431</v>
      </c>
      <c r="E133" s="58" t="s">
        <v>200</v>
      </c>
      <c r="F133" s="45" t="s">
        <v>442</v>
      </c>
      <c r="G133" s="50" t="s">
        <v>65</v>
      </c>
      <c r="H133" s="50" t="s">
        <v>284</v>
      </c>
      <c r="I133" s="59">
        <v>111</v>
      </c>
      <c r="J133" s="59">
        <v>101</v>
      </c>
      <c r="K133" s="60">
        <f t="shared" si="2"/>
        <v>10</v>
      </c>
      <c r="L133" s="54">
        <f t="shared" si="3"/>
        <v>0.90990990990990994</v>
      </c>
    </row>
    <row r="134" spans="1:12" s="20" customFormat="1" x14ac:dyDescent="0.2">
      <c r="A134" s="41" t="s">
        <v>702</v>
      </c>
      <c r="B134" t="s">
        <v>571</v>
      </c>
      <c r="C134" s="45" t="s">
        <v>430</v>
      </c>
      <c r="D134" s="45" t="s">
        <v>431</v>
      </c>
      <c r="E134" s="58" t="s">
        <v>202</v>
      </c>
      <c r="F134" s="45" t="s">
        <v>443</v>
      </c>
      <c r="G134" s="50" t="s">
        <v>65</v>
      </c>
      <c r="H134" s="50" t="s">
        <v>284</v>
      </c>
      <c r="I134" s="59">
        <v>111</v>
      </c>
      <c r="J134" s="59">
        <v>88</v>
      </c>
      <c r="K134" s="60">
        <f t="shared" si="2"/>
        <v>23</v>
      </c>
      <c r="L134" s="54">
        <f t="shared" si="3"/>
        <v>0.7927927927927928</v>
      </c>
    </row>
    <row r="135" spans="1:12" s="20" customFormat="1" x14ac:dyDescent="0.2">
      <c r="A135" s="41" t="s">
        <v>703</v>
      </c>
      <c r="B135" t="s">
        <v>571</v>
      </c>
      <c r="C135" s="45" t="s">
        <v>430</v>
      </c>
      <c r="D135" s="45" t="s">
        <v>431</v>
      </c>
      <c r="E135" s="58" t="s">
        <v>203</v>
      </c>
      <c r="F135" s="45" t="s">
        <v>444</v>
      </c>
      <c r="G135" s="50" t="s">
        <v>65</v>
      </c>
      <c r="H135" s="50" t="s">
        <v>284</v>
      </c>
      <c r="I135" s="59">
        <v>48</v>
      </c>
      <c r="J135" s="59">
        <v>34</v>
      </c>
      <c r="K135" s="60">
        <f t="shared" si="2"/>
        <v>14</v>
      </c>
      <c r="L135" s="54">
        <f t="shared" si="3"/>
        <v>0.70833333333333337</v>
      </c>
    </row>
    <row r="136" spans="1:12" s="20" customFormat="1" x14ac:dyDescent="0.2">
      <c r="A136" s="41" t="s">
        <v>704</v>
      </c>
      <c r="B136" t="s">
        <v>571</v>
      </c>
      <c r="C136" s="45" t="s">
        <v>430</v>
      </c>
      <c r="D136" s="45" t="s">
        <v>431</v>
      </c>
      <c r="E136" s="58" t="s">
        <v>204</v>
      </c>
      <c r="F136" s="45" t="s">
        <v>445</v>
      </c>
      <c r="G136" s="50" t="s">
        <v>65</v>
      </c>
      <c r="H136" s="50" t="s">
        <v>284</v>
      </c>
      <c r="I136" s="59">
        <v>58</v>
      </c>
      <c r="J136" s="59">
        <v>51</v>
      </c>
      <c r="K136" s="60">
        <f t="shared" si="2"/>
        <v>7</v>
      </c>
      <c r="L136" s="54">
        <f t="shared" si="3"/>
        <v>0.87931034482758619</v>
      </c>
    </row>
    <row r="137" spans="1:12" s="20" customFormat="1" x14ac:dyDescent="0.2">
      <c r="A137" s="41" t="s">
        <v>705</v>
      </c>
      <c r="B137" t="s">
        <v>571</v>
      </c>
      <c r="C137" s="45" t="s">
        <v>430</v>
      </c>
      <c r="D137" s="45" t="s">
        <v>431</v>
      </c>
      <c r="E137" s="58" t="s">
        <v>205</v>
      </c>
      <c r="F137" s="45" t="s">
        <v>446</v>
      </c>
      <c r="G137" s="50" t="s">
        <v>65</v>
      </c>
      <c r="H137" s="50" t="s">
        <v>284</v>
      </c>
      <c r="I137" s="59">
        <v>70</v>
      </c>
      <c r="J137" s="59">
        <v>64</v>
      </c>
      <c r="K137" s="60">
        <f t="shared" si="2"/>
        <v>6</v>
      </c>
      <c r="L137" s="54">
        <f t="shared" si="3"/>
        <v>0.91428571428571426</v>
      </c>
    </row>
    <row r="138" spans="1:12" s="20" customFormat="1" x14ac:dyDescent="0.2">
      <c r="A138" s="41" t="s">
        <v>706</v>
      </c>
      <c r="B138" t="s">
        <v>571</v>
      </c>
      <c r="C138" s="45" t="s">
        <v>430</v>
      </c>
      <c r="D138" s="45" t="s">
        <v>431</v>
      </c>
      <c r="E138" s="58" t="s">
        <v>206</v>
      </c>
      <c r="F138" s="45" t="s">
        <v>447</v>
      </c>
      <c r="G138" s="50" t="s">
        <v>65</v>
      </c>
      <c r="H138" s="50" t="s">
        <v>284</v>
      </c>
      <c r="I138" s="59">
        <v>141</v>
      </c>
      <c r="J138" s="59">
        <v>127</v>
      </c>
      <c r="K138" s="60">
        <f t="shared" si="2"/>
        <v>14</v>
      </c>
      <c r="L138" s="54">
        <f t="shared" si="3"/>
        <v>0.900709219858156</v>
      </c>
    </row>
    <row r="139" spans="1:12" s="20" customFormat="1" x14ac:dyDescent="0.2">
      <c r="A139" s="41" t="s">
        <v>707</v>
      </c>
      <c r="B139" t="s">
        <v>571</v>
      </c>
      <c r="C139" s="45" t="s">
        <v>430</v>
      </c>
      <c r="D139" s="45" t="s">
        <v>431</v>
      </c>
      <c r="E139" s="58" t="s">
        <v>207</v>
      </c>
      <c r="F139" s="45" t="s">
        <v>448</v>
      </c>
      <c r="G139" s="50" t="s">
        <v>65</v>
      </c>
      <c r="H139" s="50" t="s">
        <v>284</v>
      </c>
      <c r="I139" s="59">
        <v>96</v>
      </c>
      <c r="J139" s="59">
        <v>80</v>
      </c>
      <c r="K139" s="60">
        <f t="shared" si="2"/>
        <v>16</v>
      </c>
      <c r="L139" s="54">
        <f t="shared" si="3"/>
        <v>0.83333333333333337</v>
      </c>
    </row>
    <row r="140" spans="1:12" s="20" customFormat="1" x14ac:dyDescent="0.2">
      <c r="A140" s="41" t="s">
        <v>708</v>
      </c>
      <c r="B140" t="s">
        <v>571</v>
      </c>
      <c r="C140" s="45" t="s">
        <v>430</v>
      </c>
      <c r="D140" s="45" t="s">
        <v>431</v>
      </c>
      <c r="E140" s="58" t="s">
        <v>201</v>
      </c>
      <c r="F140" s="45" t="s">
        <v>449</v>
      </c>
      <c r="G140" s="50" t="s">
        <v>65</v>
      </c>
      <c r="H140" s="50" t="s">
        <v>284</v>
      </c>
      <c r="I140" s="59">
        <v>80</v>
      </c>
      <c r="J140" s="59">
        <v>62</v>
      </c>
      <c r="K140" s="60">
        <f t="shared" ref="K140:K203" si="4">I140-J140</f>
        <v>18</v>
      </c>
      <c r="L140" s="54">
        <f t="shared" ref="L140:L203" si="5">J140/I140</f>
        <v>0.77500000000000002</v>
      </c>
    </row>
    <row r="141" spans="1:12" s="20" customFormat="1" x14ac:dyDescent="0.2">
      <c r="A141" s="41" t="s">
        <v>709</v>
      </c>
      <c r="B141" t="s">
        <v>571</v>
      </c>
      <c r="C141" s="45" t="s">
        <v>430</v>
      </c>
      <c r="D141" s="45" t="s">
        <v>431</v>
      </c>
      <c r="E141" s="58" t="s">
        <v>208</v>
      </c>
      <c r="F141" s="45" t="s">
        <v>450</v>
      </c>
      <c r="G141" s="50" t="s">
        <v>65</v>
      </c>
      <c r="H141" s="50" t="s">
        <v>284</v>
      </c>
      <c r="I141" s="59">
        <v>68</v>
      </c>
      <c r="J141" s="59">
        <v>60</v>
      </c>
      <c r="K141" s="60">
        <f t="shared" si="4"/>
        <v>8</v>
      </c>
      <c r="L141" s="54">
        <f t="shared" si="5"/>
        <v>0.88235294117647056</v>
      </c>
    </row>
    <row r="142" spans="1:12" s="20" customFormat="1" x14ac:dyDescent="0.2">
      <c r="A142" s="41" t="s">
        <v>710</v>
      </c>
      <c r="B142" t="s">
        <v>571</v>
      </c>
      <c r="C142" s="45" t="s">
        <v>430</v>
      </c>
      <c r="D142" s="45" t="s">
        <v>431</v>
      </c>
      <c r="E142" s="58" t="s">
        <v>209</v>
      </c>
      <c r="F142" s="45" t="s">
        <v>451</v>
      </c>
      <c r="G142" s="50" t="s">
        <v>65</v>
      </c>
      <c r="H142" s="50" t="s">
        <v>284</v>
      </c>
      <c r="I142" s="59">
        <v>73</v>
      </c>
      <c r="J142" s="59">
        <v>67</v>
      </c>
      <c r="K142" s="60">
        <f t="shared" si="4"/>
        <v>6</v>
      </c>
      <c r="L142" s="54">
        <f t="shared" si="5"/>
        <v>0.9178082191780822</v>
      </c>
    </row>
    <row r="143" spans="1:12" s="20" customFormat="1" x14ac:dyDescent="0.2">
      <c r="A143" s="41" t="s">
        <v>711</v>
      </c>
      <c r="B143" t="s">
        <v>571</v>
      </c>
      <c r="C143" s="45" t="s">
        <v>430</v>
      </c>
      <c r="D143" s="45" t="s">
        <v>431</v>
      </c>
      <c r="E143" s="58" t="s">
        <v>210</v>
      </c>
      <c r="F143" s="45" t="s">
        <v>452</v>
      </c>
      <c r="G143" s="50" t="s">
        <v>65</v>
      </c>
      <c r="H143" s="50" t="s">
        <v>284</v>
      </c>
      <c r="I143" s="59">
        <v>104</v>
      </c>
      <c r="J143" s="59">
        <v>86</v>
      </c>
      <c r="K143" s="60">
        <f t="shared" si="4"/>
        <v>18</v>
      </c>
      <c r="L143" s="54">
        <f t="shared" si="5"/>
        <v>0.82692307692307687</v>
      </c>
    </row>
    <row r="144" spans="1:12" s="20" customFormat="1" x14ac:dyDescent="0.2">
      <c r="A144" s="41" t="s">
        <v>712</v>
      </c>
      <c r="B144" t="s">
        <v>571</v>
      </c>
      <c r="C144" s="45" t="s">
        <v>430</v>
      </c>
      <c r="D144" s="45" t="s">
        <v>431</v>
      </c>
      <c r="E144" s="58" t="s">
        <v>211</v>
      </c>
      <c r="F144" s="45" t="s">
        <v>453</v>
      </c>
      <c r="G144" s="50" t="s">
        <v>65</v>
      </c>
      <c r="H144" s="50" t="s">
        <v>284</v>
      </c>
      <c r="I144" s="59">
        <v>107</v>
      </c>
      <c r="J144" s="59">
        <v>90</v>
      </c>
      <c r="K144" s="60">
        <f t="shared" si="4"/>
        <v>17</v>
      </c>
      <c r="L144" s="54">
        <f t="shared" si="5"/>
        <v>0.84112149532710279</v>
      </c>
    </row>
    <row r="145" spans="1:12" s="20" customFormat="1" x14ac:dyDescent="0.2">
      <c r="A145" s="41" t="s">
        <v>713</v>
      </c>
      <c r="B145" t="s">
        <v>571</v>
      </c>
      <c r="C145" s="45" t="s">
        <v>430</v>
      </c>
      <c r="D145" s="45" t="s">
        <v>431</v>
      </c>
      <c r="E145" s="58" t="s">
        <v>216</v>
      </c>
      <c r="F145" s="45" t="s">
        <v>454</v>
      </c>
      <c r="G145" s="50" t="s">
        <v>65</v>
      </c>
      <c r="H145" s="50" t="s">
        <v>284</v>
      </c>
      <c r="I145" s="59">
        <v>72</v>
      </c>
      <c r="J145" s="59">
        <v>63</v>
      </c>
      <c r="K145" s="60">
        <f t="shared" si="4"/>
        <v>9</v>
      </c>
      <c r="L145" s="54">
        <f t="shared" si="5"/>
        <v>0.875</v>
      </c>
    </row>
    <row r="146" spans="1:12" s="20" customFormat="1" x14ac:dyDescent="0.2">
      <c r="A146" s="41" t="s">
        <v>714</v>
      </c>
      <c r="B146" t="s">
        <v>571</v>
      </c>
      <c r="C146" s="45" t="s">
        <v>430</v>
      </c>
      <c r="D146" s="45" t="s">
        <v>431</v>
      </c>
      <c r="E146" s="58" t="s">
        <v>212</v>
      </c>
      <c r="F146" s="45" t="s">
        <v>455</v>
      </c>
      <c r="G146" s="50" t="s">
        <v>65</v>
      </c>
      <c r="H146" s="50" t="s">
        <v>284</v>
      </c>
      <c r="I146" s="59">
        <v>60</v>
      </c>
      <c r="J146" s="59">
        <v>56</v>
      </c>
      <c r="K146" s="60">
        <f t="shared" si="4"/>
        <v>4</v>
      </c>
      <c r="L146" s="54">
        <f t="shared" si="5"/>
        <v>0.93333333333333335</v>
      </c>
    </row>
    <row r="147" spans="1:12" s="20" customFormat="1" x14ac:dyDescent="0.2">
      <c r="A147" s="41" t="s">
        <v>715</v>
      </c>
      <c r="B147" t="s">
        <v>571</v>
      </c>
      <c r="C147" s="45" t="s">
        <v>430</v>
      </c>
      <c r="D147" s="45" t="s">
        <v>431</v>
      </c>
      <c r="E147" s="58" t="s">
        <v>213</v>
      </c>
      <c r="F147" s="45" t="s">
        <v>456</v>
      </c>
      <c r="G147" s="50" t="s">
        <v>65</v>
      </c>
      <c r="H147" s="50" t="s">
        <v>284</v>
      </c>
      <c r="I147" s="59">
        <v>73</v>
      </c>
      <c r="J147" s="59">
        <v>66</v>
      </c>
      <c r="K147" s="60">
        <f t="shared" si="4"/>
        <v>7</v>
      </c>
      <c r="L147" s="54">
        <f t="shared" si="5"/>
        <v>0.90410958904109584</v>
      </c>
    </row>
    <row r="148" spans="1:12" s="20" customFormat="1" x14ac:dyDescent="0.2">
      <c r="A148" s="41" t="s">
        <v>716</v>
      </c>
      <c r="B148" t="s">
        <v>571</v>
      </c>
      <c r="C148" s="45" t="s">
        <v>430</v>
      </c>
      <c r="D148" s="45" t="s">
        <v>431</v>
      </c>
      <c r="E148" s="58" t="s">
        <v>214</v>
      </c>
      <c r="F148" s="45" t="s">
        <v>457</v>
      </c>
      <c r="G148" s="50" t="s">
        <v>65</v>
      </c>
      <c r="H148" s="50" t="s">
        <v>284</v>
      </c>
      <c r="I148" s="59">
        <v>63</v>
      </c>
      <c r="J148" s="59">
        <v>59</v>
      </c>
      <c r="K148" s="60">
        <f t="shared" si="4"/>
        <v>4</v>
      </c>
      <c r="L148" s="54">
        <f t="shared" si="5"/>
        <v>0.93650793650793651</v>
      </c>
    </row>
    <row r="149" spans="1:12" s="20" customFormat="1" x14ac:dyDescent="0.2">
      <c r="A149" s="41" t="s">
        <v>717</v>
      </c>
      <c r="B149" t="s">
        <v>571</v>
      </c>
      <c r="C149" s="45" t="s">
        <v>430</v>
      </c>
      <c r="D149" s="45" t="s">
        <v>431</v>
      </c>
      <c r="E149" s="58" t="s">
        <v>215</v>
      </c>
      <c r="F149" s="45" t="s">
        <v>458</v>
      </c>
      <c r="G149" s="50" t="s">
        <v>65</v>
      </c>
      <c r="H149" s="50" t="s">
        <v>284</v>
      </c>
      <c r="I149" s="59">
        <v>102</v>
      </c>
      <c r="J149" s="59">
        <v>88</v>
      </c>
      <c r="K149" s="60">
        <f t="shared" si="4"/>
        <v>14</v>
      </c>
      <c r="L149" s="54">
        <f t="shared" si="5"/>
        <v>0.86274509803921573</v>
      </c>
    </row>
    <row r="150" spans="1:12" s="20" customFormat="1" x14ac:dyDescent="0.2">
      <c r="A150" s="41" t="s">
        <v>718</v>
      </c>
      <c r="B150" t="s">
        <v>571</v>
      </c>
      <c r="C150" s="45" t="s">
        <v>430</v>
      </c>
      <c r="D150" s="45" t="s">
        <v>431</v>
      </c>
      <c r="E150" s="58" t="s">
        <v>217</v>
      </c>
      <c r="F150" s="45" t="s">
        <v>459</v>
      </c>
      <c r="G150" s="50" t="s">
        <v>65</v>
      </c>
      <c r="H150" s="50" t="s">
        <v>284</v>
      </c>
      <c r="I150" s="59">
        <v>82</v>
      </c>
      <c r="J150" s="59">
        <v>72</v>
      </c>
      <c r="K150" s="60">
        <f t="shared" si="4"/>
        <v>10</v>
      </c>
      <c r="L150" s="54">
        <f t="shared" si="5"/>
        <v>0.87804878048780488</v>
      </c>
    </row>
    <row r="151" spans="1:12" s="20" customFormat="1" x14ac:dyDescent="0.2">
      <c r="A151" s="41" t="s">
        <v>719</v>
      </c>
      <c r="B151" t="s">
        <v>571</v>
      </c>
      <c r="C151" s="45" t="s">
        <v>430</v>
      </c>
      <c r="D151" s="45" t="s">
        <v>431</v>
      </c>
      <c r="E151" s="58" t="s">
        <v>218</v>
      </c>
      <c r="F151" s="45" t="s">
        <v>460</v>
      </c>
      <c r="G151" s="50" t="s">
        <v>65</v>
      </c>
      <c r="H151" s="50" t="s">
        <v>284</v>
      </c>
      <c r="I151" s="59">
        <v>54</v>
      </c>
      <c r="J151" s="59">
        <v>48</v>
      </c>
      <c r="K151" s="60">
        <f t="shared" si="4"/>
        <v>6</v>
      </c>
      <c r="L151" s="54">
        <f t="shared" si="5"/>
        <v>0.88888888888888884</v>
      </c>
    </row>
    <row r="152" spans="1:12" s="20" customFormat="1" x14ac:dyDescent="0.2">
      <c r="A152" s="41" t="s">
        <v>720</v>
      </c>
      <c r="B152" t="s">
        <v>571</v>
      </c>
      <c r="C152" s="45" t="s">
        <v>430</v>
      </c>
      <c r="D152" s="45" t="s">
        <v>431</v>
      </c>
      <c r="E152" s="58" t="s">
        <v>219</v>
      </c>
      <c r="F152" s="45" t="s">
        <v>461</v>
      </c>
      <c r="G152" s="50" t="s">
        <v>65</v>
      </c>
      <c r="H152" s="50" t="s">
        <v>284</v>
      </c>
      <c r="I152" s="59">
        <v>104</v>
      </c>
      <c r="J152" s="59">
        <v>91</v>
      </c>
      <c r="K152" s="60">
        <f t="shared" si="4"/>
        <v>13</v>
      </c>
      <c r="L152" s="54">
        <f t="shared" si="5"/>
        <v>0.875</v>
      </c>
    </row>
    <row r="153" spans="1:12" s="20" customFormat="1" x14ac:dyDescent="0.2">
      <c r="A153" s="41" t="s">
        <v>721</v>
      </c>
      <c r="B153" t="s">
        <v>571</v>
      </c>
      <c r="C153" s="45" t="s">
        <v>430</v>
      </c>
      <c r="D153" s="45" t="s">
        <v>431</v>
      </c>
      <c r="E153" s="58" t="s">
        <v>220</v>
      </c>
      <c r="F153" s="45" t="s">
        <v>462</v>
      </c>
      <c r="G153" s="50" t="s">
        <v>65</v>
      </c>
      <c r="H153" s="50" t="s">
        <v>284</v>
      </c>
      <c r="I153" s="59">
        <v>85</v>
      </c>
      <c r="J153" s="59">
        <v>77</v>
      </c>
      <c r="K153" s="60">
        <f t="shared" si="4"/>
        <v>8</v>
      </c>
      <c r="L153" s="54">
        <f t="shared" si="5"/>
        <v>0.90588235294117647</v>
      </c>
    </row>
    <row r="154" spans="1:12" s="20" customFormat="1" x14ac:dyDescent="0.2">
      <c r="A154" s="41" t="s">
        <v>722</v>
      </c>
      <c r="B154" t="s">
        <v>571</v>
      </c>
      <c r="C154" s="45" t="s">
        <v>430</v>
      </c>
      <c r="D154" s="45" t="s">
        <v>431</v>
      </c>
      <c r="E154" s="58" t="s">
        <v>221</v>
      </c>
      <c r="F154" s="45" t="s">
        <v>463</v>
      </c>
      <c r="G154" s="50" t="s">
        <v>65</v>
      </c>
      <c r="H154" s="50" t="s">
        <v>284</v>
      </c>
      <c r="I154" s="59">
        <v>48</v>
      </c>
      <c r="J154" s="59">
        <v>42</v>
      </c>
      <c r="K154" s="60">
        <f t="shared" si="4"/>
        <v>6</v>
      </c>
      <c r="L154" s="54">
        <f t="shared" si="5"/>
        <v>0.875</v>
      </c>
    </row>
    <row r="155" spans="1:12" s="20" customFormat="1" x14ac:dyDescent="0.2">
      <c r="A155" s="41" t="s">
        <v>723</v>
      </c>
      <c r="B155" t="s">
        <v>572</v>
      </c>
      <c r="C155" s="45" t="s">
        <v>464</v>
      </c>
      <c r="D155" s="45" t="s">
        <v>465</v>
      </c>
      <c r="E155" s="58" t="s">
        <v>92</v>
      </c>
      <c r="F155" s="45" t="s">
        <v>466</v>
      </c>
      <c r="G155" s="50" t="s">
        <v>65</v>
      </c>
      <c r="H155" s="50" t="s">
        <v>284</v>
      </c>
      <c r="I155" s="59">
        <v>75</v>
      </c>
      <c r="J155" s="59">
        <v>66</v>
      </c>
      <c r="K155" s="60">
        <f t="shared" si="4"/>
        <v>9</v>
      </c>
      <c r="L155" s="54">
        <f t="shared" si="5"/>
        <v>0.88</v>
      </c>
    </row>
    <row r="156" spans="1:12" s="20" customFormat="1" x14ac:dyDescent="0.2">
      <c r="A156" s="41" t="s">
        <v>724</v>
      </c>
      <c r="B156" t="s">
        <v>572</v>
      </c>
      <c r="C156" s="45" t="s">
        <v>464</v>
      </c>
      <c r="D156" s="45" t="s">
        <v>465</v>
      </c>
      <c r="E156" s="58" t="s">
        <v>95</v>
      </c>
      <c r="F156" s="45" t="s">
        <v>467</v>
      </c>
      <c r="G156" s="50" t="s">
        <v>65</v>
      </c>
      <c r="H156" s="50" t="s">
        <v>284</v>
      </c>
      <c r="I156" s="59">
        <v>82</v>
      </c>
      <c r="J156" s="59">
        <v>72</v>
      </c>
      <c r="K156" s="60">
        <f t="shared" si="4"/>
        <v>10</v>
      </c>
      <c r="L156" s="54">
        <f t="shared" si="5"/>
        <v>0.87804878048780488</v>
      </c>
    </row>
    <row r="157" spans="1:12" s="20" customFormat="1" x14ac:dyDescent="0.2">
      <c r="A157" s="41" t="s">
        <v>725</v>
      </c>
      <c r="B157" t="s">
        <v>572</v>
      </c>
      <c r="C157" s="45" t="s">
        <v>464</v>
      </c>
      <c r="D157" s="45" t="s">
        <v>465</v>
      </c>
      <c r="E157" s="58" t="s">
        <v>270</v>
      </c>
      <c r="F157" s="45" t="s">
        <v>468</v>
      </c>
      <c r="G157" s="50" t="s">
        <v>65</v>
      </c>
      <c r="H157" s="50" t="s">
        <v>284</v>
      </c>
      <c r="I157" s="59">
        <v>227</v>
      </c>
      <c r="J157" s="59">
        <v>201</v>
      </c>
      <c r="K157" s="60">
        <f t="shared" si="4"/>
        <v>26</v>
      </c>
      <c r="L157" s="54">
        <f t="shared" si="5"/>
        <v>0.88546255506607929</v>
      </c>
    </row>
    <row r="158" spans="1:12" s="20" customFormat="1" x14ac:dyDescent="0.2">
      <c r="A158" s="41" t="s">
        <v>726</v>
      </c>
      <c r="B158" t="s">
        <v>572</v>
      </c>
      <c r="C158" s="45" t="s">
        <v>464</v>
      </c>
      <c r="D158" s="45" t="s">
        <v>465</v>
      </c>
      <c r="E158" s="58" t="s">
        <v>100</v>
      </c>
      <c r="F158" s="45" t="s">
        <v>469</v>
      </c>
      <c r="G158" s="50" t="s">
        <v>65</v>
      </c>
      <c r="H158" s="50" t="s">
        <v>284</v>
      </c>
      <c r="I158" s="59">
        <v>94</v>
      </c>
      <c r="J158" s="59">
        <v>81</v>
      </c>
      <c r="K158" s="60">
        <f t="shared" si="4"/>
        <v>13</v>
      </c>
      <c r="L158" s="54">
        <f t="shared" si="5"/>
        <v>0.86170212765957444</v>
      </c>
    </row>
    <row r="159" spans="1:12" s="20" customFormat="1" x14ac:dyDescent="0.2">
      <c r="A159" s="41" t="s">
        <v>727</v>
      </c>
      <c r="B159" t="s">
        <v>572</v>
      </c>
      <c r="C159" s="45" t="s">
        <v>464</v>
      </c>
      <c r="D159" s="45" t="s">
        <v>465</v>
      </c>
      <c r="E159" s="58" t="s">
        <v>101</v>
      </c>
      <c r="F159" s="45" t="s">
        <v>470</v>
      </c>
      <c r="G159" s="50" t="s">
        <v>65</v>
      </c>
      <c r="H159" s="50" t="s">
        <v>284</v>
      </c>
      <c r="I159" s="59">
        <v>96</v>
      </c>
      <c r="J159" s="59">
        <v>79</v>
      </c>
      <c r="K159" s="60">
        <f t="shared" si="4"/>
        <v>17</v>
      </c>
      <c r="L159" s="54">
        <f t="shared" si="5"/>
        <v>0.82291666666666663</v>
      </c>
    </row>
    <row r="160" spans="1:12" s="20" customFormat="1" x14ac:dyDescent="0.2">
      <c r="A160" s="41" t="s">
        <v>728</v>
      </c>
      <c r="B160" t="s">
        <v>572</v>
      </c>
      <c r="C160" s="45" t="s">
        <v>464</v>
      </c>
      <c r="D160" s="45" t="s">
        <v>465</v>
      </c>
      <c r="E160" s="58" t="s">
        <v>103</v>
      </c>
      <c r="F160" s="45" t="s">
        <v>471</v>
      </c>
      <c r="G160" s="50" t="s">
        <v>65</v>
      </c>
      <c r="H160" s="50" t="s">
        <v>284</v>
      </c>
      <c r="I160" s="59">
        <v>110</v>
      </c>
      <c r="J160" s="59">
        <v>88</v>
      </c>
      <c r="K160" s="60">
        <f t="shared" si="4"/>
        <v>22</v>
      </c>
      <c r="L160" s="54">
        <f t="shared" si="5"/>
        <v>0.8</v>
      </c>
    </row>
    <row r="161" spans="1:12" s="20" customFormat="1" x14ac:dyDescent="0.2">
      <c r="A161" s="78" t="e">
        <v>#N/A</v>
      </c>
      <c r="B161" t="s">
        <v>573</v>
      </c>
      <c r="C161" s="45" t="s">
        <v>472</v>
      </c>
      <c r="D161" s="45" t="s">
        <v>473</v>
      </c>
      <c r="E161" s="58" t="s">
        <v>269</v>
      </c>
      <c r="F161" s="45" t="s">
        <v>474</v>
      </c>
      <c r="G161" s="50" t="s">
        <v>65</v>
      </c>
      <c r="H161" s="50" t="s">
        <v>284</v>
      </c>
      <c r="I161" s="59">
        <v>5</v>
      </c>
      <c r="J161" s="59">
        <v>5</v>
      </c>
      <c r="K161" s="60">
        <f t="shared" si="4"/>
        <v>0</v>
      </c>
      <c r="L161" s="54">
        <f t="shared" si="5"/>
        <v>1</v>
      </c>
    </row>
    <row r="162" spans="1:12" s="20" customFormat="1" x14ac:dyDescent="0.2">
      <c r="A162" s="41" t="s">
        <v>729</v>
      </c>
      <c r="B162" t="s">
        <v>573</v>
      </c>
      <c r="C162" s="45" t="s">
        <v>472</v>
      </c>
      <c r="D162" s="45" t="s">
        <v>473</v>
      </c>
      <c r="E162" s="58" t="s">
        <v>120</v>
      </c>
      <c r="F162" s="45" t="s">
        <v>475</v>
      </c>
      <c r="G162" s="50" t="s">
        <v>65</v>
      </c>
      <c r="H162" s="50" t="s">
        <v>284</v>
      </c>
      <c r="I162" s="59">
        <v>243</v>
      </c>
      <c r="J162" s="59">
        <v>219</v>
      </c>
      <c r="K162" s="60">
        <f t="shared" si="4"/>
        <v>24</v>
      </c>
      <c r="L162" s="54">
        <f t="shared" si="5"/>
        <v>0.90123456790123457</v>
      </c>
    </row>
    <row r="163" spans="1:12" s="18" customFormat="1" x14ac:dyDescent="0.2">
      <c r="A163" s="41" t="s">
        <v>730</v>
      </c>
      <c r="B163" t="s">
        <v>573</v>
      </c>
      <c r="C163" s="45" t="s">
        <v>472</v>
      </c>
      <c r="D163" s="45" t="s">
        <v>473</v>
      </c>
      <c r="E163" s="58" t="s">
        <v>123</v>
      </c>
      <c r="F163" s="45" t="s">
        <v>476</v>
      </c>
      <c r="G163" s="50" t="s">
        <v>65</v>
      </c>
      <c r="H163" s="50" t="s">
        <v>284</v>
      </c>
      <c r="I163" s="59">
        <v>113</v>
      </c>
      <c r="J163" s="59">
        <v>101</v>
      </c>
      <c r="K163" s="60">
        <f t="shared" si="4"/>
        <v>12</v>
      </c>
      <c r="L163" s="54">
        <f t="shared" si="5"/>
        <v>0.89380530973451322</v>
      </c>
    </row>
    <row r="164" spans="1:12" s="20" customFormat="1" x14ac:dyDescent="0.2">
      <c r="A164" s="41" t="s">
        <v>731</v>
      </c>
      <c r="B164" t="s">
        <v>573</v>
      </c>
      <c r="C164" s="45" t="s">
        <v>472</v>
      </c>
      <c r="D164" s="45" t="s">
        <v>473</v>
      </c>
      <c r="E164" s="58" t="s">
        <v>124</v>
      </c>
      <c r="F164" s="45" t="s">
        <v>477</v>
      </c>
      <c r="G164" s="50" t="s">
        <v>65</v>
      </c>
      <c r="H164" s="50" t="s">
        <v>284</v>
      </c>
      <c r="I164" s="59">
        <v>121</v>
      </c>
      <c r="J164" s="59">
        <v>109</v>
      </c>
      <c r="K164" s="60">
        <f t="shared" si="4"/>
        <v>12</v>
      </c>
      <c r="L164" s="54">
        <f t="shared" si="5"/>
        <v>0.90082644628099173</v>
      </c>
    </row>
    <row r="165" spans="1:12" s="13" customFormat="1" x14ac:dyDescent="0.2">
      <c r="A165" s="41" t="s">
        <v>732</v>
      </c>
      <c r="B165" t="s">
        <v>573</v>
      </c>
      <c r="C165" s="45" t="s">
        <v>472</v>
      </c>
      <c r="D165" s="45" t="s">
        <v>473</v>
      </c>
      <c r="E165" s="58" t="s">
        <v>125</v>
      </c>
      <c r="F165" s="45" t="s">
        <v>478</v>
      </c>
      <c r="G165" s="50" t="s">
        <v>65</v>
      </c>
      <c r="H165" s="50" t="s">
        <v>284</v>
      </c>
      <c r="I165" s="59">
        <v>171</v>
      </c>
      <c r="J165" s="59">
        <v>142</v>
      </c>
      <c r="K165" s="60">
        <f t="shared" si="4"/>
        <v>29</v>
      </c>
      <c r="L165" s="54">
        <f t="shared" si="5"/>
        <v>0.83040935672514615</v>
      </c>
    </row>
    <row r="166" spans="1:12" s="13" customFormat="1" x14ac:dyDescent="0.2">
      <c r="A166" s="41" t="s">
        <v>733</v>
      </c>
      <c r="B166" t="s">
        <v>573</v>
      </c>
      <c r="C166" s="45" t="s">
        <v>472</v>
      </c>
      <c r="D166" s="45" t="s">
        <v>473</v>
      </c>
      <c r="E166" s="58" t="s">
        <v>127</v>
      </c>
      <c r="F166" s="45" t="s">
        <v>479</v>
      </c>
      <c r="G166" s="50" t="s">
        <v>65</v>
      </c>
      <c r="H166" s="50" t="s">
        <v>284</v>
      </c>
      <c r="I166" s="59">
        <v>96</v>
      </c>
      <c r="J166" s="59">
        <v>83</v>
      </c>
      <c r="K166" s="60">
        <f t="shared" si="4"/>
        <v>13</v>
      </c>
      <c r="L166" s="54">
        <f t="shared" si="5"/>
        <v>0.86458333333333337</v>
      </c>
    </row>
    <row r="167" spans="1:12" s="13" customFormat="1" x14ac:dyDescent="0.2">
      <c r="A167" s="41" t="s">
        <v>734</v>
      </c>
      <c r="B167" t="s">
        <v>573</v>
      </c>
      <c r="C167" s="45" t="s">
        <v>472</v>
      </c>
      <c r="D167" s="45" t="s">
        <v>473</v>
      </c>
      <c r="E167" s="58" t="s">
        <v>129</v>
      </c>
      <c r="F167" s="45" t="s">
        <v>480</v>
      </c>
      <c r="G167" s="50" t="s">
        <v>65</v>
      </c>
      <c r="H167" s="50" t="s">
        <v>284</v>
      </c>
      <c r="I167" s="59">
        <v>106</v>
      </c>
      <c r="J167" s="59">
        <v>98</v>
      </c>
      <c r="K167" s="60">
        <f t="shared" si="4"/>
        <v>8</v>
      </c>
      <c r="L167" s="54">
        <f t="shared" si="5"/>
        <v>0.92452830188679247</v>
      </c>
    </row>
    <row r="168" spans="1:12" s="13" customFormat="1" ht="12" customHeight="1" x14ac:dyDescent="0.2">
      <c r="A168" s="41" t="s">
        <v>735</v>
      </c>
      <c r="B168" t="s">
        <v>573</v>
      </c>
      <c r="C168" s="45" t="s">
        <v>472</v>
      </c>
      <c r="D168" s="45" t="s">
        <v>473</v>
      </c>
      <c r="E168" s="58" t="s">
        <v>131</v>
      </c>
      <c r="F168" s="45" t="s">
        <v>481</v>
      </c>
      <c r="G168" s="50" t="s">
        <v>65</v>
      </c>
      <c r="H168" s="50" t="s">
        <v>284</v>
      </c>
      <c r="I168" s="59">
        <v>56</v>
      </c>
      <c r="J168" s="59">
        <v>47</v>
      </c>
      <c r="K168" s="60">
        <f t="shared" si="4"/>
        <v>9</v>
      </c>
      <c r="L168" s="54">
        <f t="shared" si="5"/>
        <v>0.8392857142857143</v>
      </c>
    </row>
    <row r="169" spans="1:12" x14ac:dyDescent="0.2">
      <c r="A169" s="41" t="s">
        <v>736</v>
      </c>
      <c r="B169" t="s">
        <v>573</v>
      </c>
      <c r="C169" s="45" t="s">
        <v>472</v>
      </c>
      <c r="D169" s="45" t="s">
        <v>473</v>
      </c>
      <c r="E169" s="58" t="s">
        <v>133</v>
      </c>
      <c r="F169" s="45" t="s">
        <v>482</v>
      </c>
      <c r="G169" s="50" t="s">
        <v>65</v>
      </c>
      <c r="H169" s="50" t="s">
        <v>284</v>
      </c>
      <c r="I169" s="59">
        <v>205</v>
      </c>
      <c r="J169" s="59">
        <v>179</v>
      </c>
      <c r="K169" s="60">
        <f t="shared" si="4"/>
        <v>26</v>
      </c>
      <c r="L169" s="54">
        <f t="shared" si="5"/>
        <v>0.87317073170731707</v>
      </c>
    </row>
    <row r="170" spans="1:12" x14ac:dyDescent="0.2">
      <c r="A170" s="41" t="s">
        <v>737</v>
      </c>
      <c r="B170" t="s">
        <v>574</v>
      </c>
      <c r="C170" s="45" t="s">
        <v>483</v>
      </c>
      <c r="D170" s="45" t="s">
        <v>484</v>
      </c>
      <c r="E170" s="58" t="s">
        <v>155</v>
      </c>
      <c r="F170" s="45" t="s">
        <v>485</v>
      </c>
      <c r="G170" s="50" t="s">
        <v>65</v>
      </c>
      <c r="H170" s="50" t="s">
        <v>284</v>
      </c>
      <c r="I170" s="59">
        <v>91</v>
      </c>
      <c r="J170" s="59">
        <v>82</v>
      </c>
      <c r="K170" s="60">
        <f t="shared" si="4"/>
        <v>9</v>
      </c>
      <c r="L170" s="54">
        <f t="shared" si="5"/>
        <v>0.90109890109890112</v>
      </c>
    </row>
    <row r="171" spans="1:12" x14ac:dyDescent="0.2">
      <c r="A171" s="41" t="s">
        <v>738</v>
      </c>
      <c r="B171" t="s">
        <v>574</v>
      </c>
      <c r="C171" s="45" t="s">
        <v>483</v>
      </c>
      <c r="D171" s="45" t="s">
        <v>484</v>
      </c>
      <c r="E171" s="58" t="s">
        <v>158</v>
      </c>
      <c r="F171" s="45" t="s">
        <v>486</v>
      </c>
      <c r="G171" s="50" t="s">
        <v>65</v>
      </c>
      <c r="H171" s="50" t="s">
        <v>284</v>
      </c>
      <c r="I171" s="59">
        <v>59</v>
      </c>
      <c r="J171" s="59">
        <v>53</v>
      </c>
      <c r="K171" s="60">
        <f t="shared" si="4"/>
        <v>6</v>
      </c>
      <c r="L171" s="54">
        <f t="shared" si="5"/>
        <v>0.89830508474576276</v>
      </c>
    </row>
    <row r="172" spans="1:12" x14ac:dyDescent="0.2">
      <c r="A172" s="41" t="s">
        <v>739</v>
      </c>
      <c r="B172" t="s">
        <v>574</v>
      </c>
      <c r="C172" s="45" t="s">
        <v>483</v>
      </c>
      <c r="D172" s="45" t="s">
        <v>484</v>
      </c>
      <c r="E172" s="58" t="s">
        <v>160</v>
      </c>
      <c r="F172" s="45" t="s">
        <v>487</v>
      </c>
      <c r="G172" s="50" t="s">
        <v>65</v>
      </c>
      <c r="H172" s="50" t="s">
        <v>284</v>
      </c>
      <c r="I172" s="59">
        <v>171</v>
      </c>
      <c r="J172" s="59">
        <v>150</v>
      </c>
      <c r="K172" s="60">
        <f t="shared" si="4"/>
        <v>21</v>
      </c>
      <c r="L172" s="54">
        <f t="shared" si="5"/>
        <v>0.8771929824561403</v>
      </c>
    </row>
    <row r="173" spans="1:12" s="13" customFormat="1" x14ac:dyDescent="0.2">
      <c r="A173" s="41" t="s">
        <v>740</v>
      </c>
      <c r="B173" t="s">
        <v>574</v>
      </c>
      <c r="C173" s="45" t="s">
        <v>483</v>
      </c>
      <c r="D173" s="45" t="s">
        <v>484</v>
      </c>
      <c r="E173" s="58" t="s">
        <v>164</v>
      </c>
      <c r="F173" s="45" t="s">
        <v>488</v>
      </c>
      <c r="G173" s="50" t="s">
        <v>65</v>
      </c>
      <c r="H173" s="50" t="s">
        <v>284</v>
      </c>
      <c r="I173" s="59">
        <v>176</v>
      </c>
      <c r="J173" s="59">
        <v>146</v>
      </c>
      <c r="K173" s="60">
        <f t="shared" si="4"/>
        <v>30</v>
      </c>
      <c r="L173" s="54">
        <f t="shared" si="5"/>
        <v>0.82954545454545459</v>
      </c>
    </row>
    <row r="174" spans="1:12" x14ac:dyDescent="0.2">
      <c r="A174" s="41" t="s">
        <v>741</v>
      </c>
      <c r="B174" t="s">
        <v>574</v>
      </c>
      <c r="C174" s="45" t="s">
        <v>483</v>
      </c>
      <c r="D174" s="45" t="s">
        <v>484</v>
      </c>
      <c r="E174" s="58" t="s">
        <v>166</v>
      </c>
      <c r="F174" s="45" t="s">
        <v>489</v>
      </c>
      <c r="G174" s="50" t="s">
        <v>65</v>
      </c>
      <c r="H174" s="50" t="s">
        <v>284</v>
      </c>
      <c r="I174" s="59">
        <v>138</v>
      </c>
      <c r="J174" s="59">
        <v>110</v>
      </c>
      <c r="K174" s="60">
        <f t="shared" si="4"/>
        <v>28</v>
      </c>
      <c r="L174" s="54">
        <f t="shared" si="5"/>
        <v>0.79710144927536231</v>
      </c>
    </row>
    <row r="175" spans="1:12" x14ac:dyDescent="0.2">
      <c r="A175" s="41" t="s">
        <v>742</v>
      </c>
      <c r="B175" t="s">
        <v>574</v>
      </c>
      <c r="C175" s="45" t="s">
        <v>483</v>
      </c>
      <c r="D175" s="45" t="s">
        <v>484</v>
      </c>
      <c r="E175" s="58" t="s">
        <v>169</v>
      </c>
      <c r="F175" s="45" t="s">
        <v>490</v>
      </c>
      <c r="G175" s="50" t="s">
        <v>65</v>
      </c>
      <c r="H175" s="50" t="s">
        <v>284</v>
      </c>
      <c r="I175" s="59">
        <v>112</v>
      </c>
      <c r="J175" s="59">
        <v>102</v>
      </c>
      <c r="K175" s="60">
        <f t="shared" si="4"/>
        <v>10</v>
      </c>
      <c r="L175" s="54">
        <f t="shared" si="5"/>
        <v>0.9107142857142857</v>
      </c>
    </row>
    <row r="176" spans="1:12" x14ac:dyDescent="0.2">
      <c r="A176" s="41" t="s">
        <v>743</v>
      </c>
      <c r="B176" t="s">
        <v>574</v>
      </c>
      <c r="C176" s="45" t="s">
        <v>483</v>
      </c>
      <c r="D176" s="45" t="s">
        <v>484</v>
      </c>
      <c r="E176" s="58" t="s">
        <v>170</v>
      </c>
      <c r="F176" s="45" t="s">
        <v>491</v>
      </c>
      <c r="G176" s="50" t="s">
        <v>65</v>
      </c>
      <c r="H176" s="50" t="s">
        <v>284</v>
      </c>
      <c r="I176" s="59">
        <v>171</v>
      </c>
      <c r="J176" s="59">
        <v>146</v>
      </c>
      <c r="K176" s="60">
        <f t="shared" si="4"/>
        <v>25</v>
      </c>
      <c r="L176" s="54">
        <f t="shared" si="5"/>
        <v>0.85380116959064323</v>
      </c>
    </row>
    <row r="177" spans="1:12" x14ac:dyDescent="0.2">
      <c r="A177" s="41" t="s">
        <v>744</v>
      </c>
      <c r="B177" t="s">
        <v>574</v>
      </c>
      <c r="C177" s="45" t="s">
        <v>483</v>
      </c>
      <c r="D177" s="45" t="s">
        <v>484</v>
      </c>
      <c r="E177" s="58" t="s">
        <v>171</v>
      </c>
      <c r="F177" s="45" t="s">
        <v>492</v>
      </c>
      <c r="G177" s="50" t="s">
        <v>65</v>
      </c>
      <c r="H177" s="50" t="s">
        <v>284</v>
      </c>
      <c r="I177" s="59">
        <v>81</v>
      </c>
      <c r="J177" s="59">
        <v>60</v>
      </c>
      <c r="K177" s="60">
        <f t="shared" si="4"/>
        <v>21</v>
      </c>
      <c r="L177" s="54">
        <f t="shared" si="5"/>
        <v>0.7407407407407407</v>
      </c>
    </row>
    <row r="178" spans="1:12" x14ac:dyDescent="0.2">
      <c r="A178" s="41" t="s">
        <v>745</v>
      </c>
      <c r="B178" t="s">
        <v>575</v>
      </c>
      <c r="C178" s="45" t="s">
        <v>493</v>
      </c>
      <c r="D178" s="45" t="s">
        <v>494</v>
      </c>
      <c r="E178" s="58" t="s">
        <v>113</v>
      </c>
      <c r="F178" s="45" t="s">
        <v>495</v>
      </c>
      <c r="G178" s="50" t="s">
        <v>65</v>
      </c>
      <c r="H178" s="50" t="s">
        <v>284</v>
      </c>
      <c r="I178" s="59">
        <v>134</v>
      </c>
      <c r="J178" s="59">
        <v>115</v>
      </c>
      <c r="K178" s="60">
        <f t="shared" si="4"/>
        <v>19</v>
      </c>
      <c r="L178" s="54">
        <f t="shared" si="5"/>
        <v>0.85820895522388063</v>
      </c>
    </row>
    <row r="179" spans="1:12" x14ac:dyDescent="0.2">
      <c r="A179" s="41" t="s">
        <v>746</v>
      </c>
      <c r="B179" t="s">
        <v>575</v>
      </c>
      <c r="C179" s="45" t="s">
        <v>493</v>
      </c>
      <c r="D179" s="45" t="s">
        <v>494</v>
      </c>
      <c r="E179" s="58" t="s">
        <v>114</v>
      </c>
      <c r="F179" s="45" t="s">
        <v>496</v>
      </c>
      <c r="G179" s="50" t="s">
        <v>65</v>
      </c>
      <c r="H179" s="50" t="s">
        <v>284</v>
      </c>
      <c r="I179" s="59">
        <v>62</v>
      </c>
      <c r="J179" s="59">
        <v>55</v>
      </c>
      <c r="K179" s="60">
        <f t="shared" si="4"/>
        <v>7</v>
      </c>
      <c r="L179" s="54">
        <f t="shared" si="5"/>
        <v>0.88709677419354838</v>
      </c>
    </row>
    <row r="180" spans="1:12" x14ac:dyDescent="0.2">
      <c r="A180" s="41" t="s">
        <v>747</v>
      </c>
      <c r="B180" t="s">
        <v>575</v>
      </c>
      <c r="C180" s="45" t="s">
        <v>493</v>
      </c>
      <c r="D180" s="45" t="s">
        <v>494</v>
      </c>
      <c r="E180" s="58" t="s">
        <v>119</v>
      </c>
      <c r="F180" s="45" t="s">
        <v>497</v>
      </c>
      <c r="G180" s="50" t="s">
        <v>65</v>
      </c>
      <c r="H180" s="50" t="s">
        <v>284</v>
      </c>
      <c r="I180" s="59">
        <v>167</v>
      </c>
      <c r="J180" s="59">
        <v>147</v>
      </c>
      <c r="K180" s="60">
        <f t="shared" si="4"/>
        <v>20</v>
      </c>
      <c r="L180" s="54">
        <f t="shared" si="5"/>
        <v>0.88023952095808389</v>
      </c>
    </row>
    <row r="181" spans="1:12" x14ac:dyDescent="0.2">
      <c r="A181" s="41" t="s">
        <v>748</v>
      </c>
      <c r="B181" t="s">
        <v>575</v>
      </c>
      <c r="C181" s="45" t="s">
        <v>493</v>
      </c>
      <c r="D181" s="45" t="s">
        <v>494</v>
      </c>
      <c r="E181" s="58" t="s">
        <v>130</v>
      </c>
      <c r="F181" s="45" t="s">
        <v>498</v>
      </c>
      <c r="G181" s="50" t="s">
        <v>65</v>
      </c>
      <c r="H181" s="50" t="s">
        <v>284</v>
      </c>
      <c r="I181" s="59">
        <v>126</v>
      </c>
      <c r="J181" s="59">
        <v>118</v>
      </c>
      <c r="K181" s="60">
        <f t="shared" si="4"/>
        <v>8</v>
      </c>
      <c r="L181" s="54">
        <f t="shared" si="5"/>
        <v>0.93650793650793651</v>
      </c>
    </row>
    <row r="182" spans="1:12" x14ac:dyDescent="0.2">
      <c r="A182" s="41" t="s">
        <v>749</v>
      </c>
      <c r="B182" t="s">
        <v>575</v>
      </c>
      <c r="C182" s="45" t="s">
        <v>493</v>
      </c>
      <c r="D182" s="45" t="s">
        <v>494</v>
      </c>
      <c r="E182" s="58" t="s">
        <v>132</v>
      </c>
      <c r="F182" s="45" t="s">
        <v>499</v>
      </c>
      <c r="G182" s="50" t="s">
        <v>65</v>
      </c>
      <c r="H182" s="50" t="s">
        <v>284</v>
      </c>
      <c r="I182" s="59">
        <v>352</v>
      </c>
      <c r="J182" s="59">
        <v>324</v>
      </c>
      <c r="K182" s="60">
        <f t="shared" si="4"/>
        <v>28</v>
      </c>
      <c r="L182" s="54">
        <f t="shared" si="5"/>
        <v>0.92045454545454541</v>
      </c>
    </row>
    <row r="183" spans="1:12" x14ac:dyDescent="0.2">
      <c r="A183" s="41" t="s">
        <v>750</v>
      </c>
      <c r="B183" t="s">
        <v>576</v>
      </c>
      <c r="C183" s="45" t="s">
        <v>500</v>
      </c>
      <c r="D183" s="45" t="s">
        <v>501</v>
      </c>
      <c r="E183" s="58" t="s">
        <v>224</v>
      </c>
      <c r="F183" s="45" t="s">
        <v>502</v>
      </c>
      <c r="G183" s="50" t="s">
        <v>65</v>
      </c>
      <c r="H183" s="50" t="s">
        <v>284</v>
      </c>
      <c r="I183" s="59">
        <v>120</v>
      </c>
      <c r="J183" s="59">
        <v>101</v>
      </c>
      <c r="K183" s="60">
        <f t="shared" si="4"/>
        <v>19</v>
      </c>
      <c r="L183" s="54">
        <f t="shared" si="5"/>
        <v>0.84166666666666667</v>
      </c>
    </row>
    <row r="184" spans="1:12" x14ac:dyDescent="0.2">
      <c r="A184" s="41" t="s">
        <v>751</v>
      </c>
      <c r="B184" t="s">
        <v>576</v>
      </c>
      <c r="C184" s="45" t="s">
        <v>500</v>
      </c>
      <c r="D184" s="45" t="s">
        <v>501</v>
      </c>
      <c r="E184" s="58" t="s">
        <v>227</v>
      </c>
      <c r="F184" s="45" t="s">
        <v>503</v>
      </c>
      <c r="G184" s="50" t="s">
        <v>65</v>
      </c>
      <c r="H184" s="50" t="s">
        <v>284</v>
      </c>
      <c r="I184" s="59">
        <v>332</v>
      </c>
      <c r="J184" s="59">
        <v>292</v>
      </c>
      <c r="K184" s="60">
        <f t="shared" si="4"/>
        <v>40</v>
      </c>
      <c r="L184" s="54">
        <f t="shared" si="5"/>
        <v>0.87951807228915657</v>
      </c>
    </row>
    <row r="185" spans="1:12" x14ac:dyDescent="0.2">
      <c r="A185" s="41" t="s">
        <v>752</v>
      </c>
      <c r="B185" t="s">
        <v>576</v>
      </c>
      <c r="C185" s="45" t="s">
        <v>500</v>
      </c>
      <c r="D185" s="45" t="s">
        <v>501</v>
      </c>
      <c r="E185" s="58" t="s">
        <v>228</v>
      </c>
      <c r="F185" s="45" t="s">
        <v>504</v>
      </c>
      <c r="G185" s="50" t="s">
        <v>65</v>
      </c>
      <c r="H185" s="50" t="s">
        <v>284</v>
      </c>
      <c r="I185" s="59">
        <v>46</v>
      </c>
      <c r="J185" s="59">
        <v>36</v>
      </c>
      <c r="K185" s="60">
        <f t="shared" si="4"/>
        <v>10</v>
      </c>
      <c r="L185" s="54">
        <f t="shared" si="5"/>
        <v>0.78260869565217395</v>
      </c>
    </row>
    <row r="186" spans="1:12" x14ac:dyDescent="0.2">
      <c r="A186" s="41" t="s">
        <v>753</v>
      </c>
      <c r="B186" t="s">
        <v>576</v>
      </c>
      <c r="C186" s="45" t="s">
        <v>500</v>
      </c>
      <c r="D186" s="45" t="s">
        <v>501</v>
      </c>
      <c r="E186" s="58" t="s">
        <v>230</v>
      </c>
      <c r="F186" s="45" t="s">
        <v>505</v>
      </c>
      <c r="G186" s="50" t="s">
        <v>65</v>
      </c>
      <c r="H186" s="50" t="s">
        <v>284</v>
      </c>
      <c r="I186" s="59">
        <v>70</v>
      </c>
      <c r="J186" s="59">
        <v>63</v>
      </c>
      <c r="K186" s="60">
        <f t="shared" si="4"/>
        <v>7</v>
      </c>
      <c r="L186" s="54">
        <f t="shared" si="5"/>
        <v>0.9</v>
      </c>
    </row>
    <row r="187" spans="1:12" x14ac:dyDescent="0.2">
      <c r="A187" s="41" t="s">
        <v>754</v>
      </c>
      <c r="B187" t="s">
        <v>576</v>
      </c>
      <c r="C187" s="45" t="s">
        <v>500</v>
      </c>
      <c r="D187" s="45" t="s">
        <v>501</v>
      </c>
      <c r="E187" s="58" t="s">
        <v>226</v>
      </c>
      <c r="F187" s="45" t="s">
        <v>506</v>
      </c>
      <c r="G187" s="50" t="s">
        <v>65</v>
      </c>
      <c r="H187" s="50" t="s">
        <v>284</v>
      </c>
      <c r="I187" s="59">
        <v>151</v>
      </c>
      <c r="J187" s="59">
        <v>117</v>
      </c>
      <c r="K187" s="60">
        <f t="shared" si="4"/>
        <v>34</v>
      </c>
      <c r="L187" s="54">
        <f t="shared" si="5"/>
        <v>0.77483443708609268</v>
      </c>
    </row>
    <row r="188" spans="1:12" x14ac:dyDescent="0.2">
      <c r="A188" s="41" t="s">
        <v>755</v>
      </c>
      <c r="B188" t="s">
        <v>576</v>
      </c>
      <c r="C188" s="45" t="s">
        <v>500</v>
      </c>
      <c r="D188" s="45" t="s">
        <v>501</v>
      </c>
      <c r="E188" s="58" t="s">
        <v>231</v>
      </c>
      <c r="F188" s="45" t="s">
        <v>507</v>
      </c>
      <c r="G188" s="50" t="s">
        <v>65</v>
      </c>
      <c r="H188" s="50" t="s">
        <v>284</v>
      </c>
      <c r="I188" s="90">
        <v>75</v>
      </c>
      <c r="J188" s="90">
        <v>74</v>
      </c>
      <c r="K188" s="91">
        <f t="shared" ref="K188" si="6">I188-J188</f>
        <v>1</v>
      </c>
      <c r="L188" s="83">
        <f t="shared" ref="L188" si="7">J188/I188</f>
        <v>0.98666666666666669</v>
      </c>
    </row>
    <row r="189" spans="1:12" x14ac:dyDescent="0.2">
      <c r="A189" s="41" t="s">
        <v>756</v>
      </c>
      <c r="B189" t="s">
        <v>576</v>
      </c>
      <c r="C189" s="45" t="s">
        <v>500</v>
      </c>
      <c r="D189" s="45" t="s">
        <v>501</v>
      </c>
      <c r="E189" s="58" t="s">
        <v>232</v>
      </c>
      <c r="F189" s="45" t="s">
        <v>508</v>
      </c>
      <c r="G189" s="50" t="s">
        <v>65</v>
      </c>
      <c r="H189" s="50" t="s">
        <v>284</v>
      </c>
      <c r="I189" s="59">
        <v>142</v>
      </c>
      <c r="J189" s="59">
        <v>128</v>
      </c>
      <c r="K189" s="60">
        <f t="shared" si="4"/>
        <v>14</v>
      </c>
      <c r="L189" s="54">
        <f t="shared" si="5"/>
        <v>0.90140845070422537</v>
      </c>
    </row>
    <row r="190" spans="1:12" x14ac:dyDescent="0.2">
      <c r="A190" s="41" t="s">
        <v>757</v>
      </c>
      <c r="B190" t="s">
        <v>576</v>
      </c>
      <c r="C190" s="45" t="s">
        <v>500</v>
      </c>
      <c r="D190" s="45" t="s">
        <v>501</v>
      </c>
      <c r="E190" s="58" t="s">
        <v>278</v>
      </c>
      <c r="F190" s="45" t="s">
        <v>509</v>
      </c>
      <c r="G190" s="50" t="s">
        <v>65</v>
      </c>
      <c r="H190" s="50" t="s">
        <v>284</v>
      </c>
      <c r="I190" s="59">
        <v>94</v>
      </c>
      <c r="J190" s="59">
        <v>83</v>
      </c>
      <c r="K190" s="60">
        <f t="shared" si="4"/>
        <v>11</v>
      </c>
      <c r="L190" s="54">
        <f t="shared" si="5"/>
        <v>0.88297872340425532</v>
      </c>
    </row>
    <row r="191" spans="1:12" x14ac:dyDescent="0.2">
      <c r="A191" s="41" t="s">
        <v>758</v>
      </c>
      <c r="B191" t="s">
        <v>576</v>
      </c>
      <c r="C191" s="45" t="s">
        <v>500</v>
      </c>
      <c r="D191" s="45" t="s">
        <v>501</v>
      </c>
      <c r="E191" s="58" t="s">
        <v>234</v>
      </c>
      <c r="F191" s="45" t="s">
        <v>510</v>
      </c>
      <c r="G191" s="50" t="s">
        <v>65</v>
      </c>
      <c r="H191" s="50" t="s">
        <v>284</v>
      </c>
      <c r="I191" s="59">
        <v>97</v>
      </c>
      <c r="J191" s="59">
        <v>77</v>
      </c>
      <c r="K191" s="60">
        <f t="shared" si="4"/>
        <v>20</v>
      </c>
      <c r="L191" s="54">
        <f t="shared" si="5"/>
        <v>0.79381443298969068</v>
      </c>
    </row>
    <row r="192" spans="1:12" x14ac:dyDescent="0.2">
      <c r="A192" s="41" t="s">
        <v>759</v>
      </c>
      <c r="B192" t="s">
        <v>576</v>
      </c>
      <c r="C192" s="45" t="s">
        <v>500</v>
      </c>
      <c r="D192" s="45" t="s">
        <v>501</v>
      </c>
      <c r="E192" s="58" t="s">
        <v>235</v>
      </c>
      <c r="F192" s="45" t="s">
        <v>511</v>
      </c>
      <c r="G192" s="50" t="s">
        <v>65</v>
      </c>
      <c r="H192" s="50" t="s">
        <v>284</v>
      </c>
      <c r="I192" s="59">
        <v>162</v>
      </c>
      <c r="J192" s="59">
        <v>142</v>
      </c>
      <c r="K192" s="60">
        <f t="shared" si="4"/>
        <v>20</v>
      </c>
      <c r="L192" s="54">
        <f t="shared" si="5"/>
        <v>0.87654320987654322</v>
      </c>
    </row>
    <row r="193" spans="1:12" x14ac:dyDescent="0.2">
      <c r="A193" s="41" t="s">
        <v>760</v>
      </c>
      <c r="B193" t="s">
        <v>576</v>
      </c>
      <c r="C193" s="45" t="s">
        <v>500</v>
      </c>
      <c r="D193" s="45" t="s">
        <v>501</v>
      </c>
      <c r="E193" s="58" t="s">
        <v>276</v>
      </c>
      <c r="F193" s="45" t="s">
        <v>512</v>
      </c>
      <c r="G193" s="50" t="s">
        <v>65</v>
      </c>
      <c r="H193" s="50" t="s">
        <v>284</v>
      </c>
      <c r="I193" s="59">
        <v>152</v>
      </c>
      <c r="J193" s="59">
        <v>126</v>
      </c>
      <c r="K193" s="60">
        <f t="shared" si="4"/>
        <v>26</v>
      </c>
      <c r="L193" s="54">
        <f t="shared" si="5"/>
        <v>0.82894736842105265</v>
      </c>
    </row>
    <row r="194" spans="1:12" x14ac:dyDescent="0.2">
      <c r="A194" s="41" t="s">
        <v>761</v>
      </c>
      <c r="B194" t="s">
        <v>576</v>
      </c>
      <c r="C194" s="45" t="s">
        <v>500</v>
      </c>
      <c r="D194" s="45" t="s">
        <v>501</v>
      </c>
      <c r="E194" s="58" t="s">
        <v>237</v>
      </c>
      <c r="F194" s="45" t="s">
        <v>513</v>
      </c>
      <c r="G194" s="50" t="s">
        <v>65</v>
      </c>
      <c r="H194" s="50" t="s">
        <v>284</v>
      </c>
      <c r="I194" s="59">
        <v>39</v>
      </c>
      <c r="J194" s="59">
        <v>34</v>
      </c>
      <c r="K194" s="60">
        <f t="shared" si="4"/>
        <v>5</v>
      </c>
      <c r="L194" s="54">
        <f t="shared" si="5"/>
        <v>0.87179487179487181</v>
      </c>
    </row>
    <row r="195" spans="1:12" x14ac:dyDescent="0.2">
      <c r="A195" s="41" t="s">
        <v>762</v>
      </c>
      <c r="B195" t="s">
        <v>577</v>
      </c>
      <c r="C195" s="45" t="s">
        <v>514</v>
      </c>
      <c r="D195" s="45" t="s">
        <v>515</v>
      </c>
      <c r="E195" s="58" t="s">
        <v>253</v>
      </c>
      <c r="F195" s="45" t="s">
        <v>516</v>
      </c>
      <c r="G195" s="50" t="s">
        <v>65</v>
      </c>
      <c r="H195" s="50" t="s">
        <v>284</v>
      </c>
      <c r="I195" s="59">
        <v>109</v>
      </c>
      <c r="J195" s="59">
        <v>92</v>
      </c>
      <c r="K195" s="60">
        <f t="shared" si="4"/>
        <v>17</v>
      </c>
      <c r="L195" s="54">
        <f t="shared" si="5"/>
        <v>0.84403669724770647</v>
      </c>
    </row>
    <row r="196" spans="1:12" x14ac:dyDescent="0.2">
      <c r="A196" s="41" t="s">
        <v>763</v>
      </c>
      <c r="B196" t="s">
        <v>577</v>
      </c>
      <c r="C196" s="45" t="s">
        <v>514</v>
      </c>
      <c r="D196" s="45" t="s">
        <v>515</v>
      </c>
      <c r="E196" s="58" t="s">
        <v>240</v>
      </c>
      <c r="F196" s="45" t="s">
        <v>517</v>
      </c>
      <c r="G196" s="50" t="s">
        <v>65</v>
      </c>
      <c r="H196" s="50" t="s">
        <v>284</v>
      </c>
      <c r="I196" s="59">
        <v>59</v>
      </c>
      <c r="J196" s="59">
        <v>53</v>
      </c>
      <c r="K196" s="60">
        <f t="shared" si="4"/>
        <v>6</v>
      </c>
      <c r="L196" s="54">
        <f t="shared" si="5"/>
        <v>0.89830508474576276</v>
      </c>
    </row>
    <row r="197" spans="1:12" x14ac:dyDescent="0.2">
      <c r="A197" s="41" t="s">
        <v>764</v>
      </c>
      <c r="B197" t="s">
        <v>577</v>
      </c>
      <c r="C197" s="45" t="s">
        <v>514</v>
      </c>
      <c r="D197" s="45" t="s">
        <v>515</v>
      </c>
      <c r="E197" s="58" t="s">
        <v>241</v>
      </c>
      <c r="F197" s="45" t="s">
        <v>518</v>
      </c>
      <c r="G197" s="50" t="s">
        <v>65</v>
      </c>
      <c r="H197" s="50" t="s">
        <v>284</v>
      </c>
      <c r="I197" s="59">
        <v>122</v>
      </c>
      <c r="J197" s="59">
        <v>101</v>
      </c>
      <c r="K197" s="60">
        <f t="shared" si="4"/>
        <v>21</v>
      </c>
      <c r="L197" s="54">
        <f t="shared" si="5"/>
        <v>0.82786885245901642</v>
      </c>
    </row>
    <row r="198" spans="1:12" x14ac:dyDescent="0.2">
      <c r="A198" s="41" t="s">
        <v>765</v>
      </c>
      <c r="B198" t="s">
        <v>577</v>
      </c>
      <c r="C198" s="45" t="s">
        <v>514</v>
      </c>
      <c r="D198" s="45" t="s">
        <v>515</v>
      </c>
      <c r="E198" s="58" t="s">
        <v>245</v>
      </c>
      <c r="F198" s="45" t="s">
        <v>519</v>
      </c>
      <c r="G198" s="50" t="s">
        <v>65</v>
      </c>
      <c r="H198" s="50" t="s">
        <v>284</v>
      </c>
      <c r="I198" s="59">
        <v>54</v>
      </c>
      <c r="J198" s="59">
        <v>42</v>
      </c>
      <c r="K198" s="60">
        <f t="shared" si="4"/>
        <v>12</v>
      </c>
      <c r="L198" s="54">
        <f t="shared" si="5"/>
        <v>0.77777777777777779</v>
      </c>
    </row>
    <row r="199" spans="1:12" x14ac:dyDescent="0.2">
      <c r="A199" s="41" t="s">
        <v>766</v>
      </c>
      <c r="B199" t="s">
        <v>577</v>
      </c>
      <c r="C199" s="45" t="s">
        <v>514</v>
      </c>
      <c r="D199" s="45" t="s">
        <v>515</v>
      </c>
      <c r="E199" s="58" t="s">
        <v>246</v>
      </c>
      <c r="F199" s="45" t="s">
        <v>520</v>
      </c>
      <c r="G199" s="50" t="s">
        <v>65</v>
      </c>
      <c r="H199" s="50" t="s">
        <v>284</v>
      </c>
      <c r="I199" s="59">
        <v>62</v>
      </c>
      <c r="J199" s="59">
        <v>58</v>
      </c>
      <c r="K199" s="60">
        <f t="shared" si="4"/>
        <v>4</v>
      </c>
      <c r="L199" s="54">
        <f t="shared" si="5"/>
        <v>0.93548387096774188</v>
      </c>
    </row>
    <row r="200" spans="1:12" x14ac:dyDescent="0.2">
      <c r="A200" s="41" t="s">
        <v>767</v>
      </c>
      <c r="B200" t="s">
        <v>577</v>
      </c>
      <c r="C200" s="45" t="s">
        <v>514</v>
      </c>
      <c r="D200" s="45" t="s">
        <v>515</v>
      </c>
      <c r="E200" s="58" t="s">
        <v>247</v>
      </c>
      <c r="F200" s="45" t="s">
        <v>521</v>
      </c>
      <c r="G200" s="50" t="s">
        <v>65</v>
      </c>
      <c r="H200" s="50" t="s">
        <v>284</v>
      </c>
      <c r="I200" s="59">
        <v>394</v>
      </c>
      <c r="J200" s="59">
        <v>334</v>
      </c>
      <c r="K200" s="60">
        <f t="shared" si="4"/>
        <v>60</v>
      </c>
      <c r="L200" s="54">
        <f t="shared" si="5"/>
        <v>0.84771573604060912</v>
      </c>
    </row>
    <row r="201" spans="1:12" x14ac:dyDescent="0.2">
      <c r="A201" s="41" t="s">
        <v>768</v>
      </c>
      <c r="B201" t="s">
        <v>577</v>
      </c>
      <c r="C201" s="45" t="s">
        <v>514</v>
      </c>
      <c r="D201" s="45" t="s">
        <v>515</v>
      </c>
      <c r="E201" s="58" t="s">
        <v>249</v>
      </c>
      <c r="F201" s="45" t="s">
        <v>522</v>
      </c>
      <c r="G201" s="50" t="s">
        <v>65</v>
      </c>
      <c r="H201" s="50" t="s">
        <v>284</v>
      </c>
      <c r="I201" s="59">
        <v>51</v>
      </c>
      <c r="J201" s="59">
        <v>43</v>
      </c>
      <c r="K201" s="60">
        <f t="shared" si="4"/>
        <v>8</v>
      </c>
      <c r="L201" s="54">
        <f t="shared" si="5"/>
        <v>0.84313725490196079</v>
      </c>
    </row>
    <row r="202" spans="1:12" x14ac:dyDescent="0.2">
      <c r="A202" s="41" t="s">
        <v>769</v>
      </c>
      <c r="B202" t="s">
        <v>577</v>
      </c>
      <c r="C202" s="45" t="s">
        <v>514</v>
      </c>
      <c r="D202" s="45" t="s">
        <v>515</v>
      </c>
      <c r="E202" s="58" t="s">
        <v>251</v>
      </c>
      <c r="F202" s="45" t="s">
        <v>523</v>
      </c>
      <c r="G202" s="50" t="s">
        <v>65</v>
      </c>
      <c r="H202" s="50" t="s">
        <v>284</v>
      </c>
      <c r="I202" s="59">
        <v>57</v>
      </c>
      <c r="J202" s="59">
        <v>50</v>
      </c>
      <c r="K202" s="60">
        <f t="shared" si="4"/>
        <v>7</v>
      </c>
      <c r="L202" s="54">
        <f t="shared" si="5"/>
        <v>0.8771929824561403</v>
      </c>
    </row>
    <row r="203" spans="1:12" x14ac:dyDescent="0.2">
      <c r="A203" s="41" t="s">
        <v>770</v>
      </c>
      <c r="B203" t="s">
        <v>577</v>
      </c>
      <c r="C203" s="45" t="s">
        <v>514</v>
      </c>
      <c r="D203" s="45" t="s">
        <v>515</v>
      </c>
      <c r="E203" s="58" t="s">
        <v>255</v>
      </c>
      <c r="F203" s="45" t="s">
        <v>524</v>
      </c>
      <c r="G203" s="50" t="s">
        <v>65</v>
      </c>
      <c r="H203" s="50" t="s">
        <v>284</v>
      </c>
      <c r="I203" s="59">
        <v>72</v>
      </c>
      <c r="J203" s="59">
        <v>60</v>
      </c>
      <c r="K203" s="60">
        <f t="shared" si="4"/>
        <v>12</v>
      </c>
      <c r="L203" s="54">
        <f t="shared" si="5"/>
        <v>0.83333333333333337</v>
      </c>
    </row>
    <row r="204" spans="1:12" x14ac:dyDescent="0.2">
      <c r="A204" s="41" t="s">
        <v>771</v>
      </c>
      <c r="B204" t="s">
        <v>577</v>
      </c>
      <c r="C204" s="45" t="s">
        <v>514</v>
      </c>
      <c r="D204" s="45" t="s">
        <v>515</v>
      </c>
      <c r="E204" s="58" t="s">
        <v>256</v>
      </c>
      <c r="F204" s="45" t="s">
        <v>525</v>
      </c>
      <c r="G204" s="50" t="s">
        <v>65</v>
      </c>
      <c r="H204" s="50" t="s">
        <v>284</v>
      </c>
      <c r="I204" s="59">
        <v>72</v>
      </c>
      <c r="J204" s="59">
        <v>62</v>
      </c>
      <c r="K204" s="60">
        <f t="shared" ref="K204:K230" si="8">I204-J204</f>
        <v>10</v>
      </c>
      <c r="L204" s="54">
        <f t="shared" ref="L204:L230" si="9">J204/I204</f>
        <v>0.86111111111111116</v>
      </c>
    </row>
    <row r="205" spans="1:12" x14ac:dyDescent="0.2">
      <c r="A205" s="41" t="s">
        <v>772</v>
      </c>
      <c r="B205" t="s">
        <v>578</v>
      </c>
      <c r="C205" s="45" t="s">
        <v>526</v>
      </c>
      <c r="D205" s="45" t="s">
        <v>527</v>
      </c>
      <c r="E205" s="58" t="s">
        <v>259</v>
      </c>
      <c r="F205" s="45" t="s">
        <v>528</v>
      </c>
      <c r="G205" s="50" t="s">
        <v>65</v>
      </c>
      <c r="H205" s="50" t="s">
        <v>284</v>
      </c>
      <c r="I205" s="59">
        <v>621</v>
      </c>
      <c r="J205" s="59">
        <v>541</v>
      </c>
      <c r="K205" s="60">
        <f t="shared" si="8"/>
        <v>80</v>
      </c>
      <c r="L205" s="54">
        <f t="shared" si="9"/>
        <v>0.87117552334943638</v>
      </c>
    </row>
    <row r="206" spans="1:12" x14ac:dyDescent="0.2">
      <c r="A206" s="41" t="s">
        <v>773</v>
      </c>
      <c r="B206" t="s">
        <v>578</v>
      </c>
      <c r="C206" s="45" t="s">
        <v>526</v>
      </c>
      <c r="D206" s="45" t="s">
        <v>527</v>
      </c>
      <c r="E206" s="58" t="s">
        <v>243</v>
      </c>
      <c r="F206" s="45" t="s">
        <v>529</v>
      </c>
      <c r="G206" s="50" t="s">
        <v>65</v>
      </c>
      <c r="H206" s="50" t="s">
        <v>284</v>
      </c>
      <c r="I206" s="59">
        <v>85</v>
      </c>
      <c r="J206" s="59">
        <v>76</v>
      </c>
      <c r="K206" s="60">
        <f t="shared" si="8"/>
        <v>9</v>
      </c>
      <c r="L206" s="54">
        <f t="shared" si="9"/>
        <v>0.89411764705882357</v>
      </c>
    </row>
    <row r="207" spans="1:12" x14ac:dyDescent="0.2">
      <c r="A207" s="41" t="s">
        <v>774</v>
      </c>
      <c r="B207" t="s">
        <v>578</v>
      </c>
      <c r="C207" s="45" t="s">
        <v>526</v>
      </c>
      <c r="D207" s="45" t="s">
        <v>527</v>
      </c>
      <c r="E207" s="58" t="s">
        <v>244</v>
      </c>
      <c r="F207" s="45" t="s">
        <v>530</v>
      </c>
      <c r="G207" s="50" t="s">
        <v>65</v>
      </c>
      <c r="H207" s="50" t="s">
        <v>284</v>
      </c>
      <c r="I207" s="59">
        <v>117</v>
      </c>
      <c r="J207" s="59">
        <v>102</v>
      </c>
      <c r="K207" s="60">
        <f t="shared" si="8"/>
        <v>15</v>
      </c>
      <c r="L207" s="54">
        <f t="shared" si="9"/>
        <v>0.87179487179487181</v>
      </c>
    </row>
    <row r="208" spans="1:12" x14ac:dyDescent="0.2">
      <c r="A208" s="41" t="s">
        <v>775</v>
      </c>
      <c r="B208" t="s">
        <v>578</v>
      </c>
      <c r="C208" s="45" t="s">
        <v>526</v>
      </c>
      <c r="D208" s="45" t="s">
        <v>527</v>
      </c>
      <c r="E208" s="58" t="s">
        <v>279</v>
      </c>
      <c r="F208" s="45" t="s">
        <v>531</v>
      </c>
      <c r="G208" s="50" t="s">
        <v>65</v>
      </c>
      <c r="H208" s="50" t="s">
        <v>284</v>
      </c>
      <c r="I208" s="59">
        <v>78</v>
      </c>
      <c r="J208" s="59">
        <v>72</v>
      </c>
      <c r="K208" s="60">
        <f t="shared" si="8"/>
        <v>6</v>
      </c>
      <c r="L208" s="54">
        <f t="shared" si="9"/>
        <v>0.92307692307692313</v>
      </c>
    </row>
    <row r="209" spans="1:12" x14ac:dyDescent="0.2">
      <c r="A209" s="41" t="s">
        <v>776</v>
      </c>
      <c r="B209" t="s">
        <v>578</v>
      </c>
      <c r="C209" s="45" t="s">
        <v>526</v>
      </c>
      <c r="D209" s="45" t="s">
        <v>527</v>
      </c>
      <c r="E209" s="58" t="s">
        <v>242</v>
      </c>
      <c r="F209" s="45" t="s">
        <v>532</v>
      </c>
      <c r="G209" s="50" t="s">
        <v>65</v>
      </c>
      <c r="H209" s="50" t="s">
        <v>284</v>
      </c>
      <c r="I209" s="59">
        <v>66</v>
      </c>
      <c r="J209" s="59">
        <v>59</v>
      </c>
      <c r="K209" s="60">
        <f t="shared" si="8"/>
        <v>7</v>
      </c>
      <c r="L209" s="54">
        <f t="shared" si="9"/>
        <v>0.89393939393939392</v>
      </c>
    </row>
    <row r="210" spans="1:12" x14ac:dyDescent="0.2">
      <c r="A210" s="41" t="s">
        <v>777</v>
      </c>
      <c r="B210" t="s">
        <v>578</v>
      </c>
      <c r="C210" s="45" t="s">
        <v>526</v>
      </c>
      <c r="D210" s="45" t="s">
        <v>527</v>
      </c>
      <c r="E210" s="58" t="s">
        <v>248</v>
      </c>
      <c r="F210" s="45" t="s">
        <v>533</v>
      </c>
      <c r="G210" s="50" t="s">
        <v>65</v>
      </c>
      <c r="H210" s="50" t="s">
        <v>284</v>
      </c>
      <c r="I210" s="59">
        <v>64</v>
      </c>
      <c r="J210" s="59">
        <v>55</v>
      </c>
      <c r="K210" s="60">
        <f t="shared" si="8"/>
        <v>9</v>
      </c>
      <c r="L210" s="54">
        <f t="shared" si="9"/>
        <v>0.859375</v>
      </c>
    </row>
    <row r="211" spans="1:12" x14ac:dyDescent="0.2">
      <c r="A211" s="41" t="s">
        <v>778</v>
      </c>
      <c r="B211" t="s">
        <v>578</v>
      </c>
      <c r="C211" s="45" t="s">
        <v>526</v>
      </c>
      <c r="D211" s="45" t="s">
        <v>527</v>
      </c>
      <c r="E211" s="58" t="s">
        <v>250</v>
      </c>
      <c r="F211" s="45" t="s">
        <v>534</v>
      </c>
      <c r="G211" s="50" t="s">
        <v>65</v>
      </c>
      <c r="H211" s="50" t="s">
        <v>284</v>
      </c>
      <c r="I211" s="59">
        <v>92</v>
      </c>
      <c r="J211" s="59">
        <v>83</v>
      </c>
      <c r="K211" s="60">
        <f t="shared" si="8"/>
        <v>9</v>
      </c>
      <c r="L211" s="54">
        <f t="shared" si="9"/>
        <v>0.90217391304347827</v>
      </c>
    </row>
    <row r="212" spans="1:12" x14ac:dyDescent="0.2">
      <c r="A212" s="41" t="s">
        <v>779</v>
      </c>
      <c r="B212" t="s">
        <v>578</v>
      </c>
      <c r="C212" s="45" t="s">
        <v>526</v>
      </c>
      <c r="D212" s="45" t="s">
        <v>527</v>
      </c>
      <c r="E212" s="58" t="s">
        <v>252</v>
      </c>
      <c r="F212" s="45" t="s">
        <v>535</v>
      </c>
      <c r="G212" s="50" t="s">
        <v>65</v>
      </c>
      <c r="H212" s="50" t="s">
        <v>284</v>
      </c>
      <c r="I212" s="59">
        <v>165</v>
      </c>
      <c r="J212" s="59">
        <v>149</v>
      </c>
      <c r="K212" s="60">
        <f t="shared" si="8"/>
        <v>16</v>
      </c>
      <c r="L212" s="54">
        <f t="shared" si="9"/>
        <v>0.90303030303030307</v>
      </c>
    </row>
    <row r="213" spans="1:12" x14ac:dyDescent="0.2">
      <c r="A213" s="41" t="s">
        <v>780</v>
      </c>
      <c r="B213" t="s">
        <v>578</v>
      </c>
      <c r="C213" s="45" t="s">
        <v>526</v>
      </c>
      <c r="D213" s="45" t="s">
        <v>527</v>
      </c>
      <c r="E213" s="58" t="s">
        <v>254</v>
      </c>
      <c r="F213" s="45" t="s">
        <v>536</v>
      </c>
      <c r="G213" s="50" t="s">
        <v>65</v>
      </c>
      <c r="H213" s="50" t="s">
        <v>284</v>
      </c>
      <c r="I213" s="59">
        <v>359</v>
      </c>
      <c r="J213" s="59">
        <v>325</v>
      </c>
      <c r="K213" s="60">
        <f t="shared" si="8"/>
        <v>34</v>
      </c>
      <c r="L213" s="54">
        <f t="shared" si="9"/>
        <v>0.90529247910863508</v>
      </c>
    </row>
    <row r="214" spans="1:12" x14ac:dyDescent="0.2">
      <c r="A214" s="41" t="s">
        <v>781</v>
      </c>
      <c r="B214" t="s">
        <v>579</v>
      </c>
      <c r="C214" s="45" t="s">
        <v>537</v>
      </c>
      <c r="D214" s="45" t="s">
        <v>538</v>
      </c>
      <c r="E214" s="58" t="s">
        <v>112</v>
      </c>
      <c r="F214" s="45" t="s">
        <v>539</v>
      </c>
      <c r="G214" s="50" t="s">
        <v>65</v>
      </c>
      <c r="H214" s="50" t="s">
        <v>284</v>
      </c>
      <c r="I214" s="59">
        <v>111</v>
      </c>
      <c r="J214" s="59">
        <v>104</v>
      </c>
      <c r="K214" s="60">
        <f t="shared" si="8"/>
        <v>7</v>
      </c>
      <c r="L214" s="54">
        <f t="shared" si="9"/>
        <v>0.93693693693693691</v>
      </c>
    </row>
    <row r="215" spans="1:12" x14ac:dyDescent="0.2">
      <c r="A215" s="41" t="s">
        <v>782</v>
      </c>
      <c r="B215" t="s">
        <v>579</v>
      </c>
      <c r="C215" s="45" t="s">
        <v>537</v>
      </c>
      <c r="D215" s="45" t="s">
        <v>538</v>
      </c>
      <c r="E215" s="58" t="s">
        <v>118</v>
      </c>
      <c r="F215" s="45" t="s">
        <v>540</v>
      </c>
      <c r="G215" s="50" t="s">
        <v>65</v>
      </c>
      <c r="H215" s="50" t="s">
        <v>284</v>
      </c>
      <c r="I215" s="59">
        <v>23</v>
      </c>
      <c r="J215" s="59">
        <v>19</v>
      </c>
      <c r="K215" s="60">
        <f t="shared" si="8"/>
        <v>4</v>
      </c>
      <c r="L215" s="54">
        <f t="shared" si="9"/>
        <v>0.82608695652173914</v>
      </c>
    </row>
    <row r="216" spans="1:12" x14ac:dyDescent="0.2">
      <c r="A216" s="41" t="s">
        <v>783</v>
      </c>
      <c r="B216" t="s">
        <v>579</v>
      </c>
      <c r="C216" s="45" t="s">
        <v>537</v>
      </c>
      <c r="D216" s="45" t="s">
        <v>538</v>
      </c>
      <c r="E216" s="58" t="s">
        <v>115</v>
      </c>
      <c r="F216" s="45" t="s">
        <v>541</v>
      </c>
      <c r="G216" s="50" t="s">
        <v>65</v>
      </c>
      <c r="H216" s="50" t="s">
        <v>284</v>
      </c>
      <c r="I216" s="59">
        <v>169</v>
      </c>
      <c r="J216" s="59">
        <v>154</v>
      </c>
      <c r="K216" s="60">
        <f t="shared" si="8"/>
        <v>15</v>
      </c>
      <c r="L216" s="54">
        <f t="shared" si="9"/>
        <v>0.91124260355029585</v>
      </c>
    </row>
    <row r="217" spans="1:12" x14ac:dyDescent="0.2">
      <c r="A217" s="41" t="s">
        <v>784</v>
      </c>
      <c r="B217" t="s">
        <v>579</v>
      </c>
      <c r="C217" s="45" t="s">
        <v>537</v>
      </c>
      <c r="D217" s="45" t="s">
        <v>538</v>
      </c>
      <c r="E217" s="58" t="s">
        <v>116</v>
      </c>
      <c r="F217" s="45" t="s">
        <v>542</v>
      </c>
      <c r="G217" s="50" t="s">
        <v>65</v>
      </c>
      <c r="H217" s="50" t="s">
        <v>284</v>
      </c>
      <c r="I217" s="59">
        <v>117</v>
      </c>
      <c r="J217" s="59">
        <v>103</v>
      </c>
      <c r="K217" s="60">
        <f t="shared" si="8"/>
        <v>14</v>
      </c>
      <c r="L217" s="54">
        <f t="shared" si="9"/>
        <v>0.88034188034188032</v>
      </c>
    </row>
    <row r="218" spans="1:12" x14ac:dyDescent="0.2">
      <c r="A218" s="41" t="s">
        <v>785</v>
      </c>
      <c r="B218" t="s">
        <v>579</v>
      </c>
      <c r="C218" s="45" t="s">
        <v>537</v>
      </c>
      <c r="D218" s="45" t="s">
        <v>538</v>
      </c>
      <c r="E218" s="58" t="s">
        <v>121</v>
      </c>
      <c r="F218" s="45" t="s">
        <v>543</v>
      </c>
      <c r="G218" s="50" t="s">
        <v>65</v>
      </c>
      <c r="H218" s="50" t="s">
        <v>284</v>
      </c>
      <c r="I218" s="59">
        <v>121</v>
      </c>
      <c r="J218" s="59">
        <v>111</v>
      </c>
      <c r="K218" s="60">
        <f t="shared" si="8"/>
        <v>10</v>
      </c>
      <c r="L218" s="54">
        <f t="shared" si="9"/>
        <v>0.9173553719008265</v>
      </c>
    </row>
    <row r="219" spans="1:12" x14ac:dyDescent="0.2">
      <c r="A219" s="41" t="s">
        <v>786</v>
      </c>
      <c r="B219" t="s">
        <v>579</v>
      </c>
      <c r="C219" s="45" t="s">
        <v>537</v>
      </c>
      <c r="D219" s="45" t="s">
        <v>538</v>
      </c>
      <c r="E219" s="58" t="s">
        <v>117</v>
      </c>
      <c r="F219" s="45" t="s">
        <v>544</v>
      </c>
      <c r="G219" s="50" t="s">
        <v>65</v>
      </c>
      <c r="H219" s="50" t="s">
        <v>284</v>
      </c>
      <c r="I219" s="59">
        <v>85</v>
      </c>
      <c r="J219" s="59">
        <v>76</v>
      </c>
      <c r="K219" s="60">
        <f t="shared" si="8"/>
        <v>9</v>
      </c>
      <c r="L219" s="54">
        <f t="shared" si="9"/>
        <v>0.89411764705882357</v>
      </c>
    </row>
    <row r="220" spans="1:12" x14ac:dyDescent="0.2">
      <c r="A220" s="41" t="s">
        <v>787</v>
      </c>
      <c r="B220" t="s">
        <v>579</v>
      </c>
      <c r="C220" s="45" t="s">
        <v>537</v>
      </c>
      <c r="D220" s="45" t="s">
        <v>538</v>
      </c>
      <c r="E220" s="58" t="s">
        <v>126</v>
      </c>
      <c r="F220" s="45" t="s">
        <v>545</v>
      </c>
      <c r="G220" s="50" t="s">
        <v>65</v>
      </c>
      <c r="H220" s="50" t="s">
        <v>284</v>
      </c>
      <c r="I220" s="59">
        <v>139</v>
      </c>
      <c r="J220" s="59">
        <v>131</v>
      </c>
      <c r="K220" s="60">
        <f t="shared" si="8"/>
        <v>8</v>
      </c>
      <c r="L220" s="54">
        <f t="shared" si="9"/>
        <v>0.94244604316546765</v>
      </c>
    </row>
    <row r="221" spans="1:12" x14ac:dyDescent="0.2">
      <c r="A221" s="41" t="s">
        <v>788</v>
      </c>
      <c r="B221" t="s">
        <v>579</v>
      </c>
      <c r="C221" s="45" t="s">
        <v>537</v>
      </c>
      <c r="D221" s="45" t="s">
        <v>538</v>
      </c>
      <c r="E221" s="58" t="s">
        <v>122</v>
      </c>
      <c r="F221" s="45" t="s">
        <v>546</v>
      </c>
      <c r="G221" s="50" t="s">
        <v>65</v>
      </c>
      <c r="H221" s="50" t="s">
        <v>284</v>
      </c>
      <c r="I221" s="59">
        <v>174</v>
      </c>
      <c r="J221" s="59">
        <v>153</v>
      </c>
      <c r="K221" s="60">
        <f t="shared" si="8"/>
        <v>21</v>
      </c>
      <c r="L221" s="54">
        <f t="shared" si="9"/>
        <v>0.87931034482758619</v>
      </c>
    </row>
    <row r="222" spans="1:12" x14ac:dyDescent="0.2">
      <c r="A222" s="41" t="s">
        <v>789</v>
      </c>
      <c r="B222" t="s">
        <v>579</v>
      </c>
      <c r="C222" s="45" t="s">
        <v>537</v>
      </c>
      <c r="D222" s="45" t="s">
        <v>538</v>
      </c>
      <c r="E222" s="58" t="s">
        <v>128</v>
      </c>
      <c r="F222" s="45" t="s">
        <v>547</v>
      </c>
      <c r="G222" s="50" t="s">
        <v>65</v>
      </c>
      <c r="H222" s="50" t="s">
        <v>284</v>
      </c>
      <c r="I222" s="59">
        <v>96</v>
      </c>
      <c r="J222" s="59">
        <v>80</v>
      </c>
      <c r="K222" s="60">
        <f t="shared" si="8"/>
        <v>16</v>
      </c>
      <c r="L222" s="54">
        <f t="shared" si="9"/>
        <v>0.83333333333333337</v>
      </c>
    </row>
    <row r="223" spans="1:12" x14ac:dyDescent="0.2">
      <c r="A223" s="41" t="s">
        <v>790</v>
      </c>
      <c r="B223" t="s">
        <v>579</v>
      </c>
      <c r="C223" s="45" t="s">
        <v>537</v>
      </c>
      <c r="D223" s="45" t="s">
        <v>538</v>
      </c>
      <c r="E223" s="58" t="s">
        <v>134</v>
      </c>
      <c r="F223" s="45" t="s">
        <v>548</v>
      </c>
      <c r="G223" s="50" t="s">
        <v>65</v>
      </c>
      <c r="H223" s="50" t="s">
        <v>284</v>
      </c>
      <c r="I223" s="59">
        <v>223</v>
      </c>
      <c r="J223" s="59">
        <v>189</v>
      </c>
      <c r="K223" s="60">
        <f t="shared" si="8"/>
        <v>34</v>
      </c>
      <c r="L223" s="54">
        <f t="shared" si="9"/>
        <v>0.84753363228699552</v>
      </c>
    </row>
    <row r="224" spans="1:12" x14ac:dyDescent="0.2">
      <c r="A224" s="159" t="s">
        <v>827</v>
      </c>
      <c r="B224" s="159" t="s">
        <v>839</v>
      </c>
      <c r="C224" s="159" t="s">
        <v>840</v>
      </c>
      <c r="D224" s="159" t="s">
        <v>841</v>
      </c>
      <c r="E224" s="160" t="s">
        <v>842</v>
      </c>
      <c r="F224" s="159" t="s">
        <v>843</v>
      </c>
      <c r="G224" s="159" t="s">
        <v>65</v>
      </c>
      <c r="H224" s="161" t="s">
        <v>284</v>
      </c>
      <c r="I224" s="162">
        <v>1</v>
      </c>
      <c r="J224" s="162">
        <v>0</v>
      </c>
      <c r="K224" s="164">
        <f t="shared" si="8"/>
        <v>1</v>
      </c>
      <c r="L224" s="165">
        <f t="shared" si="9"/>
        <v>0</v>
      </c>
    </row>
    <row r="225" spans="1:12" x14ac:dyDescent="0.2">
      <c r="A225" s="159" t="s">
        <v>827</v>
      </c>
      <c r="B225" s="159" t="s">
        <v>848</v>
      </c>
      <c r="C225" s="159" t="s">
        <v>849</v>
      </c>
      <c r="D225" s="159" t="s">
        <v>850</v>
      </c>
      <c r="E225" s="160" t="s">
        <v>851</v>
      </c>
      <c r="F225" s="159" t="s">
        <v>852</v>
      </c>
      <c r="G225" s="159" t="s">
        <v>65</v>
      </c>
      <c r="H225" s="161" t="s">
        <v>284</v>
      </c>
      <c r="I225" s="162">
        <v>1</v>
      </c>
      <c r="J225" s="162">
        <v>0</v>
      </c>
      <c r="K225" s="164">
        <f t="shared" si="8"/>
        <v>1</v>
      </c>
      <c r="L225" s="165">
        <f t="shared" si="9"/>
        <v>0</v>
      </c>
    </row>
    <row r="226" spans="1:12" x14ac:dyDescent="0.2">
      <c r="A226" s="159" t="s">
        <v>827</v>
      </c>
      <c r="B226" s="159" t="s">
        <v>833</v>
      </c>
      <c r="C226" s="159" t="s">
        <v>834</v>
      </c>
      <c r="D226" s="159" t="s">
        <v>835</v>
      </c>
      <c r="E226" s="160" t="s">
        <v>854</v>
      </c>
      <c r="F226" s="159" t="s">
        <v>855</v>
      </c>
      <c r="G226" s="159" t="s">
        <v>65</v>
      </c>
      <c r="H226" s="161" t="s">
        <v>284</v>
      </c>
      <c r="I226" s="162">
        <v>1</v>
      </c>
      <c r="J226" s="162">
        <v>0</v>
      </c>
      <c r="K226" s="164">
        <f t="shared" si="8"/>
        <v>1</v>
      </c>
      <c r="L226" s="165">
        <f t="shared" si="9"/>
        <v>0</v>
      </c>
    </row>
    <row r="227" spans="1:12" x14ac:dyDescent="0.2">
      <c r="A227" s="159" t="s">
        <v>827</v>
      </c>
      <c r="B227" s="159" t="s">
        <v>833</v>
      </c>
      <c r="C227" s="159" t="s">
        <v>834</v>
      </c>
      <c r="D227" s="159" t="s">
        <v>835</v>
      </c>
      <c r="E227" s="160" t="s">
        <v>857</v>
      </c>
      <c r="F227" s="159" t="s">
        <v>858</v>
      </c>
      <c r="G227" s="159" t="s">
        <v>65</v>
      </c>
      <c r="H227" s="161" t="s">
        <v>284</v>
      </c>
      <c r="I227" s="162">
        <v>1</v>
      </c>
      <c r="J227" s="162">
        <v>0</v>
      </c>
      <c r="K227" s="164">
        <f t="shared" si="8"/>
        <v>1</v>
      </c>
      <c r="L227" s="165">
        <f t="shared" si="9"/>
        <v>0</v>
      </c>
    </row>
    <row r="228" spans="1:12" x14ac:dyDescent="0.2">
      <c r="A228" s="159" t="s">
        <v>827</v>
      </c>
      <c r="B228" s="159" t="s">
        <v>824</v>
      </c>
      <c r="C228" s="159" t="s">
        <v>825</v>
      </c>
      <c r="D228" s="159" t="s">
        <v>826</v>
      </c>
      <c r="E228" s="160" t="s">
        <v>829</v>
      </c>
      <c r="F228" s="159" t="s">
        <v>830</v>
      </c>
      <c r="G228" s="159" t="s">
        <v>65</v>
      </c>
      <c r="H228" s="161" t="s">
        <v>284</v>
      </c>
      <c r="I228" s="162">
        <v>1</v>
      </c>
      <c r="J228" s="162">
        <v>0</v>
      </c>
      <c r="K228" s="164">
        <f t="shared" si="8"/>
        <v>1</v>
      </c>
      <c r="L228" s="165">
        <f t="shared" si="9"/>
        <v>0</v>
      </c>
    </row>
    <row r="229" spans="1:12" x14ac:dyDescent="0.2">
      <c r="A229" s="159" t="s">
        <v>827</v>
      </c>
      <c r="B229" s="159" t="s">
        <v>860</v>
      </c>
      <c r="C229" s="159" t="s">
        <v>861</v>
      </c>
      <c r="D229" s="159" t="s">
        <v>862</v>
      </c>
      <c r="E229" s="160" t="s">
        <v>863</v>
      </c>
      <c r="F229" s="159" t="s">
        <v>864</v>
      </c>
      <c r="G229" s="159" t="s">
        <v>65</v>
      </c>
      <c r="H229" s="161" t="s">
        <v>284</v>
      </c>
      <c r="I229" s="162">
        <v>1</v>
      </c>
      <c r="J229" s="162">
        <v>1</v>
      </c>
      <c r="K229" s="164">
        <f t="shared" si="8"/>
        <v>0</v>
      </c>
      <c r="L229" s="165">
        <f t="shared" si="9"/>
        <v>1</v>
      </c>
    </row>
    <row r="230" spans="1:12" x14ac:dyDescent="0.2">
      <c r="A230" s="159" t="s">
        <v>827</v>
      </c>
      <c r="B230" s="159" t="s">
        <v>866</v>
      </c>
      <c r="C230" s="159" t="s">
        <v>867</v>
      </c>
      <c r="D230" s="159" t="s">
        <v>868</v>
      </c>
      <c r="E230" s="160" t="s">
        <v>869</v>
      </c>
      <c r="F230" s="159" t="s">
        <v>870</v>
      </c>
      <c r="G230" s="159" t="s">
        <v>65</v>
      </c>
      <c r="H230" s="161" t="s">
        <v>284</v>
      </c>
      <c r="I230" s="162">
        <v>1</v>
      </c>
      <c r="J230" s="162">
        <v>0</v>
      </c>
      <c r="K230" s="164">
        <f t="shared" si="8"/>
        <v>1</v>
      </c>
      <c r="L230" s="165">
        <f t="shared" si="9"/>
        <v>0</v>
      </c>
    </row>
    <row r="231" spans="1:12" x14ac:dyDescent="0.2">
      <c r="B231"/>
      <c r="F231" s="18" t="s">
        <v>63</v>
      </c>
      <c r="G231" s="18" t="s">
        <v>65</v>
      </c>
      <c r="H231" s="18" t="s">
        <v>0</v>
      </c>
      <c r="I231" s="32">
        <v>29517</v>
      </c>
      <c r="J231" s="32">
        <v>25618</v>
      </c>
      <c r="K231" s="32">
        <v>3899</v>
      </c>
      <c r="L231" s="38">
        <v>0.8679066300775824</v>
      </c>
    </row>
    <row r="233" spans="1:12" x14ac:dyDescent="0.2">
      <c r="A233" s="12" t="s">
        <v>13</v>
      </c>
    </row>
    <row r="234" spans="1:12" x14ac:dyDescent="0.2">
      <c r="A234" s="12" t="s">
        <v>14</v>
      </c>
    </row>
    <row r="235" spans="1:12" x14ac:dyDescent="0.2">
      <c r="A235" s="41" t="s">
        <v>796</v>
      </c>
      <c r="B235" s="45"/>
      <c r="C235" s="45"/>
      <c r="D235" s="45"/>
      <c r="E235" s="39"/>
    </row>
    <row r="236" spans="1:12" x14ac:dyDescent="0.2">
      <c r="A236" s="41" t="s">
        <v>795</v>
      </c>
      <c r="B236" s="20"/>
      <c r="C236" s="20"/>
      <c r="D236" s="20"/>
      <c r="E236" s="36"/>
      <c r="F236" s="20"/>
      <c r="G236" s="20"/>
      <c r="H236" s="20"/>
      <c r="I236" s="30"/>
      <c r="J236" s="30"/>
      <c r="K236" s="30"/>
      <c r="L236" s="35"/>
    </row>
    <row r="237" spans="1:12" x14ac:dyDescent="0.2">
      <c r="A237" s="12" t="s">
        <v>28</v>
      </c>
      <c r="B237" s="13"/>
      <c r="C237" s="13"/>
      <c r="D237" s="13"/>
      <c r="E237" s="13"/>
      <c r="F237" s="13"/>
      <c r="G237" s="13"/>
      <c r="H237" s="13"/>
      <c r="I237" s="13"/>
      <c r="J237" s="13"/>
      <c r="K237" s="13"/>
      <c r="L237" s="13"/>
    </row>
    <row r="238" spans="1:12" x14ac:dyDescent="0.2">
      <c r="A238" s="23" t="s">
        <v>25</v>
      </c>
      <c r="B238" s="13"/>
      <c r="C238" s="13"/>
      <c r="D238" s="13"/>
      <c r="E238" s="12"/>
      <c r="F238" s="13"/>
      <c r="G238" s="13"/>
      <c r="H238" s="13"/>
      <c r="I238" s="13"/>
      <c r="J238" s="13"/>
      <c r="K238" s="13"/>
      <c r="L238" s="13"/>
    </row>
    <row r="239" spans="1:12" x14ac:dyDescent="0.2">
      <c r="A239" s="12" t="s">
        <v>29</v>
      </c>
      <c r="B239" s="13"/>
      <c r="C239" s="13"/>
      <c r="D239" s="13"/>
      <c r="E239" s="12"/>
      <c r="F239" s="13"/>
      <c r="G239" s="13"/>
      <c r="H239" s="13"/>
      <c r="I239" s="13"/>
      <c r="J239" s="13"/>
      <c r="K239" s="13"/>
      <c r="L239" s="13"/>
    </row>
    <row r="240" spans="1:12" x14ac:dyDescent="0.2">
      <c r="A240" s="41" t="s">
        <v>803</v>
      </c>
      <c r="B240" s="13"/>
      <c r="C240" s="13"/>
      <c r="D240" s="13"/>
      <c r="E240" s="12"/>
      <c r="F240" s="13"/>
      <c r="G240" s="13"/>
      <c r="H240" s="13"/>
      <c r="I240" s="13"/>
      <c r="J240" s="13"/>
      <c r="K240" s="13"/>
      <c r="L240" s="13"/>
    </row>
    <row r="241" spans="1:12" x14ac:dyDescent="0.2">
      <c r="A241" s="41" t="s">
        <v>806</v>
      </c>
    </row>
    <row r="242" spans="1:12" x14ac:dyDescent="0.2">
      <c r="A242" s="41" t="s">
        <v>804</v>
      </c>
    </row>
    <row r="243" spans="1:12" x14ac:dyDescent="0.2">
      <c r="A243" s="41" t="s">
        <v>805</v>
      </c>
    </row>
    <row r="245" spans="1:12" x14ac:dyDescent="0.2">
      <c r="B245" s="13"/>
      <c r="C245" s="13"/>
      <c r="D245" s="13"/>
      <c r="E245" s="13"/>
      <c r="F245" s="13"/>
      <c r="G245" s="13"/>
      <c r="H245" s="13"/>
      <c r="I245" s="13"/>
      <c r="J245" s="13"/>
      <c r="K245" s="13"/>
      <c r="L245" s="13"/>
    </row>
    <row r="246" spans="1:12" x14ac:dyDescent="0.2">
      <c r="A246" s="89" t="s">
        <v>831</v>
      </c>
    </row>
    <row r="247" spans="1:12" x14ac:dyDescent="0.2">
      <c r="A247" s="166" t="s">
        <v>879</v>
      </c>
      <c r="B247" s="167"/>
      <c r="C247" s="167"/>
    </row>
    <row r="248" spans="1:12" x14ac:dyDescent="0.2">
      <c r="A248" s="168" t="s">
        <v>880</v>
      </c>
      <c r="B248" s="169"/>
      <c r="C248" s="169"/>
      <c r="D248" s="169"/>
    </row>
  </sheetData>
  <sortState ref="C13:L224">
    <sortCondition descending="1" ref="C225"/>
  </sortState>
  <mergeCells count="2">
    <mergeCell ref="L10:L11"/>
    <mergeCell ref="I10:K10"/>
  </mergeCells>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N261"/>
  <sheetViews>
    <sheetView zoomScale="75" workbookViewId="0"/>
  </sheetViews>
  <sheetFormatPr defaultRowHeight="12.75" x14ac:dyDescent="0.2"/>
  <cols>
    <col min="1" max="2" width="25.7109375" style="94" bestFit="1" customWidth="1"/>
    <col min="3" max="3" width="21.140625" style="94" bestFit="1" customWidth="1"/>
    <col min="4" max="4" width="83.5703125" style="94" bestFit="1" customWidth="1"/>
    <col min="5" max="5" width="16.7109375" style="95" bestFit="1" customWidth="1"/>
    <col min="6" max="6" width="57.28515625" style="94" bestFit="1" customWidth="1"/>
    <col min="7" max="7" width="19.85546875" style="94" bestFit="1" customWidth="1"/>
    <col min="8" max="8" width="19.28515625" style="94" customWidth="1"/>
    <col min="9" max="9" width="27.140625" style="94" customWidth="1"/>
    <col min="10" max="11" width="21.42578125" style="94" customWidth="1"/>
    <col min="12" max="12" width="27" style="94" customWidth="1"/>
    <col min="13" max="16384" width="9.140625" style="94"/>
  </cols>
  <sheetData>
    <row r="1" spans="1:12" ht="15.75" x14ac:dyDescent="0.25">
      <c r="A1" s="93" t="s">
        <v>55</v>
      </c>
    </row>
    <row r="2" spans="1:12" x14ac:dyDescent="0.2">
      <c r="A2" s="96" t="s">
        <v>285</v>
      </c>
    </row>
    <row r="3" spans="1:12" x14ac:dyDescent="0.2">
      <c r="A3" s="97" t="s">
        <v>62</v>
      </c>
    </row>
    <row r="4" spans="1:12" x14ac:dyDescent="0.2">
      <c r="A4" s="97" t="s">
        <v>5</v>
      </c>
    </row>
    <row r="6" spans="1:12" x14ac:dyDescent="0.2">
      <c r="A6" s="15"/>
    </row>
    <row r="7" spans="1:12" x14ac:dyDescent="0.2">
      <c r="A7" s="15"/>
    </row>
    <row r="8" spans="1:12" x14ac:dyDescent="0.2">
      <c r="A8" s="98"/>
      <c r="L8" s="99"/>
    </row>
    <row r="9" spans="1:12" x14ac:dyDescent="0.2">
      <c r="A9" s="15"/>
    </row>
    <row r="10" spans="1:12" x14ac:dyDescent="0.2">
      <c r="A10" s="15"/>
    </row>
    <row r="11" spans="1:12" ht="15" x14ac:dyDescent="0.25">
      <c r="A11" s="100" t="s">
        <v>40</v>
      </c>
    </row>
    <row r="12" spans="1:12" x14ac:dyDescent="0.2">
      <c r="I12" s="146" t="s">
        <v>16</v>
      </c>
      <c r="J12" s="146"/>
      <c r="K12" s="146"/>
      <c r="L12" s="147" t="s">
        <v>9</v>
      </c>
    </row>
    <row r="13" spans="1:12" s="103" customFormat="1" x14ac:dyDescent="0.2">
      <c r="A13" s="101" t="s">
        <v>802</v>
      </c>
      <c r="B13" s="101" t="s">
        <v>801</v>
      </c>
      <c r="C13" s="102" t="s">
        <v>871</v>
      </c>
      <c r="D13" s="102" t="s">
        <v>283</v>
      </c>
      <c r="E13" s="103" t="s">
        <v>872</v>
      </c>
      <c r="F13" s="102" t="s">
        <v>873</v>
      </c>
      <c r="G13" s="103" t="s">
        <v>26</v>
      </c>
      <c r="H13" s="103" t="s">
        <v>27</v>
      </c>
      <c r="I13" s="103" t="s">
        <v>1</v>
      </c>
      <c r="J13" s="103" t="s">
        <v>17</v>
      </c>
      <c r="K13" s="103" t="s">
        <v>3</v>
      </c>
      <c r="L13" s="148"/>
    </row>
    <row r="14" spans="1:12" s="95" customFormat="1" x14ac:dyDescent="0.2">
      <c r="A14" s="96" t="s">
        <v>580</v>
      </c>
      <c r="B14" s="104" t="s">
        <v>555</v>
      </c>
      <c r="C14" s="95" t="str">
        <f>VLOOKUP($E$14:$E$222,[1]CCG!$A$1:$IV$240,5,FALSE)</f>
        <v>Q53</v>
      </c>
      <c r="D14" s="95" t="str">
        <f>VLOOKUP($E$14:$E$222,[1]CCG!$A$1:$IV$240,6,FALSE)</f>
        <v>ARDEN, HEREFORDSHIRE AND WORCESTERSHIRE AREA TEAM</v>
      </c>
      <c r="E14" s="61" t="s">
        <v>156</v>
      </c>
      <c r="F14" s="95" t="str">
        <f>VLOOKUP($E$14:$E$222,[1]CCG!$A$1:$IV$240,2,FALSE)</f>
        <v>NHS COVENTRY AND RUGBY CCG</v>
      </c>
      <c r="G14" s="95" t="s">
        <v>65</v>
      </c>
      <c r="H14" s="95" t="s">
        <v>0</v>
      </c>
      <c r="I14" s="62">
        <v>40</v>
      </c>
      <c r="J14" s="62">
        <v>37</v>
      </c>
      <c r="K14" s="105">
        <f t="shared" ref="K14:K77" si="0">I14-J14</f>
        <v>3</v>
      </c>
      <c r="L14" s="54">
        <f t="shared" ref="L14:L77" si="1">J14/I14</f>
        <v>0.92500000000000004</v>
      </c>
    </row>
    <row r="15" spans="1:12" s="95" customFormat="1" x14ac:dyDescent="0.2">
      <c r="A15" s="96" t="s">
        <v>581</v>
      </c>
      <c r="B15" s="104" t="s">
        <v>555</v>
      </c>
      <c r="C15" s="95" t="str">
        <f>VLOOKUP($E$14:$E$222,[1]CCG!$A$1:$IV$240,5,FALSE)</f>
        <v>Q53</v>
      </c>
      <c r="D15" s="95" t="str">
        <f>VLOOKUP($E$14:$E$222,[1]CCG!$A$1:$IV$240,6,FALSE)</f>
        <v>ARDEN, HEREFORDSHIRE AND WORCESTERSHIRE AREA TEAM</v>
      </c>
      <c r="E15" s="61" t="s">
        <v>159</v>
      </c>
      <c r="F15" s="95" t="str">
        <f>VLOOKUP($E$14:$E$222,[1]CCG!$A$1:$IV$240,2,FALSE)</f>
        <v>NHS HEREFORDSHIRE CCG</v>
      </c>
      <c r="G15" s="95" t="s">
        <v>65</v>
      </c>
      <c r="H15" s="95" t="s">
        <v>0</v>
      </c>
      <c r="I15" s="92">
        <v>15</v>
      </c>
      <c r="J15" s="92">
        <v>14</v>
      </c>
      <c r="K15" s="105">
        <f t="shared" si="0"/>
        <v>1</v>
      </c>
      <c r="L15" s="83">
        <f t="shared" si="1"/>
        <v>0.93333333333333335</v>
      </c>
    </row>
    <row r="16" spans="1:12" s="95" customFormat="1" x14ac:dyDescent="0.2">
      <c r="A16" s="96" t="s">
        <v>582</v>
      </c>
      <c r="B16" s="104" t="s">
        <v>555</v>
      </c>
      <c r="C16" s="95" t="str">
        <f>VLOOKUP($E$14:$E$222,[1]CCG!$A$1:$IV$240,5,FALSE)</f>
        <v>Q53</v>
      </c>
      <c r="D16" s="95" t="str">
        <f>VLOOKUP($E$14:$E$222,[1]CCG!$A$1:$IV$240,6,FALSE)</f>
        <v>ARDEN, HEREFORDSHIRE AND WORCESTERSHIRE AREA TEAM</v>
      </c>
      <c r="E16" s="61" t="s">
        <v>162</v>
      </c>
      <c r="F16" s="95" t="str">
        <f>VLOOKUP($E$14:$E$222,[1]CCG!$A$1:$IV$240,2,FALSE)</f>
        <v>NHS REDDITCH AND BROMSGROVE CCG</v>
      </c>
      <c r="G16" s="95" t="s">
        <v>65</v>
      </c>
      <c r="H16" s="95" t="s">
        <v>0</v>
      </c>
      <c r="I16" s="62">
        <v>16</v>
      </c>
      <c r="J16" s="62">
        <v>13</v>
      </c>
      <c r="K16" s="105">
        <f t="shared" si="0"/>
        <v>3</v>
      </c>
      <c r="L16" s="54">
        <f t="shared" si="1"/>
        <v>0.8125</v>
      </c>
    </row>
    <row r="17" spans="1:12" s="95" customFormat="1" x14ac:dyDescent="0.2">
      <c r="A17" s="96" t="s">
        <v>583</v>
      </c>
      <c r="B17" s="104" t="s">
        <v>555</v>
      </c>
      <c r="C17" s="95" t="str">
        <f>VLOOKUP($E$14:$E$222,[1]CCG!$A$1:$IV$240,5,FALSE)</f>
        <v>Q53</v>
      </c>
      <c r="D17" s="95" t="str">
        <f>VLOOKUP($E$14:$E$222,[1]CCG!$A$1:$IV$240,6,FALSE)</f>
        <v>ARDEN, HEREFORDSHIRE AND WORCESTERSHIRE AREA TEAM</v>
      </c>
      <c r="E17" s="61" t="s">
        <v>167</v>
      </c>
      <c r="F17" s="95" t="str">
        <f>VLOOKUP($E$14:$E$222,[1]CCG!$A$1:$IV$240,2,FALSE)</f>
        <v>NHS SOUTH WARWICKSHIRE CCG</v>
      </c>
      <c r="G17" s="95" t="s">
        <v>65</v>
      </c>
      <c r="H17" s="95" t="s">
        <v>0</v>
      </c>
      <c r="I17" s="62">
        <v>21</v>
      </c>
      <c r="J17" s="62">
        <v>21</v>
      </c>
      <c r="K17" s="105">
        <f t="shared" si="0"/>
        <v>0</v>
      </c>
      <c r="L17" s="54">
        <f t="shared" si="1"/>
        <v>1</v>
      </c>
    </row>
    <row r="18" spans="1:12" s="95" customFormat="1" x14ac:dyDescent="0.2">
      <c r="A18" s="96" t="s">
        <v>584</v>
      </c>
      <c r="B18" s="104" t="s">
        <v>555</v>
      </c>
      <c r="C18" s="95" t="str">
        <f>VLOOKUP($E$14:$E$222,[1]CCG!$A$1:$IV$240,5,FALSE)</f>
        <v>Q53</v>
      </c>
      <c r="D18" s="95" t="str">
        <f>VLOOKUP($E$14:$E$222,[1]CCG!$A$1:$IV$240,6,FALSE)</f>
        <v>ARDEN, HEREFORDSHIRE AND WORCESTERSHIRE AREA TEAM</v>
      </c>
      <c r="E18" s="61" t="s">
        <v>168</v>
      </c>
      <c r="F18" s="95" t="str">
        <f>VLOOKUP($E$14:$E$222,[1]CCG!$A$1:$IV$240,2,FALSE)</f>
        <v>NHS SOUTH WORCESTERSHIRE CCG</v>
      </c>
      <c r="G18" s="95" t="s">
        <v>65</v>
      </c>
      <c r="H18" s="95" t="s">
        <v>0</v>
      </c>
      <c r="I18" s="62">
        <v>31</v>
      </c>
      <c r="J18" s="62">
        <v>28</v>
      </c>
      <c r="K18" s="105">
        <f t="shared" si="0"/>
        <v>3</v>
      </c>
      <c r="L18" s="54">
        <f t="shared" si="1"/>
        <v>0.90322580645161288</v>
      </c>
    </row>
    <row r="19" spans="1:12" s="95" customFormat="1" x14ac:dyDescent="0.2">
      <c r="A19" s="96" t="s">
        <v>585</v>
      </c>
      <c r="B19" s="104" t="s">
        <v>555</v>
      </c>
      <c r="C19" s="95" t="str">
        <f>VLOOKUP($E$14:$E$222,[1]CCG!$A$1:$IV$240,5,FALSE)</f>
        <v>Q53</v>
      </c>
      <c r="D19" s="95" t="str">
        <f>VLOOKUP($E$14:$E$222,[1]CCG!$A$1:$IV$240,6,FALSE)</f>
        <v>ARDEN, HEREFORDSHIRE AND WORCESTERSHIRE AREA TEAM</v>
      </c>
      <c r="E19" s="61" t="s">
        <v>161</v>
      </c>
      <c r="F19" s="95" t="str">
        <f>VLOOKUP($E$14:$E$222,[1]CCG!$A$1:$IV$240,2,FALSE)</f>
        <v>NHS WARWICKSHIRE NORTH CCG</v>
      </c>
      <c r="G19" s="95" t="s">
        <v>65</v>
      </c>
      <c r="H19" s="95" t="s">
        <v>0</v>
      </c>
      <c r="I19" s="92">
        <v>18</v>
      </c>
      <c r="J19" s="92">
        <v>17</v>
      </c>
      <c r="K19" s="105">
        <f t="shared" si="0"/>
        <v>1</v>
      </c>
      <c r="L19" s="83">
        <f t="shared" si="1"/>
        <v>0.94444444444444442</v>
      </c>
    </row>
    <row r="20" spans="1:12" s="95" customFormat="1" x14ac:dyDescent="0.2">
      <c r="A20" s="96" t="s">
        <v>586</v>
      </c>
      <c r="B20" s="104" t="s">
        <v>555</v>
      </c>
      <c r="C20" s="95" t="str">
        <f>VLOOKUP($E$14:$E$222,[1]CCG!$A$1:$IV$240,5,FALSE)</f>
        <v>Q53</v>
      </c>
      <c r="D20" s="95" t="str">
        <f>VLOOKUP($E$14:$E$222,[1]CCG!$A$1:$IV$240,6,FALSE)</f>
        <v>ARDEN, HEREFORDSHIRE AND WORCESTERSHIRE AREA TEAM</v>
      </c>
      <c r="E20" s="61" t="s">
        <v>174</v>
      </c>
      <c r="F20" s="95" t="str">
        <f>VLOOKUP($E$14:$E$222,[1]CCG!$A$1:$IV$240,2,FALSE)</f>
        <v>NHS WYRE FOREST CCG</v>
      </c>
      <c r="G20" s="95" t="s">
        <v>65</v>
      </c>
      <c r="H20" s="95" t="s">
        <v>0</v>
      </c>
      <c r="I20" s="92">
        <v>17</v>
      </c>
      <c r="J20" s="92">
        <v>16</v>
      </c>
      <c r="K20" s="105">
        <f t="shared" si="0"/>
        <v>1</v>
      </c>
      <c r="L20" s="83">
        <f t="shared" si="1"/>
        <v>0.94117647058823528</v>
      </c>
    </row>
    <row r="21" spans="1:12" s="95" customFormat="1" x14ac:dyDescent="0.2">
      <c r="A21" s="96" t="s">
        <v>587</v>
      </c>
      <c r="B21" s="104" t="s">
        <v>556</v>
      </c>
      <c r="C21" s="95" t="str">
        <f>VLOOKUP($E$14:$E$222,[1]CCG!$A$1:$IV$240,5,FALSE)</f>
        <v>Q64</v>
      </c>
      <c r="D21" s="95" t="str">
        <f>VLOOKUP($E$14:$E$222,[1]CCG!$A$1:$IV$240,6,FALSE)</f>
        <v>BATH, GLOUCESTERSHIRE, SWINDON AND WILTSHIRE AREA TEAM</v>
      </c>
      <c r="E21" s="61" t="s">
        <v>257</v>
      </c>
      <c r="F21" s="95" t="str">
        <f>VLOOKUP($E$14:$E$222,[1]CCG!$A$1:$IV$240,2,FALSE)</f>
        <v>NHS BATH AND NORTH EAST SOMERSET CCG</v>
      </c>
      <c r="G21" s="95" t="s">
        <v>65</v>
      </c>
      <c r="H21" s="95" t="s">
        <v>0</v>
      </c>
      <c r="I21" s="92">
        <v>22</v>
      </c>
      <c r="J21" s="92">
        <v>21</v>
      </c>
      <c r="K21" s="105">
        <f t="shared" si="0"/>
        <v>1</v>
      </c>
      <c r="L21" s="83">
        <f t="shared" si="1"/>
        <v>0.95454545454545459</v>
      </c>
    </row>
    <row r="22" spans="1:12" s="95" customFormat="1" x14ac:dyDescent="0.2">
      <c r="A22" s="96" t="s">
        <v>588</v>
      </c>
      <c r="B22" s="104" t="s">
        <v>556</v>
      </c>
      <c r="C22" s="95" t="str">
        <f>VLOOKUP($E$14:$E$222,[1]CCG!$A$1:$IV$240,5,FALSE)</f>
        <v>Q64</v>
      </c>
      <c r="D22" s="95" t="str">
        <f>VLOOKUP($E$14:$E$222,[1]CCG!$A$1:$IV$240,6,FALSE)</f>
        <v>BATH, GLOUCESTERSHIRE, SWINDON AND WILTSHIRE AREA TEAM</v>
      </c>
      <c r="E22" s="61" t="s">
        <v>260</v>
      </c>
      <c r="F22" s="95" t="str">
        <f>VLOOKUP($E$14:$E$222,[1]CCG!$A$1:$IV$240,2,FALSE)</f>
        <v>NHS GLOUCESTERSHIRE CCG</v>
      </c>
      <c r="G22" s="95" t="s">
        <v>65</v>
      </c>
      <c r="H22" s="95" t="s">
        <v>0</v>
      </c>
      <c r="I22" s="92">
        <v>69</v>
      </c>
      <c r="J22" s="92">
        <v>68</v>
      </c>
      <c r="K22" s="105">
        <f t="shared" si="0"/>
        <v>1</v>
      </c>
      <c r="L22" s="83">
        <f t="shared" si="1"/>
        <v>0.98550724637681164</v>
      </c>
    </row>
    <row r="23" spans="1:12" s="95" customFormat="1" x14ac:dyDescent="0.2">
      <c r="A23" s="96" t="s">
        <v>589</v>
      </c>
      <c r="B23" s="104" t="s">
        <v>556</v>
      </c>
      <c r="C23" s="95" t="str">
        <f>VLOOKUP($E$14:$E$222,[1]CCG!$A$1:$IV$240,5,FALSE)</f>
        <v>Q64</v>
      </c>
      <c r="D23" s="95" t="str">
        <f>VLOOKUP($E$14:$E$222,[1]CCG!$A$1:$IV$240,6,FALSE)</f>
        <v>BATH, GLOUCESTERSHIRE, SWINDON AND WILTSHIRE AREA TEAM</v>
      </c>
      <c r="E23" s="61" t="s">
        <v>265</v>
      </c>
      <c r="F23" s="95" t="str">
        <f>VLOOKUP($E$14:$E$222,[1]CCG!$A$1:$IV$240,2,FALSE)</f>
        <v>NHS SWINDON CCG</v>
      </c>
      <c r="G23" s="95" t="s">
        <v>65</v>
      </c>
      <c r="H23" s="95" t="s">
        <v>0</v>
      </c>
      <c r="I23" s="92">
        <v>30</v>
      </c>
      <c r="J23" s="92">
        <v>29</v>
      </c>
      <c r="K23" s="105">
        <f t="shared" si="0"/>
        <v>1</v>
      </c>
      <c r="L23" s="83">
        <f t="shared" si="1"/>
        <v>0.96666666666666667</v>
      </c>
    </row>
    <row r="24" spans="1:12" s="95" customFormat="1" x14ac:dyDescent="0.2">
      <c r="A24" s="96" t="s">
        <v>590</v>
      </c>
      <c r="B24" s="104" t="s">
        <v>556</v>
      </c>
      <c r="C24" s="95" t="str">
        <f>VLOOKUP($E$14:$E$222,[1]CCG!$A$1:$IV$240,5,FALSE)</f>
        <v>Q64</v>
      </c>
      <c r="D24" s="95" t="str">
        <f>VLOOKUP($E$14:$E$222,[1]CCG!$A$1:$IV$240,6,FALSE)</f>
        <v>BATH, GLOUCESTERSHIRE, SWINDON AND WILTSHIRE AREA TEAM</v>
      </c>
      <c r="E24" s="61" t="s">
        <v>280</v>
      </c>
      <c r="F24" s="95" t="str">
        <f>VLOOKUP($E$14:$E$222,[1]CCG!$A$1:$IV$240,2,FALSE)</f>
        <v>NHS WILTSHIRE CCG</v>
      </c>
      <c r="G24" s="95" t="s">
        <v>65</v>
      </c>
      <c r="H24" s="95" t="s">
        <v>0</v>
      </c>
      <c r="I24" s="62">
        <v>72</v>
      </c>
      <c r="J24" s="62">
        <v>72</v>
      </c>
      <c r="K24" s="105">
        <f t="shared" si="0"/>
        <v>0</v>
      </c>
      <c r="L24" s="54">
        <f t="shared" si="1"/>
        <v>1</v>
      </c>
    </row>
    <row r="25" spans="1:12" s="95" customFormat="1" x14ac:dyDescent="0.2">
      <c r="A25" s="96" t="s">
        <v>591</v>
      </c>
      <c r="B25" s="104" t="s">
        <v>557</v>
      </c>
      <c r="C25" s="95" t="str">
        <f>VLOOKUP($E$14:$E$222,[1]CCG!$A$1:$IV$240,5,FALSE)</f>
        <v>Q54</v>
      </c>
      <c r="D25" s="95" t="str">
        <f>VLOOKUP($E$14:$E$222,[1]CCG!$A$1:$IV$240,6,FALSE)</f>
        <v>BIRMINGHAM AND THE BLACK COUNTRY AREA TEAM</v>
      </c>
      <c r="E25" s="61" t="s">
        <v>268</v>
      </c>
      <c r="F25" s="95" t="str">
        <f>VLOOKUP($E$14:$E$222,[1]CCG!$A$1:$IV$240,2,FALSE)</f>
        <v>NHS BIRMINGHAM CROSSCITY CCG</v>
      </c>
      <c r="G25" s="95" t="s">
        <v>65</v>
      </c>
      <c r="H25" s="95" t="s">
        <v>0</v>
      </c>
      <c r="I25" s="62">
        <v>45</v>
      </c>
      <c r="J25" s="62">
        <v>45</v>
      </c>
      <c r="K25" s="105">
        <f t="shared" si="0"/>
        <v>0</v>
      </c>
      <c r="L25" s="54">
        <f t="shared" si="1"/>
        <v>1</v>
      </c>
    </row>
    <row r="26" spans="1:12" s="95" customFormat="1" x14ac:dyDescent="0.2">
      <c r="A26" s="96" t="s">
        <v>592</v>
      </c>
      <c r="B26" s="104" t="s">
        <v>557</v>
      </c>
      <c r="C26" s="95" t="str">
        <f>VLOOKUP($E$14:$E$222,[1]CCG!$A$1:$IV$240,5,FALSE)</f>
        <v>Q54</v>
      </c>
      <c r="D26" s="95" t="str">
        <f>VLOOKUP($E$14:$E$222,[1]CCG!$A$1:$IV$240,6,FALSE)</f>
        <v>BIRMINGHAM AND THE BLACK COUNTRY AREA TEAM</v>
      </c>
      <c r="E26" s="61" t="s">
        <v>154</v>
      </c>
      <c r="F26" s="95" t="str">
        <f>VLOOKUP($E$14:$E$222,[1]CCG!$A$1:$IV$240,2,FALSE)</f>
        <v>NHS BIRMINGHAM SOUTH AND CENTRAL CCG</v>
      </c>
      <c r="G26" s="95" t="s">
        <v>65</v>
      </c>
      <c r="H26" s="95" t="s">
        <v>0</v>
      </c>
      <c r="I26" s="62">
        <v>7</v>
      </c>
      <c r="J26" s="62">
        <v>7</v>
      </c>
      <c r="K26" s="105">
        <f t="shared" si="0"/>
        <v>0</v>
      </c>
      <c r="L26" s="54">
        <f t="shared" si="1"/>
        <v>1</v>
      </c>
    </row>
    <row r="27" spans="1:12" s="95" customFormat="1" x14ac:dyDescent="0.2">
      <c r="A27" s="96" t="s">
        <v>593</v>
      </c>
      <c r="B27" s="104" t="s">
        <v>557</v>
      </c>
      <c r="C27" s="95" t="str">
        <f>VLOOKUP($E$14:$E$222,[1]CCG!$A$1:$IV$240,5,FALSE)</f>
        <v>Q54</v>
      </c>
      <c r="D27" s="95" t="str">
        <f>VLOOKUP($E$14:$E$222,[1]CCG!$A$1:$IV$240,6,FALSE)</f>
        <v>BIRMINGHAM AND THE BLACK COUNTRY AREA TEAM</v>
      </c>
      <c r="E27" s="61" t="s">
        <v>157</v>
      </c>
      <c r="F27" s="95" t="str">
        <f>VLOOKUP($E$14:$E$222,[1]CCG!$A$1:$IV$240,2,FALSE)</f>
        <v>NHS DUDLEY CCG</v>
      </c>
      <c r="G27" s="95" t="s">
        <v>65</v>
      </c>
      <c r="H27" s="95" t="s">
        <v>0</v>
      </c>
      <c r="I27" s="62">
        <v>27</v>
      </c>
      <c r="J27" s="62">
        <v>27</v>
      </c>
      <c r="K27" s="105">
        <f t="shared" si="0"/>
        <v>0</v>
      </c>
      <c r="L27" s="54">
        <f t="shared" si="1"/>
        <v>1</v>
      </c>
    </row>
    <row r="28" spans="1:12" s="95" customFormat="1" x14ac:dyDescent="0.2">
      <c r="A28" s="96" t="s">
        <v>594</v>
      </c>
      <c r="B28" s="104" t="s">
        <v>557</v>
      </c>
      <c r="C28" s="95" t="str">
        <f>VLOOKUP($E$14:$E$222,[1]CCG!$A$1:$IV$240,5,FALSE)</f>
        <v>Q54</v>
      </c>
      <c r="D28" s="95" t="str">
        <f>VLOOKUP($E$14:$E$222,[1]CCG!$A$1:$IV$240,6,FALSE)</f>
        <v>BIRMINGHAM AND THE BLACK COUNTRY AREA TEAM</v>
      </c>
      <c r="E28" s="61" t="s">
        <v>163</v>
      </c>
      <c r="F28" s="95" t="str">
        <f>VLOOKUP($E$14:$E$222,[1]CCG!$A$1:$IV$240,2,FALSE)</f>
        <v>NHS SANDWELL AND WEST BIRMINGHAM CCG</v>
      </c>
      <c r="G28" s="95" t="s">
        <v>65</v>
      </c>
      <c r="H28" s="95" t="s">
        <v>0</v>
      </c>
      <c r="I28" s="62">
        <v>42</v>
      </c>
      <c r="J28" s="62">
        <v>42</v>
      </c>
      <c r="K28" s="105">
        <f t="shared" si="0"/>
        <v>0</v>
      </c>
      <c r="L28" s="54">
        <f t="shared" si="1"/>
        <v>1</v>
      </c>
    </row>
    <row r="29" spans="1:12" s="95" customFormat="1" x14ac:dyDescent="0.2">
      <c r="A29" s="96" t="s">
        <v>595</v>
      </c>
      <c r="B29" s="104" t="s">
        <v>557</v>
      </c>
      <c r="C29" s="95" t="str">
        <f>VLOOKUP($E$14:$E$222,[1]CCG!$A$1:$IV$240,5,FALSE)</f>
        <v>Q54</v>
      </c>
      <c r="D29" s="95" t="str">
        <f>VLOOKUP($E$14:$E$222,[1]CCG!$A$1:$IV$240,6,FALSE)</f>
        <v>BIRMINGHAM AND THE BLACK COUNTRY AREA TEAM</v>
      </c>
      <c r="E29" s="61" t="s">
        <v>165</v>
      </c>
      <c r="F29" s="95" t="str">
        <f>VLOOKUP($E$14:$E$222,[1]CCG!$A$1:$IV$240,2,FALSE)</f>
        <v>NHS SOLIHULL CCG</v>
      </c>
      <c r="G29" s="95" t="s">
        <v>65</v>
      </c>
      <c r="H29" s="95" t="s">
        <v>0</v>
      </c>
      <c r="I29" s="92">
        <v>32</v>
      </c>
      <c r="J29" s="92">
        <v>30</v>
      </c>
      <c r="K29" s="105">
        <f t="shared" si="0"/>
        <v>2</v>
      </c>
      <c r="L29" s="83">
        <f t="shared" si="1"/>
        <v>0.9375</v>
      </c>
    </row>
    <row r="30" spans="1:12" s="95" customFormat="1" x14ac:dyDescent="0.2">
      <c r="A30" s="96" t="s">
        <v>596</v>
      </c>
      <c r="B30" s="104" t="s">
        <v>557</v>
      </c>
      <c r="C30" s="95" t="str">
        <f>VLOOKUP($E$14:$E$222,[1]CCG!$A$1:$IV$240,5,FALSE)</f>
        <v>Q54</v>
      </c>
      <c r="D30" s="95" t="str">
        <f>VLOOKUP($E$14:$E$222,[1]CCG!$A$1:$IV$240,6,FALSE)</f>
        <v>BIRMINGHAM AND THE BLACK COUNTRY AREA TEAM</v>
      </c>
      <c r="E30" s="61" t="s">
        <v>172</v>
      </c>
      <c r="F30" s="95" t="str">
        <f>VLOOKUP($E$14:$E$222,[1]CCG!$A$1:$IV$240,2,FALSE)</f>
        <v>NHS WALSALL CCG</v>
      </c>
      <c r="G30" s="95" t="s">
        <v>65</v>
      </c>
      <c r="H30" s="95" t="s">
        <v>0</v>
      </c>
      <c r="I30" s="62">
        <v>24</v>
      </c>
      <c r="J30" s="62">
        <v>24</v>
      </c>
      <c r="K30" s="105">
        <f t="shared" si="0"/>
        <v>0</v>
      </c>
      <c r="L30" s="54">
        <f t="shared" si="1"/>
        <v>1</v>
      </c>
    </row>
    <row r="31" spans="1:12" s="95" customFormat="1" x14ac:dyDescent="0.2">
      <c r="A31" s="96" t="s">
        <v>597</v>
      </c>
      <c r="B31" s="104" t="s">
        <v>557</v>
      </c>
      <c r="C31" s="95" t="str">
        <f>VLOOKUP($E$14:$E$222,[1]CCG!$A$1:$IV$240,5,FALSE)</f>
        <v>Q54</v>
      </c>
      <c r="D31" s="95" t="str">
        <f>VLOOKUP($E$14:$E$222,[1]CCG!$A$1:$IV$240,6,FALSE)</f>
        <v>BIRMINGHAM AND THE BLACK COUNTRY AREA TEAM</v>
      </c>
      <c r="E31" s="61" t="s">
        <v>173</v>
      </c>
      <c r="F31" s="95" t="str">
        <f>VLOOKUP($E$14:$E$222,[1]CCG!$A$1:$IV$240,2,FALSE)</f>
        <v>NHS WOLVERHAMPTON CCG</v>
      </c>
      <c r="G31" s="95" t="s">
        <v>65</v>
      </c>
      <c r="H31" s="95" t="s">
        <v>0</v>
      </c>
      <c r="I31" s="92">
        <v>21</v>
      </c>
      <c r="J31" s="92">
        <v>20</v>
      </c>
      <c r="K31" s="105">
        <f t="shared" si="0"/>
        <v>1</v>
      </c>
      <c r="L31" s="83">
        <f t="shared" si="1"/>
        <v>0.95238095238095233</v>
      </c>
    </row>
    <row r="32" spans="1:12" s="95" customFormat="1" x14ac:dyDescent="0.2">
      <c r="A32" s="96" t="s">
        <v>598</v>
      </c>
      <c r="B32" s="104" t="s">
        <v>558</v>
      </c>
      <c r="C32" s="95" t="str">
        <f>VLOOKUP($E$14:$E$222,[1]CCG!$A$1:$IV$240,5,FALSE)</f>
        <v>Q65</v>
      </c>
      <c r="D32" s="95" t="str">
        <f>VLOOKUP($E$14:$E$222,[1]CCG!$A$1:$IV$240,6,FALSE)</f>
        <v>BRISTOL, NORTH SOMERSET, SOMERSET AND SOUTH GLOUCESTERSHIRE AREA TEAM</v>
      </c>
      <c r="E32" s="61" t="s">
        <v>258</v>
      </c>
      <c r="F32" s="95" t="str">
        <f>VLOOKUP($E$14:$E$222,[1]CCG!$A$1:$IV$240,2,FALSE)</f>
        <v>NHS BRISTOL CCG</v>
      </c>
      <c r="G32" s="95" t="s">
        <v>65</v>
      </c>
      <c r="H32" s="95" t="s">
        <v>0</v>
      </c>
      <c r="I32" s="92">
        <v>12</v>
      </c>
      <c r="J32" s="92">
        <v>10</v>
      </c>
      <c r="K32" s="105">
        <f t="shared" si="0"/>
        <v>2</v>
      </c>
      <c r="L32" s="83">
        <f t="shared" si="1"/>
        <v>0.83333333333333337</v>
      </c>
    </row>
    <row r="33" spans="1:12" s="95" customFormat="1" x14ac:dyDescent="0.2">
      <c r="A33" s="96" t="s">
        <v>599</v>
      </c>
      <c r="B33" s="104" t="s">
        <v>558</v>
      </c>
      <c r="C33" s="95" t="str">
        <f>VLOOKUP($E$14:$E$222,[1]CCG!$A$1:$IV$240,5,FALSE)</f>
        <v>Q65</v>
      </c>
      <c r="D33" s="95" t="str">
        <f>VLOOKUP($E$14:$E$222,[1]CCG!$A$1:$IV$240,6,FALSE)</f>
        <v>BRISTOL, NORTH SOMERSET, SOMERSET AND SOUTH GLOUCESTERSHIRE AREA TEAM</v>
      </c>
      <c r="E33" s="61" t="s">
        <v>262</v>
      </c>
      <c r="F33" s="95" t="str">
        <f>VLOOKUP($E$14:$E$222,[1]CCG!$A$1:$IV$240,2,FALSE)</f>
        <v>NHS NORTH SOMERSET CCG</v>
      </c>
      <c r="G33" s="95" t="s">
        <v>65</v>
      </c>
      <c r="H33" s="95" t="s">
        <v>0</v>
      </c>
      <c r="I33" s="92">
        <v>17</v>
      </c>
      <c r="J33" s="92">
        <v>16</v>
      </c>
      <c r="K33" s="105">
        <f t="shared" si="0"/>
        <v>1</v>
      </c>
      <c r="L33" s="83">
        <f t="shared" si="1"/>
        <v>0.94117647058823528</v>
      </c>
    </row>
    <row r="34" spans="1:12" s="95" customFormat="1" x14ac:dyDescent="0.2">
      <c r="A34" s="96" t="s">
        <v>600</v>
      </c>
      <c r="B34" s="104" t="s">
        <v>558</v>
      </c>
      <c r="C34" s="95" t="str">
        <f>VLOOKUP($E$14:$E$222,[1]CCG!$A$1:$IV$240,5,FALSE)</f>
        <v>Q65</v>
      </c>
      <c r="D34" s="95" t="str">
        <f>VLOOKUP($E$14:$E$222,[1]CCG!$A$1:$IV$240,6,FALSE)</f>
        <v>BRISTOL, NORTH SOMERSET, SOMERSET AND SOUTH GLOUCESTERSHIRE AREA TEAM</v>
      </c>
      <c r="E34" s="61" t="s">
        <v>263</v>
      </c>
      <c r="F34" s="95" t="str">
        <f>VLOOKUP($E$14:$E$222,[1]CCG!$A$1:$IV$240,2,FALSE)</f>
        <v>NHS SOMERSET CCG</v>
      </c>
      <c r="G34" s="95" t="s">
        <v>65</v>
      </c>
      <c r="H34" s="95" t="s">
        <v>0</v>
      </c>
      <c r="I34" s="92">
        <v>50</v>
      </c>
      <c r="J34" s="92">
        <v>49</v>
      </c>
      <c r="K34" s="105">
        <f t="shared" si="0"/>
        <v>1</v>
      </c>
      <c r="L34" s="83">
        <f t="shared" si="1"/>
        <v>0.98</v>
      </c>
    </row>
    <row r="35" spans="1:12" s="95" customFormat="1" x14ac:dyDescent="0.2">
      <c r="A35" s="96" t="s">
        <v>601</v>
      </c>
      <c r="B35" s="104" t="s">
        <v>558</v>
      </c>
      <c r="C35" s="95" t="str">
        <f>VLOOKUP($E$14:$E$222,[1]CCG!$A$1:$IV$240,5,FALSE)</f>
        <v>Q65</v>
      </c>
      <c r="D35" s="95" t="str">
        <f>VLOOKUP($E$14:$E$222,[1]CCG!$A$1:$IV$240,6,FALSE)</f>
        <v>BRISTOL, NORTH SOMERSET, SOMERSET AND SOUTH GLOUCESTERSHIRE AREA TEAM</v>
      </c>
      <c r="E35" s="61" t="s">
        <v>264</v>
      </c>
      <c r="F35" s="95" t="str">
        <f>VLOOKUP($E$14:$E$222,[1]CCG!$A$1:$IV$240,2,FALSE)</f>
        <v>NHS SOUTH GLOUCESTERSHIRE CCG</v>
      </c>
      <c r="G35" s="95" t="s">
        <v>65</v>
      </c>
      <c r="H35" s="95" t="s">
        <v>0</v>
      </c>
      <c r="I35" s="92">
        <v>33</v>
      </c>
      <c r="J35" s="92">
        <v>32</v>
      </c>
      <c r="K35" s="105">
        <f t="shared" si="0"/>
        <v>1</v>
      </c>
      <c r="L35" s="83">
        <f t="shared" si="1"/>
        <v>0.96969696969696972</v>
      </c>
    </row>
    <row r="36" spans="1:12" s="95" customFormat="1" x14ac:dyDescent="0.2">
      <c r="A36" s="96" t="s">
        <v>602</v>
      </c>
      <c r="B36" s="104" t="s">
        <v>559</v>
      </c>
      <c r="C36" s="95" t="str">
        <f>VLOOKUP($E$14:$E$222,[1]CCG!$A$1:$IV$240,5,FALSE)</f>
        <v>Q44</v>
      </c>
      <c r="D36" s="95" t="str">
        <f>VLOOKUP($E$14:$E$222,[1]CCG!$A$1:$IV$240,6,FALSE)</f>
        <v>CHESHIRE, WARRINGTON AND WIRRAL AREA TEAM</v>
      </c>
      <c r="E36" s="61" t="s">
        <v>89</v>
      </c>
      <c r="F36" s="95" t="str">
        <f>VLOOKUP($E$14:$E$222,[1]CCG!$A$1:$IV$240,2,FALSE)</f>
        <v>NHS EASTERN CHESHIRE CCG</v>
      </c>
      <c r="G36" s="95" t="s">
        <v>65</v>
      </c>
      <c r="H36" s="95" t="s">
        <v>0</v>
      </c>
      <c r="I36" s="62">
        <v>20</v>
      </c>
      <c r="J36" s="62">
        <v>20</v>
      </c>
      <c r="K36" s="105">
        <f t="shared" si="0"/>
        <v>0</v>
      </c>
      <c r="L36" s="54">
        <f t="shared" si="1"/>
        <v>1</v>
      </c>
    </row>
    <row r="37" spans="1:12" s="95" customFormat="1" x14ac:dyDescent="0.2">
      <c r="A37" s="96" t="s">
        <v>603</v>
      </c>
      <c r="B37" s="104" t="s">
        <v>559</v>
      </c>
      <c r="C37" s="95" t="str">
        <f>VLOOKUP($E$14:$E$222,[1]CCG!$A$1:$IV$240,5,FALSE)</f>
        <v>Q44</v>
      </c>
      <c r="D37" s="95" t="str">
        <f>VLOOKUP($E$14:$E$222,[1]CCG!$A$1:$IV$240,6,FALSE)</f>
        <v>CHESHIRE, WARRINGTON AND WIRRAL AREA TEAM</v>
      </c>
      <c r="E37" s="61" t="s">
        <v>99</v>
      </c>
      <c r="F37" s="95" t="str">
        <f>VLOOKUP($E$14:$E$222,[1]CCG!$A$1:$IV$240,2,FALSE)</f>
        <v>NHS SOUTH CHESHIRE CCG</v>
      </c>
      <c r="G37" s="95" t="s">
        <v>65</v>
      </c>
      <c r="H37" s="95" t="s">
        <v>0</v>
      </c>
      <c r="I37" s="92">
        <v>25</v>
      </c>
      <c r="J37" s="92">
        <v>24</v>
      </c>
      <c r="K37" s="105">
        <f t="shared" si="0"/>
        <v>1</v>
      </c>
      <c r="L37" s="83">
        <f t="shared" si="1"/>
        <v>0.96</v>
      </c>
    </row>
    <row r="38" spans="1:12" s="95" customFormat="1" x14ac:dyDescent="0.2">
      <c r="A38" s="96" t="s">
        <v>604</v>
      </c>
      <c r="B38" s="104" t="s">
        <v>559</v>
      </c>
      <c r="C38" s="95" t="str">
        <f>VLOOKUP($E$14:$E$222,[1]CCG!$A$1:$IV$240,5,FALSE)</f>
        <v>Q44</v>
      </c>
      <c r="D38" s="95" t="str">
        <f>VLOOKUP($E$14:$E$222,[1]CCG!$A$1:$IV$240,6,FALSE)</f>
        <v>CHESHIRE, WARRINGTON AND WIRRAL AREA TEAM</v>
      </c>
      <c r="E38" s="61" t="s">
        <v>106</v>
      </c>
      <c r="F38" s="95" t="str">
        <f>VLOOKUP($E$14:$E$222,[1]CCG!$A$1:$IV$240,2,FALSE)</f>
        <v>NHS VALE ROYAL CCG</v>
      </c>
      <c r="G38" s="95" t="s">
        <v>65</v>
      </c>
      <c r="H38" s="95" t="s">
        <v>0</v>
      </c>
      <c r="I38" s="62">
        <v>2</v>
      </c>
      <c r="J38" s="62">
        <v>2</v>
      </c>
      <c r="K38" s="105">
        <f t="shared" si="0"/>
        <v>0</v>
      </c>
      <c r="L38" s="54">
        <f t="shared" si="1"/>
        <v>1</v>
      </c>
    </row>
    <row r="39" spans="1:12" s="95" customFormat="1" x14ac:dyDescent="0.2">
      <c r="A39" s="96" t="s">
        <v>605</v>
      </c>
      <c r="B39" s="104" t="s">
        <v>559</v>
      </c>
      <c r="C39" s="95" t="str">
        <f>VLOOKUP($E$14:$E$222,[1]CCG!$A$1:$IV$240,5,FALSE)</f>
        <v>Q44</v>
      </c>
      <c r="D39" s="95" t="str">
        <f>VLOOKUP($E$14:$E$222,[1]CCG!$A$1:$IV$240,6,FALSE)</f>
        <v>CHESHIRE, WARRINGTON AND WIRRAL AREA TEAM</v>
      </c>
      <c r="E39" s="61" t="s">
        <v>107</v>
      </c>
      <c r="F39" s="95" t="str">
        <f>VLOOKUP($E$14:$E$222,[1]CCG!$A$1:$IV$240,2,FALSE)</f>
        <v>NHS WARRINGTON CCG</v>
      </c>
      <c r="G39" s="95" t="s">
        <v>65</v>
      </c>
      <c r="H39" s="95" t="s">
        <v>0</v>
      </c>
      <c r="I39" s="62">
        <v>13</v>
      </c>
      <c r="J39" s="62">
        <v>13</v>
      </c>
      <c r="K39" s="105">
        <f t="shared" si="0"/>
        <v>0</v>
      </c>
      <c r="L39" s="54">
        <f t="shared" si="1"/>
        <v>1</v>
      </c>
    </row>
    <row r="40" spans="1:12" s="95" customFormat="1" x14ac:dyDescent="0.2">
      <c r="A40" s="96" t="s">
        <v>606</v>
      </c>
      <c r="B40" s="104" t="s">
        <v>559</v>
      </c>
      <c r="C40" s="95" t="str">
        <f>VLOOKUP($E$14:$E$222,[1]CCG!$A$1:$IV$240,5,FALSE)</f>
        <v>Q44</v>
      </c>
      <c r="D40" s="95" t="str">
        <f>VLOOKUP($E$14:$E$222,[1]CCG!$A$1:$IV$240,6,FALSE)</f>
        <v>CHESHIRE, WARRINGTON AND WIRRAL AREA TEAM</v>
      </c>
      <c r="E40" s="61" t="s">
        <v>108</v>
      </c>
      <c r="F40" s="95" t="str">
        <f>VLOOKUP($E$14:$E$222,[1]CCG!$A$1:$IV$240,2,FALSE)</f>
        <v>NHS WEST CHESHIRE CCG</v>
      </c>
      <c r="G40" s="95" t="s">
        <v>65</v>
      </c>
      <c r="H40" s="95" t="s">
        <v>0</v>
      </c>
      <c r="I40" s="62">
        <v>26</v>
      </c>
      <c r="J40" s="62">
        <v>26</v>
      </c>
      <c r="K40" s="105">
        <f t="shared" si="0"/>
        <v>0</v>
      </c>
      <c r="L40" s="54">
        <f t="shared" si="1"/>
        <v>1</v>
      </c>
    </row>
    <row r="41" spans="1:12" s="95" customFormat="1" x14ac:dyDescent="0.2">
      <c r="A41" s="96" t="s">
        <v>607</v>
      </c>
      <c r="B41" s="104" t="s">
        <v>559</v>
      </c>
      <c r="C41" s="95" t="str">
        <f>VLOOKUP($E$14:$E$222,[1]CCG!$A$1:$IV$240,5,FALSE)</f>
        <v>Q44</v>
      </c>
      <c r="D41" s="95" t="str">
        <f>VLOOKUP($E$14:$E$222,[1]CCG!$A$1:$IV$240,6,FALSE)</f>
        <v>CHESHIRE, WARRINGTON AND WIRRAL AREA TEAM</v>
      </c>
      <c r="E41" s="61" t="s">
        <v>266</v>
      </c>
      <c r="F41" s="95" t="str">
        <f>VLOOKUP($E$14:$E$222,[1]CCG!$A$1:$IV$240,2,FALSE)</f>
        <v>NHS WIRRAL CCG</v>
      </c>
      <c r="G41" s="95" t="s">
        <v>65</v>
      </c>
      <c r="H41" s="95" t="s">
        <v>0</v>
      </c>
      <c r="I41" s="62">
        <v>31</v>
      </c>
      <c r="J41" s="62">
        <v>31</v>
      </c>
      <c r="K41" s="105">
        <f t="shared" si="0"/>
        <v>0</v>
      </c>
      <c r="L41" s="54">
        <f t="shared" si="1"/>
        <v>1</v>
      </c>
    </row>
    <row r="42" spans="1:12" s="95" customFormat="1" x14ac:dyDescent="0.2">
      <c r="A42" s="96" t="s">
        <v>608</v>
      </c>
      <c r="B42" s="104" t="s">
        <v>560</v>
      </c>
      <c r="C42" s="95" t="str">
        <f>VLOOKUP($E$14:$E$222,[1]CCG!$A$1:$IV$240,5,FALSE)</f>
        <v>Q49</v>
      </c>
      <c r="D42" s="95" t="str">
        <f>VLOOKUP($E$14:$E$222,[1]CCG!$A$1:$IV$240,6,FALSE)</f>
        <v>CUMBRIA, NORTHUMBERLAND, TYNE AND WEAR AREA TEAM</v>
      </c>
      <c r="E42" s="61" t="s">
        <v>94</v>
      </c>
      <c r="F42" s="95" t="str">
        <f>VLOOKUP($E$14:$E$222,[1]CCG!$A$1:$IV$240,2,FALSE)</f>
        <v>NHS CUMBRIA CCG</v>
      </c>
      <c r="G42" s="95" t="s">
        <v>65</v>
      </c>
      <c r="H42" s="95" t="s">
        <v>0</v>
      </c>
      <c r="I42" s="62">
        <v>64</v>
      </c>
      <c r="J42" s="62">
        <v>57</v>
      </c>
      <c r="K42" s="105">
        <f t="shared" si="0"/>
        <v>7</v>
      </c>
      <c r="L42" s="54">
        <f t="shared" si="1"/>
        <v>0.890625</v>
      </c>
    </row>
    <row r="43" spans="1:12" s="95" customFormat="1" x14ac:dyDescent="0.2">
      <c r="A43" s="96" t="s">
        <v>610</v>
      </c>
      <c r="B43" s="104" t="s">
        <v>560</v>
      </c>
      <c r="C43" s="95" t="str">
        <f>VLOOKUP($E$14:$E$222,[1]CCG!$A$1:$IV$240,5,FALSE)</f>
        <v>Q49</v>
      </c>
      <c r="D43" s="95" t="str">
        <f>VLOOKUP($E$14:$E$222,[1]CCG!$A$1:$IV$240,6,FALSE)</f>
        <v>CUMBRIA, NORTHUMBERLAND, TYNE AND WEAR AREA TEAM</v>
      </c>
      <c r="E43" s="61" t="s">
        <v>72</v>
      </c>
      <c r="F43" s="95" t="str">
        <f>VLOOKUP($E$14:$E$222,[1]CCG!$A$1:$IV$240,2,FALSE)</f>
        <v>NHS GATESHEAD CCG</v>
      </c>
      <c r="G43" s="95" t="s">
        <v>65</v>
      </c>
      <c r="H43" s="95" t="s">
        <v>0</v>
      </c>
      <c r="I43" s="92">
        <v>25</v>
      </c>
      <c r="J43" s="92">
        <v>24</v>
      </c>
      <c r="K43" s="105">
        <f t="shared" si="0"/>
        <v>1</v>
      </c>
      <c r="L43" s="83">
        <f t="shared" si="1"/>
        <v>0.96</v>
      </c>
    </row>
    <row r="44" spans="1:12" s="95" customFormat="1" x14ac:dyDescent="0.2">
      <c r="A44" s="96" t="s">
        <v>611</v>
      </c>
      <c r="B44" s="104" t="s">
        <v>560</v>
      </c>
      <c r="C44" s="95" t="str">
        <f>VLOOKUP($E$14:$E$222,[1]CCG!$A$1:$IV$240,5,FALSE)</f>
        <v>Q49</v>
      </c>
      <c r="D44" s="95" t="str">
        <f>VLOOKUP($E$14:$E$222,[1]CCG!$A$1:$IV$240,6,FALSE)</f>
        <v>CUMBRIA, NORTHUMBERLAND, TYNE AND WEAR AREA TEAM</v>
      </c>
      <c r="E44" s="61" t="s">
        <v>73</v>
      </c>
      <c r="F44" s="95" t="str">
        <f>VLOOKUP($E$14:$E$222,[1]CCG!$A$1:$IV$240,2,FALSE)</f>
        <v>NHS NEWCASTLE NORTH AND EAST CCG</v>
      </c>
      <c r="G44" s="95" t="s">
        <v>65</v>
      </c>
      <c r="H44" s="95" t="s">
        <v>0</v>
      </c>
      <c r="I44" s="92">
        <v>27</v>
      </c>
      <c r="J44" s="92">
        <v>26</v>
      </c>
      <c r="K44" s="105">
        <f t="shared" si="0"/>
        <v>1</v>
      </c>
      <c r="L44" s="83">
        <f t="shared" si="1"/>
        <v>0.96296296296296291</v>
      </c>
    </row>
    <row r="45" spans="1:12" s="95" customFormat="1" x14ac:dyDescent="0.2">
      <c r="A45" s="96" t="s">
        <v>612</v>
      </c>
      <c r="B45" s="104" t="s">
        <v>560</v>
      </c>
      <c r="C45" s="95" t="str">
        <f>VLOOKUP($E$14:$E$222,[1]CCG!$A$1:$IV$240,5,FALSE)</f>
        <v>Q49</v>
      </c>
      <c r="D45" s="95" t="str">
        <f>VLOOKUP($E$14:$E$222,[1]CCG!$A$1:$IV$240,6,FALSE)</f>
        <v>CUMBRIA, NORTHUMBERLAND, TYNE AND WEAR AREA TEAM</v>
      </c>
      <c r="E45" s="61" t="s">
        <v>74</v>
      </c>
      <c r="F45" s="95" t="str">
        <f>VLOOKUP($E$14:$E$222,[1]CCG!$A$1:$IV$240,2,FALSE)</f>
        <v>NHS NEWCASTLE WEST CCG</v>
      </c>
      <c r="G45" s="95" t="s">
        <v>65</v>
      </c>
      <c r="H45" s="95" t="s">
        <v>0</v>
      </c>
      <c r="I45" s="62">
        <v>15</v>
      </c>
      <c r="J45" s="62">
        <v>15</v>
      </c>
      <c r="K45" s="105">
        <f t="shared" si="0"/>
        <v>0</v>
      </c>
      <c r="L45" s="54">
        <f t="shared" si="1"/>
        <v>1</v>
      </c>
    </row>
    <row r="46" spans="1:12" s="95" customFormat="1" x14ac:dyDescent="0.2">
      <c r="A46" s="96" t="s">
        <v>613</v>
      </c>
      <c r="B46" s="104" t="s">
        <v>560</v>
      </c>
      <c r="C46" s="95" t="str">
        <f>VLOOKUP($E$14:$E$222,[1]CCG!$A$1:$IV$240,5,FALSE)</f>
        <v>Q49</v>
      </c>
      <c r="D46" s="95" t="str">
        <f>VLOOKUP($E$14:$E$222,[1]CCG!$A$1:$IV$240,6,FALSE)</f>
        <v>CUMBRIA, NORTHUMBERLAND, TYNE AND WEAR AREA TEAM</v>
      </c>
      <c r="E46" s="61" t="s">
        <v>271</v>
      </c>
      <c r="F46" s="95" t="str">
        <f>VLOOKUP($E$14:$E$222,[1]CCG!$A$1:$IV$240,2,FALSE)</f>
        <v>NHS NORTH TYNESIDE CCG</v>
      </c>
      <c r="G46" s="95" t="s">
        <v>65</v>
      </c>
      <c r="H46" s="95" t="s">
        <v>0</v>
      </c>
      <c r="I46" s="62">
        <v>21</v>
      </c>
      <c r="J46" s="62">
        <v>21</v>
      </c>
      <c r="K46" s="105">
        <f t="shared" si="0"/>
        <v>0</v>
      </c>
      <c r="L46" s="54">
        <f t="shared" si="1"/>
        <v>1</v>
      </c>
    </row>
    <row r="47" spans="1:12" s="95" customFormat="1" x14ac:dyDescent="0.2">
      <c r="A47" s="96" t="s">
        <v>614</v>
      </c>
      <c r="B47" s="104" t="s">
        <v>560</v>
      </c>
      <c r="C47" s="95" t="str">
        <f>VLOOKUP($E$14:$E$222,[1]CCG!$A$1:$IV$240,5,FALSE)</f>
        <v>Q49</v>
      </c>
      <c r="D47" s="95" t="str">
        <f>VLOOKUP($E$14:$E$222,[1]CCG!$A$1:$IV$240,6,FALSE)</f>
        <v>CUMBRIA, NORTHUMBERLAND, TYNE AND WEAR AREA TEAM</v>
      </c>
      <c r="E47" s="61" t="s">
        <v>77</v>
      </c>
      <c r="F47" s="95" t="str">
        <f>VLOOKUP($E$14:$E$222,[1]CCG!$A$1:$IV$240,2,FALSE)</f>
        <v>NHS NORTHUMBERLAND CCG</v>
      </c>
      <c r="G47" s="95" t="s">
        <v>65</v>
      </c>
      <c r="H47" s="95" t="s">
        <v>0</v>
      </c>
      <c r="I47" s="62">
        <v>26</v>
      </c>
      <c r="J47" s="62">
        <v>26</v>
      </c>
      <c r="K47" s="105">
        <f t="shared" si="0"/>
        <v>0</v>
      </c>
      <c r="L47" s="54">
        <f t="shared" si="1"/>
        <v>1</v>
      </c>
    </row>
    <row r="48" spans="1:12" s="95" customFormat="1" x14ac:dyDescent="0.2">
      <c r="A48" s="96" t="s">
        <v>615</v>
      </c>
      <c r="B48" s="104" t="s">
        <v>560</v>
      </c>
      <c r="C48" s="95" t="str">
        <f>VLOOKUP($E$14:$E$222,[1]CCG!$A$1:$IV$240,5,FALSE)</f>
        <v>Q49</v>
      </c>
      <c r="D48" s="95" t="str">
        <f>VLOOKUP($E$14:$E$222,[1]CCG!$A$1:$IV$240,6,FALSE)</f>
        <v>CUMBRIA, NORTHUMBERLAND, TYNE AND WEAR AREA TEAM</v>
      </c>
      <c r="E48" s="61" t="s">
        <v>79</v>
      </c>
      <c r="F48" s="95" t="str">
        <f>VLOOKUP($E$14:$E$222,[1]CCG!$A$1:$IV$240,2,FALSE)</f>
        <v>NHS SOUTH TYNESIDE CCG</v>
      </c>
      <c r="G48" s="95" t="s">
        <v>65</v>
      </c>
      <c r="H48" s="95" t="s">
        <v>0</v>
      </c>
      <c r="I48" s="92">
        <v>7</v>
      </c>
      <c r="J48" s="92">
        <v>5</v>
      </c>
      <c r="K48" s="105">
        <f t="shared" si="0"/>
        <v>2</v>
      </c>
      <c r="L48" s="83">
        <f t="shared" si="1"/>
        <v>0.7142857142857143</v>
      </c>
    </row>
    <row r="49" spans="1:12" s="95" customFormat="1" x14ac:dyDescent="0.2">
      <c r="A49" s="96" t="s">
        <v>616</v>
      </c>
      <c r="B49" s="104" t="s">
        <v>560</v>
      </c>
      <c r="C49" s="95" t="str">
        <f>VLOOKUP($E$14:$E$222,[1]CCG!$A$1:$IV$240,5,FALSE)</f>
        <v>Q49</v>
      </c>
      <c r="D49" s="95" t="str">
        <f>VLOOKUP($E$14:$E$222,[1]CCG!$A$1:$IV$240,6,FALSE)</f>
        <v>CUMBRIA, NORTHUMBERLAND, TYNE AND WEAR AREA TEAM</v>
      </c>
      <c r="E49" s="61" t="s">
        <v>80</v>
      </c>
      <c r="F49" s="95" t="str">
        <f>VLOOKUP($E$14:$E$222,[1]CCG!$A$1:$IV$240,2,FALSE)</f>
        <v>NHS SUNDERLAND CCG</v>
      </c>
      <c r="G49" s="95" t="s">
        <v>65</v>
      </c>
      <c r="H49" s="95" t="s">
        <v>0</v>
      </c>
      <c r="I49" s="62">
        <v>24</v>
      </c>
      <c r="J49" s="62">
        <v>24</v>
      </c>
      <c r="K49" s="105">
        <f t="shared" si="0"/>
        <v>0</v>
      </c>
      <c r="L49" s="54">
        <f t="shared" si="1"/>
        <v>1</v>
      </c>
    </row>
    <row r="50" spans="1:12" s="95" customFormat="1" x14ac:dyDescent="0.2">
      <c r="A50" s="96" t="s">
        <v>617</v>
      </c>
      <c r="B50" s="104" t="s">
        <v>561</v>
      </c>
      <c r="C50" s="95" t="str">
        <f>VLOOKUP($E$14:$E$222,[1]CCG!$A$1:$IV$240,5,FALSE)</f>
        <v>Q55</v>
      </c>
      <c r="D50" s="95" t="str">
        <f>VLOOKUP($E$14:$E$222,[1]CCG!$A$1:$IV$240,6,FALSE)</f>
        <v>DERBYSHIRE AND NOTTINGHAMSHIRE AREA TEAM</v>
      </c>
      <c r="E50" s="61" t="s">
        <v>138</v>
      </c>
      <c r="F50" s="95" t="str">
        <f>VLOOKUP($E$14:$E$222,[1]CCG!$A$1:$IV$240,2,FALSE)</f>
        <v>NHS EREWASH CCG</v>
      </c>
      <c r="G50" s="95" t="s">
        <v>65</v>
      </c>
      <c r="H50" s="95" t="s">
        <v>0</v>
      </c>
      <c r="I50" s="62">
        <v>15</v>
      </c>
      <c r="J50" s="62">
        <v>15</v>
      </c>
      <c r="K50" s="105">
        <f t="shared" si="0"/>
        <v>0</v>
      </c>
      <c r="L50" s="54">
        <f t="shared" si="1"/>
        <v>1</v>
      </c>
    </row>
    <row r="51" spans="1:12" s="95" customFormat="1" x14ac:dyDescent="0.2">
      <c r="A51" s="96" t="s">
        <v>618</v>
      </c>
      <c r="B51" s="104" t="s">
        <v>561</v>
      </c>
      <c r="C51" s="95" t="str">
        <f>VLOOKUP($E$14:$E$222,[1]CCG!$A$1:$IV$240,5,FALSE)</f>
        <v>Q55</v>
      </c>
      <c r="D51" s="95" t="str">
        <f>VLOOKUP($E$14:$E$222,[1]CCG!$A$1:$IV$240,6,FALSE)</f>
        <v>DERBYSHIRE AND NOTTINGHAMSHIRE AREA TEAM</v>
      </c>
      <c r="E51" s="61" t="s">
        <v>139</v>
      </c>
      <c r="F51" s="95" t="str">
        <f>VLOOKUP($E$14:$E$222,[1]CCG!$A$1:$IV$240,2,FALSE)</f>
        <v>NHS HARDWICK CCG</v>
      </c>
      <c r="G51" s="95" t="s">
        <v>65</v>
      </c>
      <c r="H51" s="95" t="s">
        <v>0</v>
      </c>
      <c r="I51" s="92">
        <v>4</v>
      </c>
      <c r="J51" s="92">
        <v>3</v>
      </c>
      <c r="K51" s="105">
        <f t="shared" si="0"/>
        <v>1</v>
      </c>
      <c r="L51" s="83">
        <f t="shared" si="1"/>
        <v>0.75</v>
      </c>
    </row>
    <row r="52" spans="1:12" s="95" customFormat="1" x14ac:dyDescent="0.2">
      <c r="A52" s="96" t="s">
        <v>619</v>
      </c>
      <c r="B52" s="104" t="s">
        <v>561</v>
      </c>
      <c r="C52" s="95" t="str">
        <f>VLOOKUP($E$14:$E$222,[1]CCG!$A$1:$IV$240,5,FALSE)</f>
        <v>Q55</v>
      </c>
      <c r="D52" s="95" t="str">
        <f>VLOOKUP($E$14:$E$222,[1]CCG!$A$1:$IV$240,6,FALSE)</f>
        <v>DERBYSHIRE AND NOTTINGHAMSHIRE AREA TEAM</v>
      </c>
      <c r="E52" s="61" t="s">
        <v>142</v>
      </c>
      <c r="F52" s="95" t="str">
        <f>VLOOKUP($E$14:$E$222,[1]CCG!$A$1:$IV$240,2,FALSE)</f>
        <v>NHS MANSFIELD AND ASHFIELD CCG</v>
      </c>
      <c r="G52" s="95" t="s">
        <v>65</v>
      </c>
      <c r="H52" s="95" t="s">
        <v>0</v>
      </c>
      <c r="I52" s="62">
        <v>8</v>
      </c>
      <c r="J52" s="62">
        <v>8</v>
      </c>
      <c r="K52" s="105">
        <f t="shared" si="0"/>
        <v>0</v>
      </c>
      <c r="L52" s="54">
        <f t="shared" si="1"/>
        <v>1</v>
      </c>
    </row>
    <row r="53" spans="1:12" s="95" customFormat="1" x14ac:dyDescent="0.2">
      <c r="A53" s="96" t="s">
        <v>620</v>
      </c>
      <c r="B53" s="104" t="s">
        <v>561</v>
      </c>
      <c r="C53" s="95" t="str">
        <f>VLOOKUP($E$14:$E$222,[1]CCG!$A$1:$IV$240,5,FALSE)</f>
        <v>Q55</v>
      </c>
      <c r="D53" s="95" t="str">
        <f>VLOOKUP($E$14:$E$222,[1]CCG!$A$1:$IV$240,6,FALSE)</f>
        <v>DERBYSHIRE AND NOTTINGHAMSHIRE AREA TEAM</v>
      </c>
      <c r="E53" s="61" t="s">
        <v>145</v>
      </c>
      <c r="F53" s="95" t="str">
        <f>VLOOKUP($E$14:$E$222,[1]CCG!$A$1:$IV$240,2,FALSE)</f>
        <v>NHS NEWARK &amp; SHERWOOD CCG</v>
      </c>
      <c r="G53" s="95" t="s">
        <v>65</v>
      </c>
      <c r="H53" s="95" t="s">
        <v>0</v>
      </c>
      <c r="I53" s="62">
        <v>14</v>
      </c>
      <c r="J53" s="62">
        <v>14</v>
      </c>
      <c r="K53" s="105">
        <f t="shared" si="0"/>
        <v>0</v>
      </c>
      <c r="L53" s="54">
        <f t="shared" si="1"/>
        <v>1</v>
      </c>
    </row>
    <row r="54" spans="1:12" s="95" customFormat="1" x14ac:dyDescent="0.2">
      <c r="A54" s="96" t="s">
        <v>621</v>
      </c>
      <c r="B54" s="104" t="s">
        <v>561</v>
      </c>
      <c r="C54" s="95" t="str">
        <f>VLOOKUP($E$14:$E$222,[1]CCG!$A$1:$IV$240,5,FALSE)</f>
        <v>Q55</v>
      </c>
      <c r="D54" s="95" t="str">
        <f>VLOOKUP($E$14:$E$222,[1]CCG!$A$1:$IV$240,6,FALSE)</f>
        <v>DERBYSHIRE AND NOTTINGHAMSHIRE AREA TEAM</v>
      </c>
      <c r="E54" s="61" t="s">
        <v>146</v>
      </c>
      <c r="F54" s="95" t="str">
        <f>VLOOKUP($E$14:$E$222,[1]CCG!$A$1:$IV$240,2,FALSE)</f>
        <v>NHS NORTH DERBYSHIRE CCG</v>
      </c>
      <c r="G54" s="95" t="s">
        <v>65</v>
      </c>
      <c r="H54" s="95" t="s">
        <v>0</v>
      </c>
      <c r="I54" s="62">
        <v>36</v>
      </c>
      <c r="J54" s="62">
        <v>36</v>
      </c>
      <c r="K54" s="105">
        <f t="shared" si="0"/>
        <v>0</v>
      </c>
      <c r="L54" s="54">
        <f t="shared" si="1"/>
        <v>1</v>
      </c>
    </row>
    <row r="55" spans="1:12" s="95" customFormat="1" x14ac:dyDescent="0.2">
      <c r="A55" s="96" t="s">
        <v>622</v>
      </c>
      <c r="B55" s="104" t="s">
        <v>561</v>
      </c>
      <c r="C55" s="95" t="str">
        <f>VLOOKUP($E$14:$E$222,[1]CCG!$A$1:$IV$240,5,FALSE)</f>
        <v>Q55</v>
      </c>
      <c r="D55" s="95" t="str">
        <f>VLOOKUP($E$14:$E$222,[1]CCG!$A$1:$IV$240,6,FALSE)</f>
        <v>DERBYSHIRE AND NOTTINGHAMSHIRE AREA TEAM</v>
      </c>
      <c r="E55" s="61" t="s">
        <v>147</v>
      </c>
      <c r="F55" s="95" t="str">
        <f>VLOOKUP($E$14:$E$222,[1]CCG!$A$1:$IV$240,2,FALSE)</f>
        <v>NHS NOTTINGHAM CITY CCG</v>
      </c>
      <c r="G55" s="95" t="s">
        <v>65</v>
      </c>
      <c r="H55" s="95" t="s">
        <v>0</v>
      </c>
      <c r="I55" s="92">
        <v>6</v>
      </c>
      <c r="J55" s="92">
        <v>4</v>
      </c>
      <c r="K55" s="105">
        <f t="shared" si="0"/>
        <v>2</v>
      </c>
      <c r="L55" s="83">
        <f t="shared" si="1"/>
        <v>0.66666666666666663</v>
      </c>
    </row>
    <row r="56" spans="1:12" s="95" customFormat="1" x14ac:dyDescent="0.2">
      <c r="A56" s="96" t="s">
        <v>623</v>
      </c>
      <c r="B56" s="104" t="s">
        <v>561</v>
      </c>
      <c r="C56" s="95" t="str">
        <f>VLOOKUP($E$14:$E$222,[1]CCG!$A$1:$IV$240,5,FALSE)</f>
        <v>Q55</v>
      </c>
      <c r="D56" s="95" t="str">
        <f>VLOOKUP($E$14:$E$222,[1]CCG!$A$1:$IV$240,6,FALSE)</f>
        <v>DERBYSHIRE AND NOTTINGHAMSHIRE AREA TEAM</v>
      </c>
      <c r="E56" s="61" t="s">
        <v>148</v>
      </c>
      <c r="F56" s="95" t="str">
        <f>VLOOKUP($E$14:$E$222,[1]CCG!$A$1:$IV$240,2,FALSE)</f>
        <v>NHS NOTTINGHAM NORTH AND EAST CCG</v>
      </c>
      <c r="G56" s="95" t="s">
        <v>65</v>
      </c>
      <c r="H56" s="95" t="s">
        <v>0</v>
      </c>
      <c r="I56" s="62">
        <v>17</v>
      </c>
      <c r="J56" s="62">
        <v>17</v>
      </c>
      <c r="K56" s="105">
        <f t="shared" si="0"/>
        <v>0</v>
      </c>
      <c r="L56" s="54">
        <f t="shared" si="1"/>
        <v>1</v>
      </c>
    </row>
    <row r="57" spans="1:12" s="95" customFormat="1" x14ac:dyDescent="0.2">
      <c r="A57" s="96" t="s">
        <v>624</v>
      </c>
      <c r="B57" s="104" t="s">
        <v>561</v>
      </c>
      <c r="C57" s="95" t="str">
        <f>VLOOKUP($E$14:$E$222,[1]CCG!$A$1:$IV$240,5,FALSE)</f>
        <v>Q55</v>
      </c>
      <c r="D57" s="95" t="str">
        <f>VLOOKUP($E$14:$E$222,[1]CCG!$A$1:$IV$240,6,FALSE)</f>
        <v>DERBYSHIRE AND NOTTINGHAMSHIRE AREA TEAM</v>
      </c>
      <c r="E57" s="61" t="s">
        <v>149</v>
      </c>
      <c r="F57" s="95" t="str">
        <f>VLOOKUP($E$14:$E$222,[1]CCG!$A$1:$IV$240,2,FALSE)</f>
        <v>NHS NOTTINGHAM WEST CCG</v>
      </c>
      <c r="G57" s="95" t="s">
        <v>65</v>
      </c>
      <c r="H57" s="95" t="s">
        <v>0</v>
      </c>
      <c r="I57" s="92">
        <v>2</v>
      </c>
      <c r="J57" s="92">
        <v>1</v>
      </c>
      <c r="K57" s="105">
        <f t="shared" si="0"/>
        <v>1</v>
      </c>
      <c r="L57" s="83">
        <f t="shared" si="1"/>
        <v>0.5</v>
      </c>
    </row>
    <row r="58" spans="1:12" s="95" customFormat="1" x14ac:dyDescent="0.2">
      <c r="A58" s="96" t="s">
        <v>625</v>
      </c>
      <c r="B58" s="104" t="s">
        <v>561</v>
      </c>
      <c r="C58" s="95" t="str">
        <f>VLOOKUP($E$14:$E$222,[1]CCG!$A$1:$IV$240,5,FALSE)</f>
        <v>Q55</v>
      </c>
      <c r="D58" s="95" t="str">
        <f>VLOOKUP($E$14:$E$222,[1]CCG!$A$1:$IV$240,6,FALSE)</f>
        <v>DERBYSHIRE AND NOTTINGHAMSHIRE AREA TEAM</v>
      </c>
      <c r="E58" s="61" t="s">
        <v>150</v>
      </c>
      <c r="F58" s="95" t="str">
        <f>VLOOKUP($E$14:$E$222,[1]CCG!$A$1:$IV$240,2,FALSE)</f>
        <v>NHS RUSHCLIFFE CCG</v>
      </c>
      <c r="G58" s="95" t="s">
        <v>65</v>
      </c>
      <c r="H58" s="95" t="s">
        <v>0</v>
      </c>
      <c r="I58" s="62">
        <v>32</v>
      </c>
      <c r="J58" s="62">
        <v>32</v>
      </c>
      <c r="K58" s="105">
        <f t="shared" si="0"/>
        <v>0</v>
      </c>
      <c r="L58" s="54">
        <f t="shared" si="1"/>
        <v>1</v>
      </c>
    </row>
    <row r="59" spans="1:12" s="95" customFormat="1" x14ac:dyDescent="0.2">
      <c r="A59" s="96" t="s">
        <v>626</v>
      </c>
      <c r="B59" s="104" t="s">
        <v>561</v>
      </c>
      <c r="C59" s="95" t="str">
        <f>VLOOKUP($E$14:$E$222,[1]CCG!$A$1:$IV$240,5,FALSE)</f>
        <v>Q55</v>
      </c>
      <c r="D59" s="95" t="str">
        <f>VLOOKUP($E$14:$E$222,[1]CCG!$A$1:$IV$240,6,FALSE)</f>
        <v>DERBYSHIRE AND NOTTINGHAMSHIRE AREA TEAM</v>
      </c>
      <c r="E59" s="61" t="s">
        <v>152</v>
      </c>
      <c r="F59" s="95" t="str">
        <f>VLOOKUP($E$14:$E$222,[1]CCG!$A$1:$IV$240,2,FALSE)</f>
        <v>NHS SOUTHERN DERBYSHIRE CCG</v>
      </c>
      <c r="G59" s="95" t="s">
        <v>65</v>
      </c>
      <c r="H59" s="95" t="s">
        <v>0</v>
      </c>
      <c r="I59" s="92">
        <v>38</v>
      </c>
      <c r="J59" s="92">
        <v>36</v>
      </c>
      <c r="K59" s="105">
        <f t="shared" si="0"/>
        <v>2</v>
      </c>
      <c r="L59" s="83">
        <f t="shared" si="1"/>
        <v>0.94736842105263153</v>
      </c>
    </row>
    <row r="60" spans="1:12" s="95" customFormat="1" x14ac:dyDescent="0.2">
      <c r="A60" s="96" t="s">
        <v>627</v>
      </c>
      <c r="B60" s="104" t="s">
        <v>562</v>
      </c>
      <c r="C60" s="95" t="str">
        <f>VLOOKUP($E$14:$E$222,[1]CCG!$A$1:$IV$240,5,FALSE)</f>
        <v>Q66</v>
      </c>
      <c r="D60" s="95" t="str">
        <f>VLOOKUP($E$14:$E$222,[1]CCG!$A$1:$IV$240,6,FALSE)</f>
        <v>DEVON, CORNWALL AND ISLES OF SCILLY AREA TEAM</v>
      </c>
      <c r="E60" s="61" t="s">
        <v>261</v>
      </c>
      <c r="F60" s="95" t="str">
        <f>VLOOKUP($E$14:$E$222,[1]CCG!$A$1:$IV$240,2,FALSE)</f>
        <v>NHS KERNOW CCG</v>
      </c>
      <c r="G60" s="95" t="s">
        <v>65</v>
      </c>
      <c r="H60" s="95" t="s">
        <v>0</v>
      </c>
      <c r="I60" s="62">
        <v>93</v>
      </c>
      <c r="J60" s="62">
        <v>89</v>
      </c>
      <c r="K60" s="105">
        <f t="shared" si="0"/>
        <v>4</v>
      </c>
      <c r="L60" s="54">
        <f t="shared" si="1"/>
        <v>0.956989247311828</v>
      </c>
    </row>
    <row r="61" spans="1:12" s="95" customFormat="1" x14ac:dyDescent="0.2">
      <c r="A61" s="96" t="s">
        <v>628</v>
      </c>
      <c r="B61" s="104" t="s">
        <v>562</v>
      </c>
      <c r="C61" s="95" t="str">
        <f>VLOOKUP($E$14:$E$222,[1]CCG!$A$1:$IV$240,5,FALSE)</f>
        <v>Q66</v>
      </c>
      <c r="D61" s="95" t="str">
        <f>VLOOKUP($E$14:$E$222,[1]CCG!$A$1:$IV$240,6,FALSE)</f>
        <v>DEVON, CORNWALL AND ISLES OF SCILLY AREA TEAM</v>
      </c>
      <c r="E61" s="61" t="s">
        <v>281</v>
      </c>
      <c r="F61" s="95" t="str">
        <f>VLOOKUP($E$14:$E$222,[1]CCG!$A$1:$IV$240,2,FALSE)</f>
        <v>NHS NORTH, EAST, WEST DEVON CCG</v>
      </c>
      <c r="G61" s="95" t="s">
        <v>65</v>
      </c>
      <c r="H61" s="95" t="s">
        <v>0</v>
      </c>
      <c r="I61" s="62">
        <v>107</v>
      </c>
      <c r="J61" s="62">
        <v>99</v>
      </c>
      <c r="K61" s="105">
        <f t="shared" si="0"/>
        <v>8</v>
      </c>
      <c r="L61" s="54">
        <f t="shared" si="1"/>
        <v>0.92523364485981308</v>
      </c>
    </row>
    <row r="62" spans="1:12" s="95" customFormat="1" x14ac:dyDescent="0.2">
      <c r="A62" s="96" t="s">
        <v>629</v>
      </c>
      <c r="B62" s="104" t="s">
        <v>562</v>
      </c>
      <c r="C62" s="95" t="str">
        <f>VLOOKUP($E$14:$E$222,[1]CCG!$A$1:$IV$240,5,FALSE)</f>
        <v>Q66</v>
      </c>
      <c r="D62" s="95" t="str">
        <f>VLOOKUP($E$14:$E$222,[1]CCG!$A$1:$IV$240,6,FALSE)</f>
        <v>DEVON, CORNWALL AND ISLES OF SCILLY AREA TEAM</v>
      </c>
      <c r="E62" s="61" t="s">
        <v>282</v>
      </c>
      <c r="F62" s="95" t="str">
        <f>VLOOKUP($E$14:$E$222,[1]CCG!$A$1:$IV$240,2,FALSE)</f>
        <v>NHS SOUTH DEVON AND TORBAY CCG</v>
      </c>
      <c r="G62" s="95" t="s">
        <v>65</v>
      </c>
      <c r="H62" s="95" t="s">
        <v>0</v>
      </c>
      <c r="I62" s="62">
        <v>35</v>
      </c>
      <c r="J62" s="62">
        <v>35</v>
      </c>
      <c r="K62" s="105">
        <f t="shared" si="0"/>
        <v>0</v>
      </c>
      <c r="L62" s="54">
        <f t="shared" si="1"/>
        <v>1</v>
      </c>
    </row>
    <row r="63" spans="1:12" s="95" customFormat="1" x14ac:dyDescent="0.2">
      <c r="A63" s="96" t="s">
        <v>630</v>
      </c>
      <c r="B63" s="104" t="s">
        <v>563</v>
      </c>
      <c r="C63" s="95" t="str">
        <f>VLOOKUP($E$14:$E$222,[1]CCG!$A$1:$IV$240,5,FALSE)</f>
        <v>Q45</v>
      </c>
      <c r="D63" s="95" t="str">
        <f>VLOOKUP($E$14:$E$222,[1]CCG!$A$1:$IV$240,6,FALSE)</f>
        <v>DURHAM, DARLINGTON AND TEES AREA TEAM</v>
      </c>
      <c r="E63" s="61" t="s">
        <v>71</v>
      </c>
      <c r="F63" s="95" t="str">
        <f>VLOOKUP($E$14:$E$222,[1]CCG!$A$1:$IV$240,2,FALSE)</f>
        <v>NHS DURHAM DALES, EASINGTON AND SEDGEFIELD CCG</v>
      </c>
      <c r="G63" s="95" t="s">
        <v>65</v>
      </c>
      <c r="H63" s="95" t="s">
        <v>0</v>
      </c>
      <c r="I63" s="92">
        <v>19</v>
      </c>
      <c r="J63" s="92">
        <v>18</v>
      </c>
      <c r="K63" s="105">
        <f t="shared" si="0"/>
        <v>1</v>
      </c>
      <c r="L63" s="83">
        <f t="shared" si="1"/>
        <v>0.94736842105263153</v>
      </c>
    </row>
    <row r="64" spans="1:12" s="95" customFormat="1" x14ac:dyDescent="0.2">
      <c r="A64" s="96" t="s">
        <v>631</v>
      </c>
      <c r="B64" s="104" t="s">
        <v>563</v>
      </c>
      <c r="C64" s="95" t="str">
        <f>VLOOKUP($E$14:$E$222,[1]CCG!$A$1:$IV$240,5,FALSE)</f>
        <v>Q45</v>
      </c>
      <c r="D64" s="95" t="str">
        <f>VLOOKUP($E$14:$E$222,[1]CCG!$A$1:$IV$240,6,FALSE)</f>
        <v>DURHAM, DARLINGTON AND TEES AREA TEAM</v>
      </c>
      <c r="E64" s="61" t="s">
        <v>76</v>
      </c>
      <c r="F64" s="95" t="str">
        <f>VLOOKUP($E$14:$E$222,[1]CCG!$A$1:$IV$240,2,FALSE)</f>
        <v>NHS HARTLEPOOL AND STOCKTON-ON-TEES CCG</v>
      </c>
      <c r="G64" s="95" t="s">
        <v>65</v>
      </c>
      <c r="H64" s="95" t="s">
        <v>0</v>
      </c>
      <c r="I64" s="92">
        <v>36</v>
      </c>
      <c r="J64" s="92">
        <v>35</v>
      </c>
      <c r="K64" s="105">
        <f t="shared" si="0"/>
        <v>1</v>
      </c>
      <c r="L64" s="83">
        <f t="shared" si="1"/>
        <v>0.97222222222222221</v>
      </c>
    </row>
    <row r="65" spans="1:12" s="95" customFormat="1" x14ac:dyDescent="0.2">
      <c r="A65" s="96" t="s">
        <v>632</v>
      </c>
      <c r="B65" s="104" t="s">
        <v>563</v>
      </c>
      <c r="C65" s="95" t="str">
        <f>VLOOKUP($E$14:$E$222,[1]CCG!$A$1:$IV$240,5,FALSE)</f>
        <v>Q45</v>
      </c>
      <c r="D65" s="95" t="str">
        <f>VLOOKUP($E$14:$E$222,[1]CCG!$A$1:$IV$240,6,FALSE)</f>
        <v>DURHAM, DARLINGTON AND TEES AREA TEAM</v>
      </c>
      <c r="E65" s="61" t="s">
        <v>75</v>
      </c>
      <c r="F65" s="95" t="str">
        <f>VLOOKUP($E$14:$E$222,[1]CCG!$A$1:$IV$240,2,FALSE)</f>
        <v>NHS NORTH DURHAM CCG</v>
      </c>
      <c r="G65" s="95" t="s">
        <v>65</v>
      </c>
      <c r="H65" s="95" t="s">
        <v>0</v>
      </c>
      <c r="I65" s="62">
        <v>16</v>
      </c>
      <c r="J65" s="62">
        <v>16</v>
      </c>
      <c r="K65" s="105">
        <f t="shared" si="0"/>
        <v>0</v>
      </c>
      <c r="L65" s="54">
        <f t="shared" si="1"/>
        <v>1</v>
      </c>
    </row>
    <row r="66" spans="1:12" s="95" customFormat="1" x14ac:dyDescent="0.2">
      <c r="A66" s="96" t="s">
        <v>633</v>
      </c>
      <c r="B66" s="104" t="s">
        <v>563</v>
      </c>
      <c r="C66" s="95" t="str">
        <f>VLOOKUP($E$14:$E$222,[1]CCG!$A$1:$IV$240,5,FALSE)</f>
        <v>Q45</v>
      </c>
      <c r="D66" s="95" t="str">
        <f>VLOOKUP($E$14:$E$222,[1]CCG!$A$1:$IV$240,6,FALSE)</f>
        <v>DURHAM, DARLINGTON AND TEES AREA TEAM</v>
      </c>
      <c r="E66" s="61" t="s">
        <v>78</v>
      </c>
      <c r="F66" s="95" t="str">
        <f>VLOOKUP($E$14:$E$222,[1]CCG!$A$1:$IV$240,2,FALSE)</f>
        <v>NHS SOUTH TEES CCG</v>
      </c>
      <c r="G66" s="95" t="s">
        <v>65</v>
      </c>
      <c r="H66" s="95" t="s">
        <v>0</v>
      </c>
      <c r="I66" s="92">
        <v>30</v>
      </c>
      <c r="J66" s="92">
        <v>28</v>
      </c>
      <c r="K66" s="105">
        <f t="shared" si="0"/>
        <v>2</v>
      </c>
      <c r="L66" s="83">
        <f t="shared" si="1"/>
        <v>0.93333333333333335</v>
      </c>
    </row>
    <row r="67" spans="1:12" s="95" customFormat="1" x14ac:dyDescent="0.2">
      <c r="A67" s="96" t="s">
        <v>634</v>
      </c>
      <c r="B67" s="104" t="s">
        <v>564</v>
      </c>
      <c r="C67" s="95" t="str">
        <f>VLOOKUP($E$14:$E$222,[1]CCG!$A$1:$IV$240,5,FALSE)</f>
        <v>Q56</v>
      </c>
      <c r="D67" s="95" t="str">
        <f>VLOOKUP($E$14:$E$222,[1]CCG!$A$1:$IV$240,6,FALSE)</f>
        <v>EAST ANGLIA AREA TEAM</v>
      </c>
      <c r="E67" s="61" t="s">
        <v>176</v>
      </c>
      <c r="F67" s="95" t="str">
        <f>VLOOKUP($E$14:$E$222,[1]CCG!$A$1:$IV$240,2,FALSE)</f>
        <v>NHS CAMBRIDGESHIRE AND PETERBOROUGH CCG</v>
      </c>
      <c r="G67" s="95" t="s">
        <v>65</v>
      </c>
      <c r="H67" s="95" t="s">
        <v>0</v>
      </c>
      <c r="I67" s="62">
        <v>70</v>
      </c>
      <c r="J67" s="62">
        <v>67</v>
      </c>
      <c r="K67" s="105">
        <f t="shared" si="0"/>
        <v>3</v>
      </c>
      <c r="L67" s="54">
        <f t="shared" si="1"/>
        <v>0.95714285714285718</v>
      </c>
    </row>
    <row r="68" spans="1:12" s="95" customFormat="1" x14ac:dyDescent="0.2">
      <c r="A68" s="96" t="s">
        <v>635</v>
      </c>
      <c r="B68" s="104" t="s">
        <v>564</v>
      </c>
      <c r="C68" s="95" t="str">
        <f>VLOOKUP($E$14:$E$222,[1]CCG!$A$1:$IV$240,5,FALSE)</f>
        <v>Q56</v>
      </c>
      <c r="D68" s="95" t="str">
        <f>VLOOKUP($E$14:$E$222,[1]CCG!$A$1:$IV$240,6,FALSE)</f>
        <v>EAST ANGLIA AREA TEAM</v>
      </c>
      <c r="E68" s="61" t="s">
        <v>179</v>
      </c>
      <c r="F68" s="95" t="str">
        <f>VLOOKUP($E$14:$E$222,[1]CCG!$A$1:$IV$240,2,FALSE)</f>
        <v>NHS GREAT YARMOUTH AND WAVENEY CCG</v>
      </c>
      <c r="G68" s="95" t="s">
        <v>65</v>
      </c>
      <c r="H68" s="95" t="s">
        <v>0</v>
      </c>
      <c r="I68" s="92">
        <v>29</v>
      </c>
      <c r="J68" s="92">
        <v>28</v>
      </c>
      <c r="K68" s="105">
        <f t="shared" si="0"/>
        <v>1</v>
      </c>
      <c r="L68" s="83">
        <f t="shared" si="1"/>
        <v>0.96551724137931039</v>
      </c>
    </row>
    <row r="69" spans="1:12" s="95" customFormat="1" x14ac:dyDescent="0.2">
      <c r="A69" s="96" t="s">
        <v>636</v>
      </c>
      <c r="B69" s="104" t="s">
        <v>564</v>
      </c>
      <c r="C69" s="95" t="str">
        <f>VLOOKUP($E$14:$E$222,[1]CCG!$A$1:$IV$240,5,FALSE)</f>
        <v>Q56</v>
      </c>
      <c r="D69" s="95" t="str">
        <f>VLOOKUP($E$14:$E$222,[1]CCG!$A$1:$IV$240,6,FALSE)</f>
        <v>EAST ANGLIA AREA TEAM</v>
      </c>
      <c r="E69" s="61" t="s">
        <v>178</v>
      </c>
      <c r="F69" s="95" t="str">
        <f>VLOOKUP($E$14:$E$222,[1]CCG!$A$1:$IV$240,2,FALSE)</f>
        <v>NHS IPSWICH AND EAST SUFFOLK CCG</v>
      </c>
      <c r="G69" s="95" t="s">
        <v>65</v>
      </c>
      <c r="H69" s="95" t="s">
        <v>0</v>
      </c>
      <c r="I69" s="92">
        <v>51</v>
      </c>
      <c r="J69" s="92">
        <v>50</v>
      </c>
      <c r="K69" s="105">
        <f t="shared" si="0"/>
        <v>1</v>
      </c>
      <c r="L69" s="83">
        <f t="shared" si="1"/>
        <v>0.98039215686274506</v>
      </c>
    </row>
    <row r="70" spans="1:12" s="95" customFormat="1" x14ac:dyDescent="0.2">
      <c r="A70" s="96" t="s">
        <v>637</v>
      </c>
      <c r="B70" s="104" t="s">
        <v>564</v>
      </c>
      <c r="C70" s="95" t="str">
        <f>VLOOKUP($E$14:$E$222,[1]CCG!$A$1:$IV$240,5,FALSE)</f>
        <v>Q56</v>
      </c>
      <c r="D70" s="95" t="str">
        <f>VLOOKUP($E$14:$E$222,[1]CCG!$A$1:$IV$240,6,FALSE)</f>
        <v>EAST ANGLIA AREA TEAM</v>
      </c>
      <c r="E70" s="61" t="s">
        <v>184</v>
      </c>
      <c r="F70" s="95" t="str">
        <f>VLOOKUP($E$14:$E$222,[1]CCG!$A$1:$IV$240,2,FALSE)</f>
        <v>NHS NORTH NORFOLK CCG</v>
      </c>
      <c r="G70" s="95" t="s">
        <v>65</v>
      </c>
      <c r="H70" s="95" t="s">
        <v>0</v>
      </c>
      <c r="I70" s="92">
        <v>18</v>
      </c>
      <c r="J70" s="92">
        <v>17</v>
      </c>
      <c r="K70" s="105">
        <f t="shared" si="0"/>
        <v>1</v>
      </c>
      <c r="L70" s="83">
        <f t="shared" si="1"/>
        <v>0.94444444444444442</v>
      </c>
    </row>
    <row r="71" spans="1:12" s="95" customFormat="1" x14ac:dyDescent="0.2">
      <c r="A71" s="96" t="s">
        <v>638</v>
      </c>
      <c r="B71" s="104" t="s">
        <v>564</v>
      </c>
      <c r="C71" s="95" t="str">
        <f>VLOOKUP($E$14:$E$222,[1]CCG!$A$1:$IV$240,5,FALSE)</f>
        <v>Q56</v>
      </c>
      <c r="D71" s="95" t="str">
        <f>VLOOKUP($E$14:$E$222,[1]CCG!$A$1:$IV$240,6,FALSE)</f>
        <v>EAST ANGLIA AREA TEAM</v>
      </c>
      <c r="E71" s="61" t="s">
        <v>185</v>
      </c>
      <c r="F71" s="95" t="str">
        <f>VLOOKUP($E$14:$E$222,[1]CCG!$A$1:$IV$240,2,FALSE)</f>
        <v>NHS NORWICH CCG</v>
      </c>
      <c r="G71" s="95" t="s">
        <v>65</v>
      </c>
      <c r="H71" s="95" t="s">
        <v>0</v>
      </c>
      <c r="I71" s="92">
        <v>14</v>
      </c>
      <c r="J71" s="92">
        <v>13</v>
      </c>
      <c r="K71" s="105">
        <f t="shared" si="0"/>
        <v>1</v>
      </c>
      <c r="L71" s="83">
        <f t="shared" si="1"/>
        <v>0.9285714285714286</v>
      </c>
    </row>
    <row r="72" spans="1:12" s="95" customFormat="1" x14ac:dyDescent="0.2">
      <c r="A72" s="96" t="s">
        <v>639</v>
      </c>
      <c r="B72" s="104" t="s">
        <v>564</v>
      </c>
      <c r="C72" s="95" t="str">
        <f>VLOOKUP($E$14:$E$222,[1]CCG!$A$1:$IV$240,5,FALSE)</f>
        <v>Q56</v>
      </c>
      <c r="D72" s="95" t="str">
        <f>VLOOKUP($E$14:$E$222,[1]CCG!$A$1:$IV$240,6,FALSE)</f>
        <v>EAST ANGLIA AREA TEAM</v>
      </c>
      <c r="E72" s="61" t="s">
        <v>186</v>
      </c>
      <c r="F72" s="95" t="str">
        <f>VLOOKUP($E$14:$E$222,[1]CCG!$A$1:$IV$240,2,FALSE)</f>
        <v>NHS SOUTH NORFOLK CCG</v>
      </c>
      <c r="G72" s="95" t="s">
        <v>65</v>
      </c>
      <c r="H72" s="95" t="s">
        <v>0</v>
      </c>
      <c r="I72" s="92">
        <v>14</v>
      </c>
      <c r="J72" s="92">
        <v>13</v>
      </c>
      <c r="K72" s="105">
        <f t="shared" si="0"/>
        <v>1</v>
      </c>
      <c r="L72" s="83">
        <f t="shared" si="1"/>
        <v>0.9285714285714286</v>
      </c>
    </row>
    <row r="73" spans="1:12" s="95" customFormat="1" x14ac:dyDescent="0.2">
      <c r="A73" s="96" t="s">
        <v>640</v>
      </c>
      <c r="B73" s="104" t="s">
        <v>564</v>
      </c>
      <c r="C73" s="95" t="str">
        <f>VLOOKUP($E$14:$E$222,[1]CCG!$A$1:$IV$240,5,FALSE)</f>
        <v>Q56</v>
      </c>
      <c r="D73" s="95" t="str">
        <f>VLOOKUP($E$14:$E$222,[1]CCG!$A$1:$IV$240,6,FALSE)</f>
        <v>EAST ANGLIA AREA TEAM</v>
      </c>
      <c r="E73" s="61" t="s">
        <v>189</v>
      </c>
      <c r="F73" s="95" t="str">
        <f>VLOOKUP($E$14:$E$222,[1]CCG!$A$1:$IV$240,2,FALSE)</f>
        <v>NHS WEST NORFOLK CCG</v>
      </c>
      <c r="G73" s="95" t="s">
        <v>65</v>
      </c>
      <c r="H73" s="95" t="s">
        <v>0</v>
      </c>
      <c r="I73" s="92">
        <v>21</v>
      </c>
      <c r="J73" s="92">
        <v>20</v>
      </c>
      <c r="K73" s="105">
        <f t="shared" si="0"/>
        <v>1</v>
      </c>
      <c r="L73" s="83">
        <f t="shared" si="1"/>
        <v>0.95238095238095233</v>
      </c>
    </row>
    <row r="74" spans="1:12" s="95" customFormat="1" x14ac:dyDescent="0.2">
      <c r="A74" s="96" t="s">
        <v>641</v>
      </c>
      <c r="B74" s="104" t="s">
        <v>564</v>
      </c>
      <c r="C74" s="95" t="str">
        <f>VLOOKUP($E$14:$E$222,[1]CCG!$A$1:$IV$240,5,FALSE)</f>
        <v>Q56</v>
      </c>
      <c r="D74" s="95" t="str">
        <f>VLOOKUP($E$14:$E$222,[1]CCG!$A$1:$IV$240,6,FALSE)</f>
        <v>EAST ANGLIA AREA TEAM</v>
      </c>
      <c r="E74" s="61" t="s">
        <v>190</v>
      </c>
      <c r="F74" s="95" t="str">
        <f>VLOOKUP($E$14:$E$222,[1]CCG!$A$1:$IV$240,2,FALSE)</f>
        <v>NHS WEST SUFFOLK CCG</v>
      </c>
      <c r="G74" s="95" t="s">
        <v>65</v>
      </c>
      <c r="H74" s="95" t="s">
        <v>0</v>
      </c>
      <c r="I74" s="62">
        <v>38</v>
      </c>
      <c r="J74" s="62">
        <v>35</v>
      </c>
      <c r="K74" s="105">
        <f t="shared" si="0"/>
        <v>3</v>
      </c>
      <c r="L74" s="54">
        <f t="shared" si="1"/>
        <v>0.92105263157894735</v>
      </c>
    </row>
    <row r="75" spans="1:12" s="95" customFormat="1" x14ac:dyDescent="0.2">
      <c r="A75" s="96" t="s">
        <v>642</v>
      </c>
      <c r="B75" s="104" t="s">
        <v>565</v>
      </c>
      <c r="C75" s="95" t="str">
        <f>VLOOKUP($E$14:$E$222,[1]CCG!$A$1:$IV$240,5,FALSE)</f>
        <v>Q57</v>
      </c>
      <c r="D75" s="95" t="str">
        <f>VLOOKUP($E$14:$E$222,[1]CCG!$A$1:$IV$240,6,FALSE)</f>
        <v>ESSEX AREA TEAM</v>
      </c>
      <c r="E75" s="61" t="s">
        <v>273</v>
      </c>
      <c r="F75" s="95" t="str">
        <f>VLOOKUP($E$14:$E$222,[1]CCG!$A$1:$IV$240,2,FALSE)</f>
        <v>NHS BASILDON AND BRENTWOOD CCG</v>
      </c>
      <c r="G75" s="95" t="s">
        <v>65</v>
      </c>
      <c r="H75" s="95" t="s">
        <v>0</v>
      </c>
      <c r="I75" s="62">
        <v>20</v>
      </c>
      <c r="J75" s="62">
        <v>20</v>
      </c>
      <c r="K75" s="105">
        <f t="shared" si="0"/>
        <v>0</v>
      </c>
      <c r="L75" s="54">
        <f t="shared" si="1"/>
        <v>1</v>
      </c>
    </row>
    <row r="76" spans="1:12" s="95" customFormat="1" x14ac:dyDescent="0.2">
      <c r="A76" s="96" t="s">
        <v>643</v>
      </c>
      <c r="B76" s="104" t="s">
        <v>565</v>
      </c>
      <c r="C76" s="95" t="str">
        <f>VLOOKUP($E$14:$E$222,[1]CCG!$A$1:$IV$240,5,FALSE)</f>
        <v>Q57</v>
      </c>
      <c r="D76" s="95" t="str">
        <f>VLOOKUP($E$14:$E$222,[1]CCG!$A$1:$IV$240,6,FALSE)</f>
        <v>ESSEX AREA TEAM</v>
      </c>
      <c r="E76" s="61" t="s">
        <v>274</v>
      </c>
      <c r="F76" s="95" t="str">
        <f>VLOOKUP($E$14:$E$222,[1]CCG!$A$1:$IV$240,2,FALSE)</f>
        <v>NHS CASTLE POINT AND ROCHFORD CCG</v>
      </c>
      <c r="G76" s="95" t="s">
        <v>65</v>
      </c>
      <c r="H76" s="95" t="s">
        <v>0</v>
      </c>
      <c r="I76" s="92">
        <v>4</v>
      </c>
      <c r="J76" s="92">
        <v>3</v>
      </c>
      <c r="K76" s="105">
        <f t="shared" si="0"/>
        <v>1</v>
      </c>
      <c r="L76" s="83">
        <f t="shared" si="1"/>
        <v>0.75</v>
      </c>
    </row>
    <row r="77" spans="1:12" s="95" customFormat="1" x14ac:dyDescent="0.2">
      <c r="A77" s="96" t="s">
        <v>644</v>
      </c>
      <c r="B77" s="104" t="s">
        <v>565</v>
      </c>
      <c r="C77" s="95" t="str">
        <f>VLOOKUP($E$14:$E$222,[1]CCG!$A$1:$IV$240,5,FALSE)</f>
        <v>Q57</v>
      </c>
      <c r="D77" s="95" t="str">
        <f>VLOOKUP($E$14:$E$222,[1]CCG!$A$1:$IV$240,6,FALSE)</f>
        <v>ESSEX AREA TEAM</v>
      </c>
      <c r="E77" s="61" t="s">
        <v>182</v>
      </c>
      <c r="F77" s="95" t="str">
        <f>VLOOKUP($E$14:$E$222,[1]CCG!$A$1:$IV$240,2,FALSE)</f>
        <v>NHS MID ESSEX CCG</v>
      </c>
      <c r="G77" s="95" t="s">
        <v>65</v>
      </c>
      <c r="H77" s="95" t="s">
        <v>0</v>
      </c>
      <c r="I77" s="92">
        <v>34</v>
      </c>
      <c r="J77" s="92">
        <v>32</v>
      </c>
      <c r="K77" s="105">
        <f t="shared" si="0"/>
        <v>2</v>
      </c>
      <c r="L77" s="83">
        <f t="shared" si="1"/>
        <v>0.94117647058823528</v>
      </c>
    </row>
    <row r="78" spans="1:12" s="95" customFormat="1" x14ac:dyDescent="0.2">
      <c r="A78" s="96" t="s">
        <v>645</v>
      </c>
      <c r="B78" s="104" t="s">
        <v>565</v>
      </c>
      <c r="C78" s="95" t="str">
        <f>VLOOKUP($E$14:$E$222,[1]CCG!$A$1:$IV$240,5,FALSE)</f>
        <v>Q57</v>
      </c>
      <c r="D78" s="95" t="str">
        <f>VLOOKUP($E$14:$E$222,[1]CCG!$A$1:$IV$240,6,FALSE)</f>
        <v>ESSEX AREA TEAM</v>
      </c>
      <c r="E78" s="61" t="s">
        <v>183</v>
      </c>
      <c r="F78" s="95" t="str">
        <f>VLOOKUP($E$14:$E$222,[1]CCG!$A$1:$IV$240,2,FALSE)</f>
        <v>NHS NORTH EAST ESSEX CCG</v>
      </c>
      <c r="G78" s="95" t="s">
        <v>65</v>
      </c>
      <c r="H78" s="95" t="s">
        <v>0</v>
      </c>
      <c r="I78" s="62">
        <v>48</v>
      </c>
      <c r="J78" s="62">
        <v>44</v>
      </c>
      <c r="K78" s="105">
        <f t="shared" ref="K78:K141" si="2">I78-J78</f>
        <v>4</v>
      </c>
      <c r="L78" s="54">
        <f t="shared" ref="L78:L141" si="3">J78/I78</f>
        <v>0.91666666666666663</v>
      </c>
    </row>
    <row r="79" spans="1:12" s="95" customFormat="1" x14ac:dyDescent="0.2">
      <c r="A79" s="96" t="s">
        <v>646</v>
      </c>
      <c r="B79" s="104" t="s">
        <v>565</v>
      </c>
      <c r="C79" s="95" t="str">
        <f>VLOOKUP($E$14:$E$222,[1]CCG!$A$1:$IV$240,5,FALSE)</f>
        <v>Q57</v>
      </c>
      <c r="D79" s="95" t="str">
        <f>VLOOKUP($E$14:$E$222,[1]CCG!$A$1:$IV$240,6,FALSE)</f>
        <v>ESSEX AREA TEAM</v>
      </c>
      <c r="E79" s="61" t="s">
        <v>275</v>
      </c>
      <c r="F79" s="95" t="str">
        <f>VLOOKUP($E$14:$E$222,[1]CCG!$A$1:$IV$240,2,FALSE)</f>
        <v>NHS SOUTHEND CCG</v>
      </c>
      <c r="G79" s="95" t="s">
        <v>65</v>
      </c>
      <c r="H79" s="95" t="s">
        <v>0</v>
      </c>
      <c r="I79" s="92">
        <v>12</v>
      </c>
      <c r="J79" s="92">
        <v>10</v>
      </c>
      <c r="K79" s="105">
        <f t="shared" si="2"/>
        <v>2</v>
      </c>
      <c r="L79" s="83">
        <f t="shared" si="3"/>
        <v>0.83333333333333337</v>
      </c>
    </row>
    <row r="80" spans="1:12" s="95" customFormat="1" x14ac:dyDescent="0.2">
      <c r="A80" s="96" t="s">
        <v>647</v>
      </c>
      <c r="B80" s="104" t="s">
        <v>565</v>
      </c>
      <c r="C80" s="95" t="str">
        <f>VLOOKUP($E$14:$E$222,[1]CCG!$A$1:$IV$240,5,FALSE)</f>
        <v>Q57</v>
      </c>
      <c r="D80" s="95" t="str">
        <f>VLOOKUP($E$14:$E$222,[1]CCG!$A$1:$IV$240,6,FALSE)</f>
        <v>ESSEX AREA TEAM</v>
      </c>
      <c r="E80" s="61" t="s">
        <v>187</v>
      </c>
      <c r="F80" s="95" t="str">
        <f>VLOOKUP($E$14:$E$222,[1]CCG!$A$1:$IV$240,2,FALSE)</f>
        <v>NHS THURROCK CCG</v>
      </c>
      <c r="G80" s="95" t="s">
        <v>65</v>
      </c>
      <c r="H80" s="95" t="s">
        <v>0</v>
      </c>
      <c r="I80" s="92">
        <v>15</v>
      </c>
      <c r="J80" s="92">
        <v>14</v>
      </c>
      <c r="K80" s="105">
        <f t="shared" si="2"/>
        <v>1</v>
      </c>
      <c r="L80" s="83">
        <f t="shared" si="3"/>
        <v>0.93333333333333335</v>
      </c>
    </row>
    <row r="81" spans="1:12" s="95" customFormat="1" x14ac:dyDescent="0.2">
      <c r="A81" s="96" t="s">
        <v>648</v>
      </c>
      <c r="B81" s="104" t="s">
        <v>565</v>
      </c>
      <c r="C81" s="95" t="str">
        <f>VLOOKUP($E$14:$E$222,[1]CCG!$A$1:$IV$240,5,FALSE)</f>
        <v>Q57</v>
      </c>
      <c r="D81" s="95" t="str">
        <f>VLOOKUP($E$14:$E$222,[1]CCG!$A$1:$IV$240,6,FALSE)</f>
        <v>ESSEX AREA TEAM</v>
      </c>
      <c r="E81" s="61" t="s">
        <v>188</v>
      </c>
      <c r="F81" s="95" t="str">
        <f>VLOOKUP($E$14:$E$222,[1]CCG!$A$1:$IV$240,2,FALSE)</f>
        <v>NHS WEST ESSEX CCG</v>
      </c>
      <c r="G81" s="95" t="s">
        <v>65</v>
      </c>
      <c r="H81" s="95" t="s">
        <v>0</v>
      </c>
      <c r="I81" s="92">
        <v>28</v>
      </c>
      <c r="J81" s="92">
        <v>27</v>
      </c>
      <c r="K81" s="105">
        <f t="shared" si="2"/>
        <v>1</v>
      </c>
      <c r="L81" s="83">
        <f t="shared" si="3"/>
        <v>0.9642857142857143</v>
      </c>
    </row>
    <row r="82" spans="1:12" s="95" customFormat="1" x14ac:dyDescent="0.2">
      <c r="A82" s="96" t="s">
        <v>649</v>
      </c>
      <c r="B82" s="104" t="s">
        <v>566</v>
      </c>
      <c r="C82" s="95" t="str">
        <f>VLOOKUP($E$14:$E$222,[1]CCG!$A$1:$IV$240,5,FALSE)</f>
        <v>Q46</v>
      </c>
      <c r="D82" s="95" t="str">
        <f>VLOOKUP($E$14:$E$222,[1]CCG!$A$1:$IV$240,6,FALSE)</f>
        <v>GREATER MANCHESTER AREA TEAM</v>
      </c>
      <c r="E82" s="61" t="s">
        <v>83</v>
      </c>
      <c r="F82" s="95" t="str">
        <f>VLOOKUP($E$14:$E$222,[1]CCG!$A$1:$IV$240,2,FALSE)</f>
        <v>NHS BOLTON CCG</v>
      </c>
      <c r="G82" s="95" t="s">
        <v>65</v>
      </c>
      <c r="H82" s="95" t="s">
        <v>0</v>
      </c>
      <c r="I82" s="62">
        <v>40</v>
      </c>
      <c r="J82" s="62">
        <v>36</v>
      </c>
      <c r="K82" s="105">
        <f t="shared" si="2"/>
        <v>4</v>
      </c>
      <c r="L82" s="54">
        <f t="shared" si="3"/>
        <v>0.9</v>
      </c>
    </row>
    <row r="83" spans="1:12" s="95" customFormat="1" x14ac:dyDescent="0.2">
      <c r="A83" s="96" t="s">
        <v>650</v>
      </c>
      <c r="B83" s="104" t="s">
        <v>566</v>
      </c>
      <c r="C83" s="95" t="str">
        <f>VLOOKUP($E$14:$E$222,[1]CCG!$A$1:$IV$240,5,FALSE)</f>
        <v>Q46</v>
      </c>
      <c r="D83" s="95" t="str">
        <f>VLOOKUP($E$14:$E$222,[1]CCG!$A$1:$IV$240,6,FALSE)</f>
        <v>GREATER MANCHESTER AREA TEAM</v>
      </c>
      <c r="E83" s="61" t="s">
        <v>84</v>
      </c>
      <c r="F83" s="95" t="str">
        <f>VLOOKUP($E$14:$E$222,[1]CCG!$A$1:$IV$240,2,FALSE)</f>
        <v>NHS BURY CCG</v>
      </c>
      <c r="G83" s="95" t="s">
        <v>65</v>
      </c>
      <c r="H83" s="95" t="s">
        <v>0</v>
      </c>
      <c r="I83" s="92">
        <v>11</v>
      </c>
      <c r="J83" s="92">
        <v>10</v>
      </c>
      <c r="K83" s="105">
        <f t="shared" si="2"/>
        <v>1</v>
      </c>
      <c r="L83" s="83">
        <f t="shared" si="3"/>
        <v>0.90909090909090906</v>
      </c>
    </row>
    <row r="84" spans="1:12" s="95" customFormat="1" x14ac:dyDescent="0.2">
      <c r="A84" s="96" t="s">
        <v>651</v>
      </c>
      <c r="B84" s="104" t="s">
        <v>566</v>
      </c>
      <c r="C84" s="95" t="str">
        <f>VLOOKUP($E$14:$E$222,[1]CCG!$A$1:$IV$240,5,FALSE)</f>
        <v>Q46</v>
      </c>
      <c r="D84" s="95" t="str">
        <f>VLOOKUP($E$14:$E$222,[1]CCG!$A$1:$IV$240,6,FALSE)</f>
        <v>GREATER MANCHESTER AREA TEAM</v>
      </c>
      <c r="E84" s="61" t="s">
        <v>85</v>
      </c>
      <c r="F84" s="95" t="str">
        <f>VLOOKUP($E$14:$E$222,[1]CCG!$A$1:$IV$240,2,FALSE)</f>
        <v>NHS CENTRAL MANCHESTER CCG</v>
      </c>
      <c r="G84" s="95" t="s">
        <v>65</v>
      </c>
      <c r="H84" s="95" t="s">
        <v>0</v>
      </c>
      <c r="I84" s="62">
        <v>18</v>
      </c>
      <c r="J84" s="62">
        <v>18</v>
      </c>
      <c r="K84" s="105">
        <f t="shared" si="2"/>
        <v>0</v>
      </c>
      <c r="L84" s="54">
        <f t="shared" si="3"/>
        <v>1</v>
      </c>
    </row>
    <row r="85" spans="1:12" s="95" customFormat="1" x14ac:dyDescent="0.2">
      <c r="A85" s="96" t="s">
        <v>652</v>
      </c>
      <c r="B85" s="104" t="s">
        <v>566</v>
      </c>
      <c r="C85" s="95" t="str">
        <f>VLOOKUP($E$14:$E$222,[1]CCG!$A$1:$IV$240,5,FALSE)</f>
        <v>Q46</v>
      </c>
      <c r="D85" s="95" t="str">
        <f>VLOOKUP($E$14:$E$222,[1]CCG!$A$1:$IV$240,6,FALSE)</f>
        <v>GREATER MANCHESTER AREA TEAM</v>
      </c>
      <c r="E85" s="61" t="s">
        <v>90</v>
      </c>
      <c r="F85" s="95" t="str">
        <f>VLOOKUP($E$14:$E$222,[1]CCG!$A$1:$IV$240,2,FALSE)</f>
        <v>NHS HEYWOOD, MIDDLETON AND ROCHDALE CCG</v>
      </c>
      <c r="G85" s="95" t="s">
        <v>65</v>
      </c>
      <c r="H85" s="95" t="s">
        <v>0</v>
      </c>
      <c r="I85" s="92">
        <v>12</v>
      </c>
      <c r="J85" s="92">
        <v>11</v>
      </c>
      <c r="K85" s="105">
        <f t="shared" si="2"/>
        <v>1</v>
      </c>
      <c r="L85" s="83">
        <f t="shared" si="3"/>
        <v>0.91666666666666663</v>
      </c>
    </row>
    <row r="86" spans="1:12" s="95" customFormat="1" x14ac:dyDescent="0.2">
      <c r="A86" s="96" t="s">
        <v>653</v>
      </c>
      <c r="B86" s="104" t="s">
        <v>566</v>
      </c>
      <c r="C86" s="95" t="str">
        <f>VLOOKUP($E$14:$E$222,[1]CCG!$A$1:$IV$240,5,FALSE)</f>
        <v>Q46</v>
      </c>
      <c r="D86" s="95" t="str">
        <f>VLOOKUP($E$14:$E$222,[1]CCG!$A$1:$IV$240,6,FALSE)</f>
        <v>GREATER MANCHESTER AREA TEAM</v>
      </c>
      <c r="E86" s="61" t="s">
        <v>97</v>
      </c>
      <c r="F86" s="95" t="str">
        <f>VLOOKUP($E$14:$E$222,[1]CCG!$A$1:$IV$240,2,FALSE)</f>
        <v>NHS NORTH MANCHESTER CCG</v>
      </c>
      <c r="G86" s="95" t="s">
        <v>65</v>
      </c>
      <c r="H86" s="95" t="s">
        <v>0</v>
      </c>
      <c r="I86" s="62">
        <v>2</v>
      </c>
      <c r="J86" s="62">
        <v>2</v>
      </c>
      <c r="K86" s="105">
        <f t="shared" si="2"/>
        <v>0</v>
      </c>
      <c r="L86" s="54">
        <f t="shared" si="3"/>
        <v>1</v>
      </c>
    </row>
    <row r="87" spans="1:12" s="95" customFormat="1" x14ac:dyDescent="0.2">
      <c r="A87" s="96" t="s">
        <v>654</v>
      </c>
      <c r="B87" s="104" t="s">
        <v>566</v>
      </c>
      <c r="C87" s="95" t="str">
        <f>VLOOKUP($E$14:$E$222,[1]CCG!$A$1:$IV$240,5,FALSE)</f>
        <v>Q46</v>
      </c>
      <c r="D87" s="95" t="str">
        <f>VLOOKUP($E$14:$E$222,[1]CCG!$A$1:$IV$240,6,FALSE)</f>
        <v>GREATER MANCHESTER AREA TEAM</v>
      </c>
      <c r="E87" s="61" t="s">
        <v>87</v>
      </c>
      <c r="F87" s="95" t="str">
        <f>VLOOKUP($E$14:$E$222,[1]CCG!$A$1:$IV$240,2,FALSE)</f>
        <v>NHS OLDHAM CCG</v>
      </c>
      <c r="G87" s="95" t="s">
        <v>65</v>
      </c>
      <c r="H87" s="95" t="s">
        <v>0</v>
      </c>
      <c r="I87" s="62">
        <v>14</v>
      </c>
      <c r="J87" s="62">
        <v>14</v>
      </c>
      <c r="K87" s="105">
        <f t="shared" si="2"/>
        <v>0</v>
      </c>
      <c r="L87" s="54">
        <f t="shared" si="3"/>
        <v>1</v>
      </c>
    </row>
    <row r="88" spans="1:12" s="95" customFormat="1" x14ac:dyDescent="0.2">
      <c r="A88" s="96" t="s">
        <v>655</v>
      </c>
      <c r="B88" s="104" t="s">
        <v>566</v>
      </c>
      <c r="C88" s="95" t="str">
        <f>VLOOKUP($E$14:$E$222,[1]CCG!$A$1:$IV$240,5,FALSE)</f>
        <v>Q46</v>
      </c>
      <c r="D88" s="95" t="str">
        <f>VLOOKUP($E$14:$E$222,[1]CCG!$A$1:$IV$240,6,FALSE)</f>
        <v>GREATER MANCHESTER AREA TEAM</v>
      </c>
      <c r="E88" s="61" t="s">
        <v>93</v>
      </c>
      <c r="F88" s="95" t="str">
        <f>VLOOKUP($E$14:$E$222,[1]CCG!$A$1:$IV$240,2,FALSE)</f>
        <v>NHS SALFORD CCG</v>
      </c>
      <c r="G88" s="95" t="s">
        <v>65</v>
      </c>
      <c r="H88" s="95" t="s">
        <v>0</v>
      </c>
      <c r="I88" s="92">
        <v>14</v>
      </c>
      <c r="J88" s="92">
        <v>13</v>
      </c>
      <c r="K88" s="105">
        <f t="shared" si="2"/>
        <v>1</v>
      </c>
      <c r="L88" s="83">
        <f t="shared" si="3"/>
        <v>0.9285714285714286</v>
      </c>
    </row>
    <row r="89" spans="1:12" s="95" customFormat="1" x14ac:dyDescent="0.2">
      <c r="A89" s="96" t="s">
        <v>656</v>
      </c>
      <c r="B89" s="104" t="s">
        <v>566</v>
      </c>
      <c r="C89" s="95" t="str">
        <f>VLOOKUP($E$14:$E$222,[1]CCG!$A$1:$IV$240,5,FALSE)</f>
        <v>Q46</v>
      </c>
      <c r="D89" s="95" t="str">
        <f>VLOOKUP($E$14:$E$222,[1]CCG!$A$1:$IV$240,6,FALSE)</f>
        <v>GREATER MANCHESTER AREA TEAM</v>
      </c>
      <c r="E89" s="61" t="s">
        <v>98</v>
      </c>
      <c r="F89" s="95" t="str">
        <f>VLOOKUP($E$14:$E$222,[1]CCG!$A$1:$IV$240,2,FALSE)</f>
        <v>NHS SOUTH MANCHESTER CCG</v>
      </c>
      <c r="G89" s="95" t="s">
        <v>65</v>
      </c>
      <c r="H89" s="95" t="s">
        <v>0</v>
      </c>
      <c r="I89" s="62">
        <v>1</v>
      </c>
      <c r="J89" s="62">
        <v>1</v>
      </c>
      <c r="K89" s="105">
        <f t="shared" si="2"/>
        <v>0</v>
      </c>
      <c r="L89" s="54">
        <f t="shared" si="3"/>
        <v>1</v>
      </c>
    </row>
    <row r="90" spans="1:12" s="95" customFormat="1" x14ac:dyDescent="0.2">
      <c r="A90" s="96" t="s">
        <v>657</v>
      </c>
      <c r="B90" s="104" t="s">
        <v>566</v>
      </c>
      <c r="C90" s="95" t="str">
        <f>VLOOKUP($E$14:$E$222,[1]CCG!$A$1:$IV$240,5,FALSE)</f>
        <v>Q46</v>
      </c>
      <c r="D90" s="95" t="str">
        <f>VLOOKUP($E$14:$E$222,[1]CCG!$A$1:$IV$240,6,FALSE)</f>
        <v>GREATER MANCHESTER AREA TEAM</v>
      </c>
      <c r="E90" s="61" t="s">
        <v>102</v>
      </c>
      <c r="F90" s="95" t="str">
        <f>VLOOKUP($E$14:$E$222,[1]CCG!$A$1:$IV$240,2,FALSE)</f>
        <v>NHS STOCKPORT CCG</v>
      </c>
      <c r="G90" s="95" t="s">
        <v>65</v>
      </c>
      <c r="H90" s="95" t="s">
        <v>0</v>
      </c>
      <c r="I90" s="92">
        <v>27</v>
      </c>
      <c r="J90" s="92">
        <v>26</v>
      </c>
      <c r="K90" s="105">
        <f t="shared" si="2"/>
        <v>1</v>
      </c>
      <c r="L90" s="83">
        <f t="shared" si="3"/>
        <v>0.96296296296296291</v>
      </c>
    </row>
    <row r="91" spans="1:12" s="95" customFormat="1" x14ac:dyDescent="0.2">
      <c r="A91" s="96" t="s">
        <v>658</v>
      </c>
      <c r="B91" s="104" t="s">
        <v>566</v>
      </c>
      <c r="C91" s="95" t="str">
        <f>VLOOKUP($E$14:$E$222,[1]CCG!$A$1:$IV$240,5,FALSE)</f>
        <v>Q46</v>
      </c>
      <c r="D91" s="95" t="str">
        <f>VLOOKUP($E$14:$E$222,[1]CCG!$A$1:$IV$240,6,FALSE)</f>
        <v>GREATER MANCHESTER AREA TEAM</v>
      </c>
      <c r="E91" s="61" t="s">
        <v>104</v>
      </c>
      <c r="F91" s="95" t="str">
        <f>VLOOKUP($E$14:$E$222,[1]CCG!$A$1:$IV$240,2,FALSE)</f>
        <v>NHS TAMESIDE AND GLOSSOP CCG</v>
      </c>
      <c r="G91" s="95" t="s">
        <v>65</v>
      </c>
      <c r="H91" s="95" t="s">
        <v>0</v>
      </c>
      <c r="I91" s="62">
        <v>25</v>
      </c>
      <c r="J91" s="62">
        <v>25</v>
      </c>
      <c r="K91" s="105">
        <f t="shared" si="2"/>
        <v>0</v>
      </c>
      <c r="L91" s="54">
        <f t="shared" si="3"/>
        <v>1</v>
      </c>
    </row>
    <row r="92" spans="1:12" s="95" customFormat="1" x14ac:dyDescent="0.2">
      <c r="A92" s="96" t="s">
        <v>659</v>
      </c>
      <c r="B92" s="104" t="s">
        <v>566</v>
      </c>
      <c r="C92" s="95" t="str">
        <f>VLOOKUP($E$14:$E$222,[1]CCG!$A$1:$IV$240,5,FALSE)</f>
        <v>Q46</v>
      </c>
      <c r="D92" s="95" t="str">
        <f>VLOOKUP($E$14:$E$222,[1]CCG!$A$1:$IV$240,6,FALSE)</f>
        <v>GREATER MANCHESTER AREA TEAM</v>
      </c>
      <c r="E92" s="61" t="s">
        <v>105</v>
      </c>
      <c r="F92" s="95" t="str">
        <f>VLOOKUP($E$14:$E$222,[1]CCG!$A$1:$IV$240,2,FALSE)</f>
        <v>NHS TRAFFORD CCG</v>
      </c>
      <c r="G92" s="95" t="s">
        <v>65</v>
      </c>
      <c r="H92" s="95" t="s">
        <v>0</v>
      </c>
      <c r="I92" s="62">
        <v>19</v>
      </c>
      <c r="J92" s="62">
        <v>19</v>
      </c>
      <c r="K92" s="105">
        <f t="shared" si="2"/>
        <v>0</v>
      </c>
      <c r="L92" s="54">
        <f t="shared" si="3"/>
        <v>1</v>
      </c>
    </row>
    <row r="93" spans="1:12" s="95" customFormat="1" x14ac:dyDescent="0.2">
      <c r="A93" s="96" t="s">
        <v>660</v>
      </c>
      <c r="B93" s="104" t="s">
        <v>566</v>
      </c>
      <c r="C93" s="95" t="str">
        <f>VLOOKUP($E$14:$E$222,[1]CCG!$A$1:$IV$240,5,FALSE)</f>
        <v>Q46</v>
      </c>
      <c r="D93" s="95" t="str">
        <f>VLOOKUP($E$14:$E$222,[1]CCG!$A$1:$IV$240,6,FALSE)</f>
        <v>GREATER MANCHESTER AREA TEAM</v>
      </c>
      <c r="E93" s="61" t="s">
        <v>110</v>
      </c>
      <c r="F93" s="95" t="str">
        <f>VLOOKUP($E$14:$E$222,[1]CCG!$A$1:$IV$240,2,FALSE)</f>
        <v>NHS WIGAN BOROUGH CCG</v>
      </c>
      <c r="G93" s="95" t="s">
        <v>65</v>
      </c>
      <c r="H93" s="95" t="s">
        <v>0</v>
      </c>
      <c r="I93" s="92">
        <v>32</v>
      </c>
      <c r="J93" s="92">
        <v>30</v>
      </c>
      <c r="K93" s="105">
        <f t="shared" si="2"/>
        <v>2</v>
      </c>
      <c r="L93" s="83">
        <f t="shared" si="3"/>
        <v>0.9375</v>
      </c>
    </row>
    <row r="94" spans="1:12" s="95" customFormat="1" x14ac:dyDescent="0.2">
      <c r="A94" s="96" t="s">
        <v>661</v>
      </c>
      <c r="B94" s="104" t="s">
        <v>567</v>
      </c>
      <c r="C94" s="95" t="str">
        <f>VLOOKUP($E$14:$E$222,[1]CCG!$A$1:$IV$240,5,FALSE)</f>
        <v>Q58</v>
      </c>
      <c r="D94" s="95" t="str">
        <f>VLOOKUP($E$14:$E$222,[1]CCG!$A$1:$IV$240,6,FALSE)</f>
        <v>HERTFORDSHIRE AND THE SOUTH MIDLANDS AREA TEAM</v>
      </c>
      <c r="E94" s="61" t="s">
        <v>175</v>
      </c>
      <c r="F94" s="95" t="str">
        <f>VLOOKUP($E$14:$E$222,[1]CCG!$A$1:$IV$240,2,FALSE)</f>
        <v>NHS BEDFORDSHIRE CCG</v>
      </c>
      <c r="G94" s="95" t="s">
        <v>65</v>
      </c>
      <c r="H94" s="95" t="s">
        <v>0</v>
      </c>
      <c r="I94" s="62">
        <v>57</v>
      </c>
      <c r="J94" s="62">
        <v>57</v>
      </c>
      <c r="K94" s="105">
        <f t="shared" si="2"/>
        <v>0</v>
      </c>
      <c r="L94" s="54">
        <f t="shared" si="3"/>
        <v>1</v>
      </c>
    </row>
    <row r="95" spans="1:12" s="95" customFormat="1" x14ac:dyDescent="0.2">
      <c r="A95" s="96" t="s">
        <v>662</v>
      </c>
      <c r="B95" s="104" t="s">
        <v>567</v>
      </c>
      <c r="C95" s="95" t="str">
        <f>VLOOKUP($E$14:$E$222,[1]CCG!$A$1:$IV$240,5,FALSE)</f>
        <v>Q58</v>
      </c>
      <c r="D95" s="95" t="str">
        <f>VLOOKUP($E$14:$E$222,[1]CCG!$A$1:$IV$240,6,FALSE)</f>
        <v>HERTFORDSHIRE AND THE SOUTH MIDLANDS AREA TEAM</v>
      </c>
      <c r="E95" s="61" t="s">
        <v>136</v>
      </c>
      <c r="F95" s="95" t="str">
        <f>VLOOKUP($E$14:$E$222,[1]CCG!$A$1:$IV$240,2,FALSE)</f>
        <v>NHS CORBY CCG</v>
      </c>
      <c r="G95" s="95" t="s">
        <v>65</v>
      </c>
      <c r="H95" s="95" t="s">
        <v>0</v>
      </c>
      <c r="I95" s="62">
        <v>2</v>
      </c>
      <c r="J95" s="62">
        <v>2</v>
      </c>
      <c r="K95" s="105">
        <f t="shared" si="2"/>
        <v>0</v>
      </c>
      <c r="L95" s="54">
        <f t="shared" si="3"/>
        <v>1</v>
      </c>
    </row>
    <row r="96" spans="1:12" s="95" customFormat="1" x14ac:dyDescent="0.2">
      <c r="A96" s="96" t="s">
        <v>663</v>
      </c>
      <c r="B96" s="104" t="s">
        <v>567</v>
      </c>
      <c r="C96" s="95" t="str">
        <f>VLOOKUP($E$14:$E$222,[1]CCG!$A$1:$IV$240,5,FALSE)</f>
        <v>Q58</v>
      </c>
      <c r="D96" s="95" t="str">
        <f>VLOOKUP($E$14:$E$222,[1]CCG!$A$1:$IV$240,6,FALSE)</f>
        <v>HERTFORDSHIRE AND THE SOUTH MIDLANDS AREA TEAM</v>
      </c>
      <c r="E96" s="61" t="s">
        <v>177</v>
      </c>
      <c r="F96" s="95" t="str">
        <f>VLOOKUP($E$14:$E$222,[1]CCG!$A$1:$IV$240,2,FALSE)</f>
        <v>NHS EAST AND NORTH HERTFORDSHIRE CCG</v>
      </c>
      <c r="G96" s="95" t="s">
        <v>65</v>
      </c>
      <c r="H96" s="95" t="s">
        <v>0</v>
      </c>
      <c r="I96" s="62">
        <v>48</v>
      </c>
      <c r="J96" s="62">
        <v>45</v>
      </c>
      <c r="K96" s="105">
        <f t="shared" si="2"/>
        <v>3</v>
      </c>
      <c r="L96" s="54">
        <f t="shared" si="3"/>
        <v>0.9375</v>
      </c>
    </row>
    <row r="97" spans="1:12" s="95" customFormat="1" x14ac:dyDescent="0.2">
      <c r="A97" s="96" t="s">
        <v>664</v>
      </c>
      <c r="B97" s="104" t="s">
        <v>567</v>
      </c>
      <c r="C97" s="95" t="str">
        <f>VLOOKUP($E$14:$E$222,[1]CCG!$A$1:$IV$240,5,FALSE)</f>
        <v>Q58</v>
      </c>
      <c r="D97" s="95" t="str">
        <f>VLOOKUP($E$14:$E$222,[1]CCG!$A$1:$IV$240,6,FALSE)</f>
        <v>HERTFORDSHIRE AND THE SOUTH MIDLANDS AREA TEAM</v>
      </c>
      <c r="E97" s="61" t="s">
        <v>180</v>
      </c>
      <c r="F97" s="95" t="str">
        <f>VLOOKUP($E$14:$E$222,[1]CCG!$A$1:$IV$240,2,FALSE)</f>
        <v>NHS HERTS VALLEYS CCG</v>
      </c>
      <c r="G97" s="95" t="s">
        <v>65</v>
      </c>
      <c r="H97" s="95" t="s">
        <v>0</v>
      </c>
      <c r="I97" s="62">
        <v>49</v>
      </c>
      <c r="J97" s="62">
        <v>46</v>
      </c>
      <c r="K97" s="105">
        <f t="shared" si="2"/>
        <v>3</v>
      </c>
      <c r="L97" s="54">
        <f t="shared" si="3"/>
        <v>0.93877551020408168</v>
      </c>
    </row>
    <row r="98" spans="1:12" s="95" customFormat="1" x14ac:dyDescent="0.2">
      <c r="A98" s="96" t="s">
        <v>665</v>
      </c>
      <c r="B98" s="104" t="s">
        <v>567</v>
      </c>
      <c r="C98" s="95" t="str">
        <f>VLOOKUP($E$14:$E$222,[1]CCG!$A$1:$IV$240,5,FALSE)</f>
        <v>Q58</v>
      </c>
      <c r="D98" s="95" t="str">
        <f>VLOOKUP($E$14:$E$222,[1]CCG!$A$1:$IV$240,6,FALSE)</f>
        <v>HERTFORDSHIRE AND THE SOUTH MIDLANDS AREA TEAM</v>
      </c>
      <c r="E98" s="61" t="s">
        <v>181</v>
      </c>
      <c r="F98" s="95" t="str">
        <f>VLOOKUP($E$14:$E$222,[1]CCG!$A$1:$IV$240,2,FALSE)</f>
        <v>NHS LUTON CCG</v>
      </c>
      <c r="G98" s="95" t="s">
        <v>65</v>
      </c>
      <c r="H98" s="95" t="s">
        <v>0</v>
      </c>
      <c r="I98" s="62">
        <v>31</v>
      </c>
      <c r="J98" s="62">
        <v>31</v>
      </c>
      <c r="K98" s="105">
        <f t="shared" si="2"/>
        <v>0</v>
      </c>
      <c r="L98" s="54">
        <f t="shared" si="3"/>
        <v>1</v>
      </c>
    </row>
    <row r="99" spans="1:12" s="95" customFormat="1" x14ac:dyDescent="0.2">
      <c r="A99" s="96" t="s">
        <v>666</v>
      </c>
      <c r="B99" s="104" t="s">
        <v>567</v>
      </c>
      <c r="C99" s="95" t="str">
        <f>VLOOKUP($E$14:$E$222,[1]CCG!$A$1:$IV$240,5,FALSE)</f>
        <v>Q58</v>
      </c>
      <c r="D99" s="95" t="str">
        <f>VLOOKUP($E$14:$E$222,[1]CCG!$A$1:$IV$240,6,FALSE)</f>
        <v>HERTFORDSHIRE AND THE SOUTH MIDLANDS AREA TEAM</v>
      </c>
      <c r="E99" s="61" t="s">
        <v>143</v>
      </c>
      <c r="F99" s="95" t="str">
        <f>VLOOKUP($E$14:$E$222,[1]CCG!$A$1:$IV$240,2,FALSE)</f>
        <v>NHS MILTON KEYNES CCG</v>
      </c>
      <c r="G99" s="95" t="s">
        <v>65</v>
      </c>
      <c r="H99" s="95" t="s">
        <v>0</v>
      </c>
      <c r="I99" s="62">
        <v>16</v>
      </c>
      <c r="J99" s="62">
        <v>16</v>
      </c>
      <c r="K99" s="105">
        <f t="shared" si="2"/>
        <v>0</v>
      </c>
      <c r="L99" s="54">
        <f t="shared" si="3"/>
        <v>1</v>
      </c>
    </row>
    <row r="100" spans="1:12" s="95" customFormat="1" x14ac:dyDescent="0.2">
      <c r="A100" s="96" t="s">
        <v>667</v>
      </c>
      <c r="B100" s="104" t="s">
        <v>567</v>
      </c>
      <c r="C100" s="95" t="str">
        <f>VLOOKUP($E$14:$E$222,[1]CCG!$A$1:$IV$240,5,FALSE)</f>
        <v>Q58</v>
      </c>
      <c r="D100" s="95" t="str">
        <f>VLOOKUP($E$14:$E$222,[1]CCG!$A$1:$IV$240,6,FALSE)</f>
        <v>HERTFORDSHIRE AND THE SOUTH MIDLANDS AREA TEAM</v>
      </c>
      <c r="E100" s="61" t="s">
        <v>144</v>
      </c>
      <c r="F100" s="95" t="str">
        <f>VLOOKUP($E$14:$E$222,[1]CCG!$A$1:$IV$240,2,FALSE)</f>
        <v>NHS NENE CCG</v>
      </c>
      <c r="G100" s="95" t="s">
        <v>65</v>
      </c>
      <c r="H100" s="95" t="s">
        <v>0</v>
      </c>
      <c r="I100" s="62">
        <v>79</v>
      </c>
      <c r="J100" s="62">
        <v>73</v>
      </c>
      <c r="K100" s="105">
        <f t="shared" si="2"/>
        <v>6</v>
      </c>
      <c r="L100" s="54">
        <f t="shared" si="3"/>
        <v>0.92405063291139244</v>
      </c>
    </row>
    <row r="101" spans="1:12" s="95" customFormat="1" x14ac:dyDescent="0.2">
      <c r="A101" s="96" t="s">
        <v>668</v>
      </c>
      <c r="B101" s="104" t="s">
        <v>568</v>
      </c>
      <c r="C101" s="95" t="str">
        <f>VLOOKUP($E$14:$E$222,[1]CCG!$A$1:$IV$240,5,FALSE)</f>
        <v>Q67</v>
      </c>
      <c r="D101" s="95" t="str">
        <f>VLOOKUP($E$14:$E$222,[1]CCG!$A$1:$IV$240,6,FALSE)</f>
        <v>KENT AND MEDWAY AREA TEAM</v>
      </c>
      <c r="E101" s="61" t="s">
        <v>223</v>
      </c>
      <c r="F101" s="95" t="str">
        <f>VLOOKUP($E$14:$E$222,[1]CCG!$A$1:$IV$240,2,FALSE)</f>
        <v>NHS ASHFORD CCG</v>
      </c>
      <c r="G101" s="95" t="s">
        <v>65</v>
      </c>
      <c r="H101" s="95" t="s">
        <v>0</v>
      </c>
      <c r="I101" s="92">
        <v>4</v>
      </c>
      <c r="J101" s="92">
        <v>3</v>
      </c>
      <c r="K101" s="105">
        <f t="shared" si="2"/>
        <v>1</v>
      </c>
      <c r="L101" s="83">
        <f t="shared" si="3"/>
        <v>0.75</v>
      </c>
    </row>
    <row r="102" spans="1:12" s="95" customFormat="1" x14ac:dyDescent="0.2">
      <c r="A102" s="96" t="s">
        <v>669</v>
      </c>
      <c r="B102" s="104" t="s">
        <v>568</v>
      </c>
      <c r="C102" s="95" t="str">
        <f>VLOOKUP($E$14:$E$222,[1]CCG!$A$1:$IV$240,5,FALSE)</f>
        <v>Q67</v>
      </c>
      <c r="D102" s="95" t="str">
        <f>VLOOKUP($E$14:$E$222,[1]CCG!$A$1:$IV$240,6,FALSE)</f>
        <v>KENT AND MEDWAY AREA TEAM</v>
      </c>
      <c r="E102" s="61" t="s">
        <v>225</v>
      </c>
      <c r="F102" s="95" t="str">
        <f>VLOOKUP($E$14:$E$222,[1]CCG!$A$1:$IV$240,2,FALSE)</f>
        <v>NHS CANTERBURY AND COASTAL CCG</v>
      </c>
      <c r="G102" s="95" t="s">
        <v>65</v>
      </c>
      <c r="H102" s="95" t="s">
        <v>0</v>
      </c>
      <c r="I102" s="92">
        <v>8</v>
      </c>
      <c r="J102" s="92">
        <v>7</v>
      </c>
      <c r="K102" s="105">
        <f t="shared" si="2"/>
        <v>1</v>
      </c>
      <c r="L102" s="83">
        <f t="shared" si="3"/>
        <v>0.875</v>
      </c>
    </row>
    <row r="103" spans="1:12" s="95" customFormat="1" x14ac:dyDescent="0.2">
      <c r="A103" s="96" t="s">
        <v>670</v>
      </c>
      <c r="B103" s="104" t="s">
        <v>568</v>
      </c>
      <c r="C103" s="95" t="str">
        <f>VLOOKUP($E$14:$E$222,[1]CCG!$A$1:$IV$240,5,FALSE)</f>
        <v>Q67</v>
      </c>
      <c r="D103" s="95" t="str">
        <f>VLOOKUP($E$14:$E$222,[1]CCG!$A$1:$IV$240,6,FALSE)</f>
        <v>KENT AND MEDWAY AREA TEAM</v>
      </c>
      <c r="E103" s="61" t="s">
        <v>229</v>
      </c>
      <c r="F103" s="95" t="str">
        <f>VLOOKUP($E$14:$E$222,[1]CCG!$A$1:$IV$240,2,FALSE)</f>
        <v>NHS DARTFORD, GRAVESHAM AND SWANLEY CCG</v>
      </c>
      <c r="G103" s="95" t="s">
        <v>65</v>
      </c>
      <c r="H103" s="95" t="s">
        <v>0</v>
      </c>
      <c r="I103" s="92">
        <v>13</v>
      </c>
      <c r="J103" s="92">
        <v>12</v>
      </c>
      <c r="K103" s="105">
        <f t="shared" si="2"/>
        <v>1</v>
      </c>
      <c r="L103" s="83">
        <f t="shared" si="3"/>
        <v>0.92307692307692313</v>
      </c>
    </row>
    <row r="104" spans="1:12" s="95" customFormat="1" x14ac:dyDescent="0.2">
      <c r="A104" s="96" t="s">
        <v>671</v>
      </c>
      <c r="B104" s="104" t="s">
        <v>568</v>
      </c>
      <c r="C104" s="95" t="str">
        <f>VLOOKUP($E$14:$E$222,[1]CCG!$A$1:$IV$240,5,FALSE)</f>
        <v>Q67</v>
      </c>
      <c r="D104" s="95" t="str">
        <f>VLOOKUP($E$14:$E$222,[1]CCG!$A$1:$IV$240,6,FALSE)</f>
        <v>KENT AND MEDWAY AREA TEAM</v>
      </c>
      <c r="E104" s="61" t="s">
        <v>233</v>
      </c>
      <c r="F104" s="95" t="str">
        <f>VLOOKUP($E$14:$E$222,[1]CCG!$A$1:$IV$240,2,FALSE)</f>
        <v>NHS MEDWAY CCG</v>
      </c>
      <c r="G104" s="95" t="s">
        <v>65</v>
      </c>
      <c r="H104" s="95" t="s">
        <v>0</v>
      </c>
      <c r="I104" s="62">
        <v>29</v>
      </c>
      <c r="J104" s="62">
        <v>29</v>
      </c>
      <c r="K104" s="105">
        <f t="shared" si="2"/>
        <v>0</v>
      </c>
      <c r="L104" s="54">
        <f t="shared" si="3"/>
        <v>1</v>
      </c>
    </row>
    <row r="105" spans="1:12" s="95" customFormat="1" x14ac:dyDescent="0.2">
      <c r="A105" s="96" t="s">
        <v>672</v>
      </c>
      <c r="B105" s="104" t="s">
        <v>568</v>
      </c>
      <c r="C105" s="95" t="str">
        <f>VLOOKUP($E$14:$E$222,[1]CCG!$A$1:$IV$240,5,FALSE)</f>
        <v>Q67</v>
      </c>
      <c r="D105" s="95" t="str">
        <f>VLOOKUP($E$14:$E$222,[1]CCG!$A$1:$IV$240,6,FALSE)</f>
        <v>KENT AND MEDWAY AREA TEAM</v>
      </c>
      <c r="E105" s="61" t="s">
        <v>236</v>
      </c>
      <c r="F105" s="95" t="str">
        <f>VLOOKUP($E$14:$E$222,[1]CCG!$A$1:$IV$240,2,FALSE)</f>
        <v>NHS SOUTH KENT COAST CCG</v>
      </c>
      <c r="G105" s="95" t="s">
        <v>65</v>
      </c>
      <c r="H105" s="95" t="s">
        <v>0</v>
      </c>
      <c r="I105" s="92">
        <v>25</v>
      </c>
      <c r="J105" s="92">
        <v>23</v>
      </c>
      <c r="K105" s="105">
        <f t="shared" si="2"/>
        <v>2</v>
      </c>
      <c r="L105" s="83">
        <f t="shared" si="3"/>
        <v>0.92</v>
      </c>
    </row>
    <row r="106" spans="1:12" s="95" customFormat="1" x14ac:dyDescent="0.2">
      <c r="A106" s="96" t="s">
        <v>674</v>
      </c>
      <c r="B106" s="104" t="s">
        <v>568</v>
      </c>
      <c r="C106" s="95" t="str">
        <f>VLOOKUP($E$14:$E$222,[1]CCG!$A$1:$IV$240,5,FALSE)</f>
        <v>Q67</v>
      </c>
      <c r="D106" s="95" t="str">
        <f>VLOOKUP($E$14:$E$222,[1]CCG!$A$1:$IV$240,6,FALSE)</f>
        <v>KENT AND MEDWAY AREA TEAM</v>
      </c>
      <c r="E106" s="61" t="s">
        <v>239</v>
      </c>
      <c r="F106" s="95" t="str">
        <f>VLOOKUP($E$14:$E$222,[1]CCG!$A$1:$IV$240,2,FALSE)</f>
        <v>NHS THANET CCG</v>
      </c>
      <c r="G106" s="95" t="s">
        <v>65</v>
      </c>
      <c r="H106" s="95" t="s">
        <v>0</v>
      </c>
      <c r="I106" s="92">
        <v>30</v>
      </c>
      <c r="J106" s="92">
        <v>28</v>
      </c>
      <c r="K106" s="105">
        <f t="shared" si="2"/>
        <v>2</v>
      </c>
      <c r="L106" s="83">
        <f t="shared" si="3"/>
        <v>0.93333333333333335</v>
      </c>
    </row>
    <row r="107" spans="1:12" s="95" customFormat="1" x14ac:dyDescent="0.2">
      <c r="A107" s="96" t="s">
        <v>675</v>
      </c>
      <c r="B107" s="104" t="s">
        <v>568</v>
      </c>
      <c r="C107" s="95" t="str">
        <f>VLOOKUP($E$14:$E$222,[1]CCG!$A$1:$IV$240,5,FALSE)</f>
        <v>Q67</v>
      </c>
      <c r="D107" s="95" t="str">
        <f>VLOOKUP($E$14:$E$222,[1]CCG!$A$1:$IV$240,6,FALSE)</f>
        <v>KENT AND MEDWAY AREA TEAM</v>
      </c>
      <c r="E107" s="61" t="s">
        <v>277</v>
      </c>
      <c r="F107" s="95" t="str">
        <f>VLOOKUP($E$14:$E$222,[1]CCG!$A$1:$IV$240,2,FALSE)</f>
        <v>NHS WEST KENT CCG</v>
      </c>
      <c r="G107" s="95" t="s">
        <v>65</v>
      </c>
      <c r="H107" s="95" t="s">
        <v>0</v>
      </c>
      <c r="I107" s="92">
        <v>37</v>
      </c>
      <c r="J107" s="92">
        <v>36</v>
      </c>
      <c r="K107" s="105">
        <f t="shared" si="2"/>
        <v>1</v>
      </c>
      <c r="L107" s="83">
        <f t="shared" si="3"/>
        <v>0.97297297297297303</v>
      </c>
    </row>
    <row r="108" spans="1:12" s="95" customFormat="1" x14ac:dyDescent="0.2">
      <c r="A108" s="96" t="s">
        <v>676</v>
      </c>
      <c r="B108" s="104" t="s">
        <v>569</v>
      </c>
      <c r="C108" s="95" t="str">
        <f>VLOOKUP($E$14:$E$222,[1]CCG!$A$1:$IV$240,5,FALSE)</f>
        <v>Q47</v>
      </c>
      <c r="D108" s="95" t="str">
        <f>VLOOKUP($E$14:$E$222,[1]CCG!$A$1:$IV$240,6,FALSE)</f>
        <v>LANCASHIRE AREA TEAM</v>
      </c>
      <c r="E108" s="61" t="s">
        <v>81</v>
      </c>
      <c r="F108" s="95" t="str">
        <f>VLOOKUP($E$14:$E$222,[1]CCG!$A$1:$IV$240,2,FALSE)</f>
        <v>NHS BLACKBURN WITH DARWEN CCG</v>
      </c>
      <c r="G108" s="95" t="s">
        <v>65</v>
      </c>
      <c r="H108" s="95" t="s">
        <v>0</v>
      </c>
      <c r="I108" s="62">
        <v>1</v>
      </c>
      <c r="J108" s="62">
        <v>1</v>
      </c>
      <c r="K108" s="105">
        <f t="shared" si="2"/>
        <v>0</v>
      </c>
      <c r="L108" s="54">
        <f t="shared" si="3"/>
        <v>1</v>
      </c>
    </row>
    <row r="109" spans="1:12" s="95" customFormat="1" x14ac:dyDescent="0.2">
      <c r="A109" s="96" t="s">
        <v>677</v>
      </c>
      <c r="B109" s="104" t="s">
        <v>569</v>
      </c>
      <c r="C109" s="95" t="str">
        <f>VLOOKUP($E$14:$E$222,[1]CCG!$A$1:$IV$240,5,FALSE)</f>
        <v>Q47</v>
      </c>
      <c r="D109" s="95" t="str">
        <f>VLOOKUP($E$14:$E$222,[1]CCG!$A$1:$IV$240,6,FALSE)</f>
        <v>LANCASHIRE AREA TEAM</v>
      </c>
      <c r="E109" s="61" t="s">
        <v>82</v>
      </c>
      <c r="F109" s="95" t="str">
        <f>VLOOKUP($E$14:$E$222,[1]CCG!$A$1:$IV$240,2,FALSE)</f>
        <v>NHS BLACKPOOL CCG</v>
      </c>
      <c r="G109" s="95" t="s">
        <v>65</v>
      </c>
      <c r="H109" s="95" t="s">
        <v>0</v>
      </c>
      <c r="I109" s="62">
        <v>23</v>
      </c>
      <c r="J109" s="62">
        <v>23</v>
      </c>
      <c r="K109" s="105">
        <f t="shared" si="2"/>
        <v>0</v>
      </c>
      <c r="L109" s="54">
        <f t="shared" si="3"/>
        <v>1</v>
      </c>
    </row>
    <row r="110" spans="1:12" s="95" customFormat="1" x14ac:dyDescent="0.2">
      <c r="A110" s="96" t="s">
        <v>678</v>
      </c>
      <c r="B110" s="104" t="s">
        <v>569</v>
      </c>
      <c r="C110" s="95" t="str">
        <f>VLOOKUP($E$14:$E$222,[1]CCG!$A$1:$IV$240,5,FALSE)</f>
        <v>Q47</v>
      </c>
      <c r="D110" s="95" t="str">
        <f>VLOOKUP($E$14:$E$222,[1]CCG!$A$1:$IV$240,6,FALSE)</f>
        <v>LANCASHIRE AREA TEAM</v>
      </c>
      <c r="E110" s="61" t="s">
        <v>86</v>
      </c>
      <c r="F110" s="95" t="str">
        <f>VLOOKUP($E$14:$E$222,[1]CCG!$A$1:$IV$240,2,FALSE)</f>
        <v>NHS CHORLEY AND SOUTH RIBBLE CCG</v>
      </c>
      <c r="G110" s="95" t="s">
        <v>65</v>
      </c>
      <c r="H110" s="95" t="s">
        <v>0</v>
      </c>
      <c r="I110" s="92">
        <v>24</v>
      </c>
      <c r="J110" s="92">
        <v>23</v>
      </c>
      <c r="K110" s="105">
        <f t="shared" si="2"/>
        <v>1</v>
      </c>
      <c r="L110" s="83">
        <f t="shared" si="3"/>
        <v>0.95833333333333337</v>
      </c>
    </row>
    <row r="111" spans="1:12" s="95" customFormat="1" x14ac:dyDescent="0.2">
      <c r="A111" s="96" t="s">
        <v>679</v>
      </c>
      <c r="B111" s="104" t="s">
        <v>569</v>
      </c>
      <c r="C111" s="95" t="str">
        <f>VLOOKUP($E$14:$E$222,[1]CCG!$A$1:$IV$240,5,FALSE)</f>
        <v>Q47</v>
      </c>
      <c r="D111" s="95" t="str">
        <f>VLOOKUP($E$14:$E$222,[1]CCG!$A$1:$IV$240,6,FALSE)</f>
        <v>LANCASHIRE AREA TEAM</v>
      </c>
      <c r="E111" s="61" t="s">
        <v>88</v>
      </c>
      <c r="F111" s="95" t="str">
        <f>VLOOKUP($E$14:$E$222,[1]CCG!$A$1:$IV$240,2,FALSE)</f>
        <v>NHS EAST LANCASHIRE CCG</v>
      </c>
      <c r="G111" s="95" t="s">
        <v>65</v>
      </c>
      <c r="H111" s="95" t="s">
        <v>0</v>
      </c>
      <c r="I111" s="62">
        <v>39</v>
      </c>
      <c r="J111" s="62">
        <v>36</v>
      </c>
      <c r="K111" s="105">
        <f t="shared" si="2"/>
        <v>3</v>
      </c>
      <c r="L111" s="54">
        <f t="shared" si="3"/>
        <v>0.92307692307692313</v>
      </c>
    </row>
    <row r="112" spans="1:12" s="95" customFormat="1" x14ac:dyDescent="0.2">
      <c r="A112" s="96" t="s">
        <v>680</v>
      </c>
      <c r="B112" s="104" t="s">
        <v>569</v>
      </c>
      <c r="C112" s="95" t="str">
        <f>VLOOKUP($E$14:$E$222,[1]CCG!$A$1:$IV$240,5,FALSE)</f>
        <v>Q47</v>
      </c>
      <c r="D112" s="95" t="str">
        <f>VLOOKUP($E$14:$E$222,[1]CCG!$A$1:$IV$240,6,FALSE)</f>
        <v>LANCASHIRE AREA TEAM</v>
      </c>
      <c r="E112" s="61" t="s">
        <v>111</v>
      </c>
      <c r="F112" s="95" t="str">
        <f>VLOOKUP($E$14:$E$222,[1]CCG!$A$1:$IV$240,2,FALSE)</f>
        <v>NHS FYLDE &amp; WYRE CCG</v>
      </c>
      <c r="G112" s="95" t="s">
        <v>65</v>
      </c>
      <c r="H112" s="95" t="s">
        <v>0</v>
      </c>
      <c r="I112" s="62">
        <v>6</v>
      </c>
      <c r="J112" s="62">
        <v>6</v>
      </c>
      <c r="K112" s="105">
        <f t="shared" si="2"/>
        <v>0</v>
      </c>
      <c r="L112" s="54">
        <f t="shared" si="3"/>
        <v>1</v>
      </c>
    </row>
    <row r="113" spans="1:12" s="95" customFormat="1" x14ac:dyDescent="0.2">
      <c r="A113" s="96" t="s">
        <v>681</v>
      </c>
      <c r="B113" s="104" t="s">
        <v>569</v>
      </c>
      <c r="C113" s="95" t="str">
        <f>VLOOKUP($E$14:$E$222,[1]CCG!$A$1:$IV$240,5,FALSE)</f>
        <v>Q47</v>
      </c>
      <c r="D113" s="95" t="str">
        <f>VLOOKUP($E$14:$E$222,[1]CCG!$A$1:$IV$240,6,FALSE)</f>
        <v>LANCASHIRE AREA TEAM</v>
      </c>
      <c r="E113" s="61" t="s">
        <v>91</v>
      </c>
      <c r="F113" s="95" t="str">
        <f>VLOOKUP($E$14:$E$222,[1]CCG!$A$1:$IV$240,2,FALSE)</f>
        <v>NHS GREATER PRESTON CCG</v>
      </c>
      <c r="G113" s="95" t="s">
        <v>65</v>
      </c>
      <c r="H113" s="95" t="s">
        <v>0</v>
      </c>
      <c r="I113" s="62">
        <v>19</v>
      </c>
      <c r="J113" s="62">
        <v>19</v>
      </c>
      <c r="K113" s="105">
        <f t="shared" si="2"/>
        <v>0</v>
      </c>
      <c r="L113" s="54">
        <f t="shared" si="3"/>
        <v>1</v>
      </c>
    </row>
    <row r="114" spans="1:12" s="95" customFormat="1" x14ac:dyDescent="0.2">
      <c r="A114" s="96" t="s">
        <v>682</v>
      </c>
      <c r="B114" s="104" t="s">
        <v>569</v>
      </c>
      <c r="C114" s="95" t="str">
        <f>VLOOKUP($E$14:$E$222,[1]CCG!$A$1:$IV$240,5,FALSE)</f>
        <v>Q47</v>
      </c>
      <c r="D114" s="95" t="str">
        <f>VLOOKUP($E$14:$E$222,[1]CCG!$A$1:$IV$240,6,FALSE)</f>
        <v>LANCASHIRE AREA TEAM</v>
      </c>
      <c r="E114" s="61" t="s">
        <v>96</v>
      </c>
      <c r="F114" s="95" t="str">
        <f>VLOOKUP($E$14:$E$222,[1]CCG!$A$1:$IV$240,2,FALSE)</f>
        <v>NHS LANCASHIRE NORTH CCG</v>
      </c>
      <c r="G114" s="95" t="s">
        <v>65</v>
      </c>
      <c r="H114" s="95" t="s">
        <v>0</v>
      </c>
      <c r="I114" s="62">
        <v>13</v>
      </c>
      <c r="J114" s="62">
        <v>13</v>
      </c>
      <c r="K114" s="105">
        <f t="shared" si="2"/>
        <v>0</v>
      </c>
      <c r="L114" s="54">
        <f t="shared" si="3"/>
        <v>1</v>
      </c>
    </row>
    <row r="115" spans="1:12" s="95" customFormat="1" x14ac:dyDescent="0.2">
      <c r="A115" s="96" t="s">
        <v>683</v>
      </c>
      <c r="B115" s="104" t="s">
        <v>569</v>
      </c>
      <c r="C115" s="95" t="str">
        <f>VLOOKUP($E$14:$E$222,[1]CCG!$A$1:$IV$240,5,FALSE)</f>
        <v>Q47</v>
      </c>
      <c r="D115" s="95" t="str">
        <f>VLOOKUP($E$14:$E$222,[1]CCG!$A$1:$IV$240,6,FALSE)</f>
        <v>LANCASHIRE AREA TEAM</v>
      </c>
      <c r="E115" s="61" t="s">
        <v>109</v>
      </c>
      <c r="F115" s="95" t="str">
        <f>VLOOKUP($E$14:$E$222,[1]CCG!$A$1:$IV$240,2,FALSE)</f>
        <v>NHS WEST LANCASHIRE CCG</v>
      </c>
      <c r="G115" s="95" t="s">
        <v>65</v>
      </c>
      <c r="H115" s="95" t="s">
        <v>0</v>
      </c>
      <c r="I115" s="92">
        <v>3</v>
      </c>
      <c r="J115" s="92">
        <v>2</v>
      </c>
      <c r="K115" s="105">
        <f t="shared" si="2"/>
        <v>1</v>
      </c>
      <c r="L115" s="83">
        <f t="shared" si="3"/>
        <v>0.66666666666666663</v>
      </c>
    </row>
    <row r="116" spans="1:12" s="95" customFormat="1" x14ac:dyDescent="0.2">
      <c r="A116" s="96" t="s">
        <v>684</v>
      </c>
      <c r="B116" s="104" t="s">
        <v>570</v>
      </c>
      <c r="C116" s="95" t="str">
        <f>VLOOKUP($E$14:$E$222,[1]CCG!$A$1:$IV$240,5,FALSE)</f>
        <v>Q59</v>
      </c>
      <c r="D116" s="95" t="str">
        <f>VLOOKUP($E$14:$E$222,[1]CCG!$A$1:$IV$240,6,FALSE)</f>
        <v>LEICESTERSHIRE AND LINCOLNSHIRE AREA TEAM</v>
      </c>
      <c r="E116" s="61" t="s">
        <v>137</v>
      </c>
      <c r="F116" s="95" t="str">
        <f>VLOOKUP($E$14:$E$222,[1]CCG!$A$1:$IV$240,2,FALSE)</f>
        <v>NHS EAST LEICESTERSHIRE AND RUTLAND CCG</v>
      </c>
      <c r="G116" s="95" t="s">
        <v>65</v>
      </c>
      <c r="H116" s="95" t="s">
        <v>0</v>
      </c>
      <c r="I116" s="92">
        <v>39</v>
      </c>
      <c r="J116" s="92">
        <v>38</v>
      </c>
      <c r="K116" s="105">
        <f t="shared" si="2"/>
        <v>1</v>
      </c>
      <c r="L116" s="83">
        <f t="shared" si="3"/>
        <v>0.97435897435897434</v>
      </c>
    </row>
    <row r="117" spans="1:12" s="95" customFormat="1" x14ac:dyDescent="0.2">
      <c r="A117" s="96" t="s">
        <v>685</v>
      </c>
      <c r="B117" s="104" t="s">
        <v>570</v>
      </c>
      <c r="C117" s="95" t="str">
        <f>VLOOKUP($E$14:$E$222,[1]CCG!$A$1:$IV$240,5,FALSE)</f>
        <v>Q59</v>
      </c>
      <c r="D117" s="95" t="str">
        <f>VLOOKUP($E$14:$E$222,[1]CCG!$A$1:$IV$240,6,FALSE)</f>
        <v>LEICESTERSHIRE AND LINCOLNSHIRE AREA TEAM</v>
      </c>
      <c r="E117" s="61" t="s">
        <v>140</v>
      </c>
      <c r="F117" s="95" t="str">
        <f>VLOOKUP($E$14:$E$222,[1]CCG!$A$1:$IV$240,2,FALSE)</f>
        <v>NHS LEICESTER CITY CCG</v>
      </c>
      <c r="G117" s="95" t="s">
        <v>65</v>
      </c>
      <c r="H117" s="95" t="s">
        <v>0</v>
      </c>
      <c r="I117" s="62">
        <v>32</v>
      </c>
      <c r="J117" s="62">
        <v>28</v>
      </c>
      <c r="K117" s="105">
        <f t="shared" si="2"/>
        <v>4</v>
      </c>
      <c r="L117" s="54">
        <f t="shared" si="3"/>
        <v>0.875</v>
      </c>
    </row>
    <row r="118" spans="1:12" s="95" customFormat="1" x14ac:dyDescent="0.2">
      <c r="A118" s="96" t="s">
        <v>686</v>
      </c>
      <c r="B118" s="104" t="s">
        <v>570</v>
      </c>
      <c r="C118" s="95" t="str">
        <f>VLOOKUP($E$14:$E$222,[1]CCG!$A$1:$IV$240,5,FALSE)</f>
        <v>Q59</v>
      </c>
      <c r="D118" s="95" t="str">
        <f>VLOOKUP($E$14:$E$222,[1]CCG!$A$1:$IV$240,6,FALSE)</f>
        <v>LEICESTERSHIRE AND LINCOLNSHIRE AREA TEAM</v>
      </c>
      <c r="E118" s="61" t="s">
        <v>135</v>
      </c>
      <c r="F118" s="95" t="str">
        <f>VLOOKUP($E$14:$E$222,[1]CCG!$A$1:$IV$240,2,FALSE)</f>
        <v>NHS LINCOLNSHIRE EAST CCG</v>
      </c>
      <c r="G118" s="95" t="s">
        <v>65</v>
      </c>
      <c r="H118" s="95" t="s">
        <v>0</v>
      </c>
      <c r="I118" s="62">
        <v>11</v>
      </c>
      <c r="J118" s="62">
        <v>11</v>
      </c>
      <c r="K118" s="105">
        <f t="shared" si="2"/>
        <v>0</v>
      </c>
      <c r="L118" s="54">
        <f t="shared" si="3"/>
        <v>1</v>
      </c>
    </row>
    <row r="119" spans="1:12" s="95" customFormat="1" x14ac:dyDescent="0.2">
      <c r="A119" s="96" t="s">
        <v>687</v>
      </c>
      <c r="B119" s="104" t="s">
        <v>570</v>
      </c>
      <c r="C119" s="95" t="str">
        <f>VLOOKUP($E$14:$E$222,[1]CCG!$A$1:$IV$240,5,FALSE)</f>
        <v>Q59</v>
      </c>
      <c r="D119" s="95" t="str">
        <f>VLOOKUP($E$14:$E$222,[1]CCG!$A$1:$IV$240,6,FALSE)</f>
        <v>LEICESTERSHIRE AND LINCOLNSHIRE AREA TEAM</v>
      </c>
      <c r="E119" s="61" t="s">
        <v>141</v>
      </c>
      <c r="F119" s="95" t="str">
        <f>VLOOKUP($E$14:$E$222,[1]CCG!$A$1:$IV$240,2,FALSE)</f>
        <v>NHS LINCOLNSHIRE WEST CCG</v>
      </c>
      <c r="G119" s="95" t="s">
        <v>65</v>
      </c>
      <c r="H119" s="95" t="s">
        <v>0</v>
      </c>
      <c r="I119" s="62">
        <v>29</v>
      </c>
      <c r="J119" s="62">
        <v>25</v>
      </c>
      <c r="K119" s="105">
        <f t="shared" si="2"/>
        <v>4</v>
      </c>
      <c r="L119" s="54">
        <f t="shared" si="3"/>
        <v>0.86206896551724133</v>
      </c>
    </row>
    <row r="120" spans="1:12" s="95" customFormat="1" x14ac:dyDescent="0.2">
      <c r="A120" s="96" t="s">
        <v>688</v>
      </c>
      <c r="B120" s="104" t="s">
        <v>570</v>
      </c>
      <c r="C120" s="95" t="str">
        <f>VLOOKUP($E$14:$E$222,[1]CCG!$A$1:$IV$240,5,FALSE)</f>
        <v>Q59</v>
      </c>
      <c r="D120" s="95" t="str">
        <f>VLOOKUP($E$14:$E$222,[1]CCG!$A$1:$IV$240,6,FALSE)</f>
        <v>LEICESTERSHIRE AND LINCOLNSHIRE AREA TEAM</v>
      </c>
      <c r="E120" s="61" t="s">
        <v>272</v>
      </c>
      <c r="F120" s="95" t="str">
        <f>VLOOKUP($E$14:$E$222,[1]CCG!$A$1:$IV$240,2,FALSE)</f>
        <v>NHS SOUTH LINCOLNSHIRE CCG</v>
      </c>
      <c r="G120" s="95" t="s">
        <v>65</v>
      </c>
      <c r="H120" s="95" t="s">
        <v>0</v>
      </c>
      <c r="I120" s="92">
        <v>24</v>
      </c>
      <c r="J120" s="92">
        <v>22</v>
      </c>
      <c r="K120" s="105">
        <f t="shared" si="2"/>
        <v>2</v>
      </c>
      <c r="L120" s="83">
        <f t="shared" si="3"/>
        <v>0.91666666666666663</v>
      </c>
    </row>
    <row r="121" spans="1:12" s="95" customFormat="1" x14ac:dyDescent="0.2">
      <c r="A121" s="96" t="s">
        <v>689</v>
      </c>
      <c r="B121" s="104" t="s">
        <v>570</v>
      </c>
      <c r="C121" s="95" t="str">
        <f>VLOOKUP($E$14:$E$222,[1]CCG!$A$1:$IV$240,5,FALSE)</f>
        <v>Q59</v>
      </c>
      <c r="D121" s="95" t="str">
        <f>VLOOKUP($E$14:$E$222,[1]CCG!$A$1:$IV$240,6,FALSE)</f>
        <v>LEICESTERSHIRE AND LINCOLNSHIRE AREA TEAM</v>
      </c>
      <c r="E121" s="61" t="s">
        <v>151</v>
      </c>
      <c r="F121" s="95" t="str">
        <f>VLOOKUP($E$14:$E$222,[1]CCG!$A$1:$IV$240,2,FALSE)</f>
        <v>NHS SOUTH WEST LINCOLNSHIRE CCG</v>
      </c>
      <c r="G121" s="95" t="s">
        <v>65</v>
      </c>
      <c r="H121" s="95" t="s">
        <v>0</v>
      </c>
      <c r="I121" s="62">
        <v>2</v>
      </c>
      <c r="J121" s="62">
        <v>2</v>
      </c>
      <c r="K121" s="105">
        <f t="shared" si="2"/>
        <v>0</v>
      </c>
      <c r="L121" s="54">
        <f t="shared" si="3"/>
        <v>1</v>
      </c>
    </row>
    <row r="122" spans="1:12" s="95" customFormat="1" x14ac:dyDescent="0.2">
      <c r="A122" s="96" t="s">
        <v>690</v>
      </c>
      <c r="B122" s="104" t="s">
        <v>570</v>
      </c>
      <c r="C122" s="95" t="str">
        <f>VLOOKUP($E$14:$E$222,[1]CCG!$A$1:$IV$240,5,FALSE)</f>
        <v>Q59</v>
      </c>
      <c r="D122" s="95" t="str">
        <f>VLOOKUP($E$14:$E$222,[1]CCG!$A$1:$IV$240,6,FALSE)</f>
        <v>LEICESTERSHIRE AND LINCOLNSHIRE AREA TEAM</v>
      </c>
      <c r="E122" s="61" t="s">
        <v>153</v>
      </c>
      <c r="F122" s="95" t="str">
        <f>VLOOKUP($E$14:$E$222,[1]CCG!$A$1:$IV$240,2,FALSE)</f>
        <v>NHS WEST LEICESTERSHIRE CCG</v>
      </c>
      <c r="G122" s="95" t="s">
        <v>65</v>
      </c>
      <c r="H122" s="95" t="s">
        <v>0</v>
      </c>
      <c r="I122" s="92">
        <v>44</v>
      </c>
      <c r="J122" s="92">
        <v>43</v>
      </c>
      <c r="K122" s="105">
        <f t="shared" si="2"/>
        <v>1</v>
      </c>
      <c r="L122" s="83">
        <f t="shared" si="3"/>
        <v>0.97727272727272729</v>
      </c>
    </row>
    <row r="123" spans="1:12" s="95" customFormat="1" x14ac:dyDescent="0.2">
      <c r="A123" s="96" t="s">
        <v>691</v>
      </c>
      <c r="B123" s="104" t="s">
        <v>571</v>
      </c>
      <c r="C123" s="95" t="str">
        <f>VLOOKUP($E$14:$E$222,[1]CCG!$A$1:$IV$240,5,FALSE)</f>
        <v>Q71</v>
      </c>
      <c r="D123" s="95" t="str">
        <f>VLOOKUP($E$14:$E$222,[1]CCG!$A$1:$IV$240,6,FALSE)</f>
        <v>LONDON AREA TEAM</v>
      </c>
      <c r="E123" s="61" t="s">
        <v>191</v>
      </c>
      <c r="F123" s="95" t="str">
        <f>VLOOKUP($E$14:$E$222,[1]CCG!$A$1:$IV$240,2,FALSE)</f>
        <v>NHS BARKING AND DAGENHAM CCG</v>
      </c>
      <c r="G123" s="95" t="s">
        <v>65</v>
      </c>
      <c r="H123" s="95" t="s">
        <v>0</v>
      </c>
      <c r="I123" s="92">
        <v>3</v>
      </c>
      <c r="J123" s="92">
        <v>2</v>
      </c>
      <c r="K123" s="105">
        <f t="shared" si="2"/>
        <v>1</v>
      </c>
      <c r="L123" s="83">
        <f t="shared" si="3"/>
        <v>0.66666666666666663</v>
      </c>
    </row>
    <row r="124" spans="1:12" s="95" customFormat="1" x14ac:dyDescent="0.2">
      <c r="A124" s="96" t="s">
        <v>692</v>
      </c>
      <c r="B124" s="104" t="s">
        <v>571</v>
      </c>
      <c r="C124" s="95" t="str">
        <f>VLOOKUP($E$14:$E$222,[1]CCG!$A$1:$IV$240,5,FALSE)</f>
        <v>Q71</v>
      </c>
      <c r="D124" s="95" t="str">
        <f>VLOOKUP($E$14:$E$222,[1]CCG!$A$1:$IV$240,6,FALSE)</f>
        <v>LONDON AREA TEAM</v>
      </c>
      <c r="E124" s="61" t="s">
        <v>192</v>
      </c>
      <c r="F124" s="95" t="str">
        <f>VLOOKUP($E$14:$E$222,[1]CCG!$A$1:$IV$240,2,FALSE)</f>
        <v>NHS BARNET CCG</v>
      </c>
      <c r="G124" s="95" t="s">
        <v>65</v>
      </c>
      <c r="H124" s="95" t="s">
        <v>0</v>
      </c>
      <c r="I124" s="62">
        <v>16</v>
      </c>
      <c r="J124" s="62">
        <v>16</v>
      </c>
      <c r="K124" s="105">
        <f t="shared" si="2"/>
        <v>0</v>
      </c>
      <c r="L124" s="54">
        <f t="shared" si="3"/>
        <v>1</v>
      </c>
    </row>
    <row r="125" spans="1:12" s="95" customFormat="1" x14ac:dyDescent="0.2">
      <c r="A125" s="96" t="s">
        <v>693</v>
      </c>
      <c r="B125" s="104" t="s">
        <v>571</v>
      </c>
      <c r="C125" s="95" t="str">
        <f>VLOOKUP($E$14:$E$222,[1]CCG!$A$1:$IV$240,5,FALSE)</f>
        <v>Q71</v>
      </c>
      <c r="D125" s="95" t="str">
        <f>VLOOKUP($E$14:$E$222,[1]CCG!$A$1:$IV$240,6,FALSE)</f>
        <v>LONDON AREA TEAM</v>
      </c>
      <c r="E125" s="61" t="s">
        <v>193</v>
      </c>
      <c r="F125" s="95" t="str">
        <f>VLOOKUP($E$14:$E$222,[1]CCG!$A$1:$IV$240,2,FALSE)</f>
        <v>NHS BEXLEY CCG</v>
      </c>
      <c r="G125" s="95" t="s">
        <v>65</v>
      </c>
      <c r="H125" s="95" t="s">
        <v>0</v>
      </c>
      <c r="I125" s="92">
        <v>25</v>
      </c>
      <c r="J125" s="92">
        <v>24</v>
      </c>
      <c r="K125" s="105">
        <f t="shared" si="2"/>
        <v>1</v>
      </c>
      <c r="L125" s="83">
        <f t="shared" si="3"/>
        <v>0.96</v>
      </c>
    </row>
    <row r="126" spans="1:12" s="95" customFormat="1" x14ac:dyDescent="0.2">
      <c r="A126" s="96" t="s">
        <v>694</v>
      </c>
      <c r="B126" s="104" t="s">
        <v>571</v>
      </c>
      <c r="C126" s="95" t="str">
        <f>VLOOKUP($E$14:$E$222,[1]CCG!$A$1:$IV$240,5,FALSE)</f>
        <v>Q71</v>
      </c>
      <c r="D126" s="95" t="str">
        <f>VLOOKUP($E$14:$E$222,[1]CCG!$A$1:$IV$240,6,FALSE)</f>
        <v>LONDON AREA TEAM</v>
      </c>
      <c r="E126" s="61" t="s">
        <v>194</v>
      </c>
      <c r="F126" s="95" t="str">
        <f>VLOOKUP($E$14:$E$222,[1]CCG!$A$1:$IV$240,2,FALSE)</f>
        <v>NHS BRENT CCG</v>
      </c>
      <c r="G126" s="95" t="s">
        <v>65</v>
      </c>
      <c r="H126" s="95" t="s">
        <v>0</v>
      </c>
      <c r="I126" s="62">
        <v>5</v>
      </c>
      <c r="J126" s="62">
        <v>5</v>
      </c>
      <c r="K126" s="105">
        <f t="shared" si="2"/>
        <v>0</v>
      </c>
      <c r="L126" s="54">
        <f t="shared" si="3"/>
        <v>1</v>
      </c>
    </row>
    <row r="127" spans="1:12" s="95" customFormat="1" x14ac:dyDescent="0.2">
      <c r="A127" s="96" t="s">
        <v>695</v>
      </c>
      <c r="B127" s="104" t="s">
        <v>571</v>
      </c>
      <c r="C127" s="95" t="str">
        <f>VLOOKUP($E$14:$E$222,[1]CCG!$A$1:$IV$240,5,FALSE)</f>
        <v>Q71</v>
      </c>
      <c r="D127" s="95" t="str">
        <f>VLOOKUP($E$14:$E$222,[1]CCG!$A$1:$IV$240,6,FALSE)</f>
        <v>LONDON AREA TEAM</v>
      </c>
      <c r="E127" s="61" t="s">
        <v>195</v>
      </c>
      <c r="F127" s="95" t="str">
        <f>VLOOKUP($E$14:$E$222,[1]CCG!$A$1:$IV$240,2,FALSE)</f>
        <v>NHS BROMLEY CCG</v>
      </c>
      <c r="G127" s="95" t="s">
        <v>65</v>
      </c>
      <c r="H127" s="95" t="s">
        <v>0</v>
      </c>
      <c r="I127" s="92">
        <v>30</v>
      </c>
      <c r="J127" s="92">
        <v>28</v>
      </c>
      <c r="K127" s="105">
        <f t="shared" si="2"/>
        <v>2</v>
      </c>
      <c r="L127" s="83">
        <f t="shared" si="3"/>
        <v>0.93333333333333335</v>
      </c>
    </row>
    <row r="128" spans="1:12" s="95" customFormat="1" x14ac:dyDescent="0.2">
      <c r="A128" s="96" t="s">
        <v>696</v>
      </c>
      <c r="B128" s="104" t="s">
        <v>571</v>
      </c>
      <c r="C128" s="95" t="str">
        <f>VLOOKUP($E$14:$E$222,[1]CCG!$A$1:$IV$240,5,FALSE)</f>
        <v>Q71</v>
      </c>
      <c r="D128" s="95" t="str">
        <f>VLOOKUP($E$14:$E$222,[1]CCG!$A$1:$IV$240,6,FALSE)</f>
        <v>LONDON AREA TEAM</v>
      </c>
      <c r="E128" s="61" t="s">
        <v>196</v>
      </c>
      <c r="F128" s="95" t="str">
        <f>VLOOKUP($E$14:$E$222,[1]CCG!$A$1:$IV$240,2,FALSE)</f>
        <v>NHS CAMDEN CCG</v>
      </c>
      <c r="G128" s="95" t="s">
        <v>65</v>
      </c>
      <c r="H128" s="95" t="s">
        <v>0</v>
      </c>
      <c r="I128" s="62">
        <v>9</v>
      </c>
      <c r="J128" s="62">
        <v>9</v>
      </c>
      <c r="K128" s="105">
        <f t="shared" si="2"/>
        <v>0</v>
      </c>
      <c r="L128" s="54">
        <f t="shared" si="3"/>
        <v>1</v>
      </c>
    </row>
    <row r="129" spans="1:12" s="95" customFormat="1" x14ac:dyDescent="0.2">
      <c r="A129" s="96" t="s">
        <v>697</v>
      </c>
      <c r="B129" s="104" t="s">
        <v>571</v>
      </c>
      <c r="C129" s="95" t="str">
        <f>VLOOKUP($E$14:$E$222,[1]CCG!$A$1:$IV$240,5,FALSE)</f>
        <v>Q71</v>
      </c>
      <c r="D129" s="95" t="str">
        <f>VLOOKUP($E$14:$E$222,[1]CCG!$A$1:$IV$240,6,FALSE)</f>
        <v>LONDON AREA TEAM</v>
      </c>
      <c r="E129" s="61" t="s">
        <v>222</v>
      </c>
      <c r="F129" s="95" t="str">
        <f>VLOOKUP($E$14:$E$222,[1]CCG!$A$1:$IV$240,2,FALSE)</f>
        <v>NHS CENTRAL LONDON (WESTMINSTER) CCG</v>
      </c>
      <c r="G129" s="95" t="s">
        <v>65</v>
      </c>
      <c r="H129" s="95" t="s">
        <v>0</v>
      </c>
      <c r="I129" s="62">
        <v>9</v>
      </c>
      <c r="J129" s="62">
        <v>9</v>
      </c>
      <c r="K129" s="105">
        <f t="shared" si="2"/>
        <v>0</v>
      </c>
      <c r="L129" s="54">
        <f t="shared" si="3"/>
        <v>1</v>
      </c>
    </row>
    <row r="130" spans="1:12" s="95" customFormat="1" x14ac:dyDescent="0.2">
      <c r="A130" s="96" t="s">
        <v>698</v>
      </c>
      <c r="B130" s="104" t="s">
        <v>571</v>
      </c>
      <c r="C130" s="95" t="str">
        <f>VLOOKUP($E$14:$E$222,[1]CCG!$A$1:$IV$240,5,FALSE)</f>
        <v>Q71</v>
      </c>
      <c r="D130" s="95" t="str">
        <f>VLOOKUP($E$14:$E$222,[1]CCG!$A$1:$IV$240,6,FALSE)</f>
        <v>LONDON AREA TEAM</v>
      </c>
      <c r="E130" s="61" t="s">
        <v>197</v>
      </c>
      <c r="F130" s="95" t="str">
        <f>VLOOKUP($E$14:$E$222,[1]CCG!$A$1:$IV$240,2,FALSE)</f>
        <v>NHS CITY AND HACKNEY CCG</v>
      </c>
      <c r="G130" s="95" t="s">
        <v>65</v>
      </c>
      <c r="H130" s="95" t="s">
        <v>0</v>
      </c>
      <c r="I130" s="62">
        <v>3</v>
      </c>
      <c r="J130" s="62">
        <v>3</v>
      </c>
      <c r="K130" s="105">
        <f t="shared" si="2"/>
        <v>0</v>
      </c>
      <c r="L130" s="54">
        <f t="shared" si="3"/>
        <v>1</v>
      </c>
    </row>
    <row r="131" spans="1:12" s="95" customFormat="1" x14ac:dyDescent="0.2">
      <c r="A131" s="96" t="s">
        <v>699</v>
      </c>
      <c r="B131" s="104" t="s">
        <v>571</v>
      </c>
      <c r="C131" s="95" t="str">
        <f>VLOOKUP($E$14:$E$222,[1]CCG!$A$1:$IV$240,5,FALSE)</f>
        <v>Q71</v>
      </c>
      <c r="D131" s="95" t="str">
        <f>VLOOKUP($E$14:$E$222,[1]CCG!$A$1:$IV$240,6,FALSE)</f>
        <v>LONDON AREA TEAM</v>
      </c>
      <c r="E131" s="61" t="s">
        <v>198</v>
      </c>
      <c r="F131" s="95" t="str">
        <f>VLOOKUP($E$14:$E$222,[1]CCG!$A$1:$IV$240,2,FALSE)</f>
        <v>NHS CROYDON CCG</v>
      </c>
      <c r="G131" s="95" t="s">
        <v>65</v>
      </c>
      <c r="H131" s="95" t="s">
        <v>0</v>
      </c>
      <c r="I131" s="92">
        <v>11</v>
      </c>
      <c r="J131" s="92">
        <v>9</v>
      </c>
      <c r="K131" s="105">
        <f t="shared" si="2"/>
        <v>2</v>
      </c>
      <c r="L131" s="83">
        <f t="shared" si="3"/>
        <v>0.81818181818181823</v>
      </c>
    </row>
    <row r="132" spans="1:12" s="95" customFormat="1" x14ac:dyDescent="0.2">
      <c r="A132" s="96" t="s">
        <v>700</v>
      </c>
      <c r="B132" s="104" t="s">
        <v>571</v>
      </c>
      <c r="C132" s="95" t="str">
        <f>VLOOKUP($E$14:$E$222,[1]CCG!$A$1:$IV$240,5,FALSE)</f>
        <v>Q71</v>
      </c>
      <c r="D132" s="95" t="str">
        <f>VLOOKUP($E$14:$E$222,[1]CCG!$A$1:$IV$240,6,FALSE)</f>
        <v>LONDON AREA TEAM</v>
      </c>
      <c r="E132" s="61" t="s">
        <v>199</v>
      </c>
      <c r="F132" s="95" t="str">
        <f>VLOOKUP($E$14:$E$222,[1]CCG!$A$1:$IV$240,2,FALSE)</f>
        <v>NHS EALING CCG</v>
      </c>
      <c r="G132" s="95" t="s">
        <v>65</v>
      </c>
      <c r="H132" s="95" t="s">
        <v>0</v>
      </c>
      <c r="I132" s="92">
        <v>16</v>
      </c>
      <c r="J132" s="92">
        <v>15</v>
      </c>
      <c r="K132" s="105">
        <f t="shared" si="2"/>
        <v>1</v>
      </c>
      <c r="L132" s="83">
        <f t="shared" si="3"/>
        <v>0.9375</v>
      </c>
    </row>
    <row r="133" spans="1:12" s="95" customFormat="1" x14ac:dyDescent="0.2">
      <c r="A133" s="96" t="s">
        <v>701</v>
      </c>
      <c r="B133" s="104" t="s">
        <v>571</v>
      </c>
      <c r="C133" s="95" t="str">
        <f>VLOOKUP($E$14:$E$222,[1]CCG!$A$1:$IV$240,5,FALSE)</f>
        <v>Q71</v>
      </c>
      <c r="D133" s="95" t="str">
        <f>VLOOKUP($E$14:$E$222,[1]CCG!$A$1:$IV$240,6,FALSE)</f>
        <v>LONDON AREA TEAM</v>
      </c>
      <c r="E133" s="61" t="s">
        <v>200</v>
      </c>
      <c r="F133" s="95" t="str">
        <f>VLOOKUP($E$14:$E$222,[1]CCG!$A$1:$IV$240,2,FALSE)</f>
        <v>NHS ENFIELD CCG</v>
      </c>
      <c r="G133" s="95" t="s">
        <v>65</v>
      </c>
      <c r="H133" s="95" t="s">
        <v>0</v>
      </c>
      <c r="I133" s="92">
        <v>10</v>
      </c>
      <c r="J133" s="92">
        <v>9</v>
      </c>
      <c r="K133" s="105">
        <f t="shared" si="2"/>
        <v>1</v>
      </c>
      <c r="L133" s="83">
        <f t="shared" si="3"/>
        <v>0.9</v>
      </c>
    </row>
    <row r="134" spans="1:12" s="95" customFormat="1" x14ac:dyDescent="0.2">
      <c r="A134" s="96" t="s">
        <v>702</v>
      </c>
      <c r="B134" s="104" t="s">
        <v>571</v>
      </c>
      <c r="C134" s="95" t="str">
        <f>VLOOKUP($E$14:$E$222,[1]CCG!$A$1:$IV$240,5,FALSE)</f>
        <v>Q71</v>
      </c>
      <c r="D134" s="95" t="str">
        <f>VLOOKUP($E$14:$E$222,[1]CCG!$A$1:$IV$240,6,FALSE)</f>
        <v>LONDON AREA TEAM</v>
      </c>
      <c r="E134" s="61" t="s">
        <v>202</v>
      </c>
      <c r="F134" s="95" t="str">
        <f>VLOOKUP($E$14:$E$222,[1]CCG!$A$1:$IV$240,2,FALSE)</f>
        <v>NHS GREENWICH CCG</v>
      </c>
      <c r="G134" s="95" t="s">
        <v>65</v>
      </c>
      <c r="H134" s="95" t="s">
        <v>0</v>
      </c>
      <c r="I134" s="62">
        <v>6</v>
      </c>
      <c r="J134" s="62">
        <v>6</v>
      </c>
      <c r="K134" s="105">
        <f t="shared" si="2"/>
        <v>0</v>
      </c>
      <c r="L134" s="54">
        <f t="shared" si="3"/>
        <v>1</v>
      </c>
    </row>
    <row r="135" spans="1:12" s="95" customFormat="1" x14ac:dyDescent="0.2">
      <c r="A135" s="96" t="s">
        <v>703</v>
      </c>
      <c r="B135" s="104" t="s">
        <v>571</v>
      </c>
      <c r="C135" s="95" t="str">
        <f>VLOOKUP($E$14:$E$222,[1]CCG!$A$1:$IV$240,5,FALSE)</f>
        <v>Q71</v>
      </c>
      <c r="D135" s="95" t="str">
        <f>VLOOKUP($E$14:$E$222,[1]CCG!$A$1:$IV$240,6,FALSE)</f>
        <v>LONDON AREA TEAM</v>
      </c>
      <c r="E135" s="61" t="s">
        <v>203</v>
      </c>
      <c r="F135" s="95" t="str">
        <f>VLOOKUP($E$14:$E$222,[1]CCG!$A$1:$IV$240,2,FALSE)</f>
        <v>NHS HAMMERSMITH AND FULHAM CCG</v>
      </c>
      <c r="G135" s="95" t="s">
        <v>65</v>
      </c>
      <c r="H135" s="95" t="s">
        <v>0</v>
      </c>
      <c r="I135" s="62">
        <v>7</v>
      </c>
      <c r="J135" s="62">
        <v>7</v>
      </c>
      <c r="K135" s="105">
        <f t="shared" si="2"/>
        <v>0</v>
      </c>
      <c r="L135" s="54">
        <f t="shared" si="3"/>
        <v>1</v>
      </c>
    </row>
    <row r="136" spans="1:12" s="95" customFormat="1" x14ac:dyDescent="0.2">
      <c r="A136" s="96" t="s">
        <v>704</v>
      </c>
      <c r="B136" s="104" t="s">
        <v>571</v>
      </c>
      <c r="C136" s="95" t="str">
        <f>VLOOKUP($E$14:$E$222,[1]CCG!$A$1:$IV$240,5,FALSE)</f>
        <v>Q71</v>
      </c>
      <c r="D136" s="95" t="str">
        <f>VLOOKUP($E$14:$E$222,[1]CCG!$A$1:$IV$240,6,FALSE)</f>
        <v>LONDON AREA TEAM</v>
      </c>
      <c r="E136" s="61" t="s">
        <v>204</v>
      </c>
      <c r="F136" s="95" t="str">
        <f>VLOOKUP($E$14:$E$222,[1]CCG!$A$1:$IV$240,2,FALSE)</f>
        <v>NHS HARINGEY CCG</v>
      </c>
      <c r="G136" s="95" t="s">
        <v>65</v>
      </c>
      <c r="H136" s="95" t="s">
        <v>0</v>
      </c>
      <c r="I136" s="62">
        <v>8</v>
      </c>
      <c r="J136" s="62">
        <v>8</v>
      </c>
      <c r="K136" s="105">
        <f t="shared" si="2"/>
        <v>0</v>
      </c>
      <c r="L136" s="54">
        <f t="shared" si="3"/>
        <v>1</v>
      </c>
    </row>
    <row r="137" spans="1:12" s="95" customFormat="1" x14ac:dyDescent="0.2">
      <c r="A137" s="96" t="s">
        <v>705</v>
      </c>
      <c r="B137" s="104" t="s">
        <v>571</v>
      </c>
      <c r="C137" s="95" t="str">
        <f>VLOOKUP($E$14:$E$222,[1]CCG!$A$1:$IV$240,5,FALSE)</f>
        <v>Q71</v>
      </c>
      <c r="D137" s="95" t="str">
        <f>VLOOKUP($E$14:$E$222,[1]CCG!$A$1:$IV$240,6,FALSE)</f>
        <v>LONDON AREA TEAM</v>
      </c>
      <c r="E137" s="61" t="s">
        <v>205</v>
      </c>
      <c r="F137" s="95" t="str">
        <f>VLOOKUP($E$14:$E$222,[1]CCG!$A$1:$IV$240,2,FALSE)</f>
        <v>NHS HARROW CCG</v>
      </c>
      <c r="G137" s="95" t="s">
        <v>65</v>
      </c>
      <c r="H137" s="95" t="s">
        <v>0</v>
      </c>
      <c r="I137" s="62">
        <v>16</v>
      </c>
      <c r="J137" s="62">
        <v>16</v>
      </c>
      <c r="K137" s="105">
        <f t="shared" si="2"/>
        <v>0</v>
      </c>
      <c r="L137" s="54">
        <f t="shared" si="3"/>
        <v>1</v>
      </c>
    </row>
    <row r="138" spans="1:12" s="95" customFormat="1" x14ac:dyDescent="0.2">
      <c r="A138" s="96" t="s">
        <v>706</v>
      </c>
      <c r="B138" s="104" t="s">
        <v>571</v>
      </c>
      <c r="C138" s="95" t="str">
        <f>VLOOKUP($E$14:$E$222,[1]CCG!$A$1:$IV$240,5,FALSE)</f>
        <v>Q71</v>
      </c>
      <c r="D138" s="95" t="str">
        <f>VLOOKUP($E$14:$E$222,[1]CCG!$A$1:$IV$240,6,FALSE)</f>
        <v>LONDON AREA TEAM</v>
      </c>
      <c r="E138" s="61" t="s">
        <v>206</v>
      </c>
      <c r="F138" s="95" t="str">
        <f>VLOOKUP($E$14:$E$222,[1]CCG!$A$1:$IV$240,2,FALSE)</f>
        <v>NHS HAVERING CCG</v>
      </c>
      <c r="G138" s="95" t="s">
        <v>65</v>
      </c>
      <c r="H138" s="95" t="s">
        <v>0</v>
      </c>
      <c r="I138" s="92">
        <v>35</v>
      </c>
      <c r="J138" s="92">
        <v>34</v>
      </c>
      <c r="K138" s="105">
        <f t="shared" si="2"/>
        <v>1</v>
      </c>
      <c r="L138" s="83">
        <f t="shared" si="3"/>
        <v>0.97142857142857142</v>
      </c>
    </row>
    <row r="139" spans="1:12" s="95" customFormat="1" x14ac:dyDescent="0.2">
      <c r="A139" s="96" t="s">
        <v>707</v>
      </c>
      <c r="B139" s="104" t="s">
        <v>571</v>
      </c>
      <c r="C139" s="95" t="str">
        <f>VLOOKUP($E$14:$E$222,[1]CCG!$A$1:$IV$240,5,FALSE)</f>
        <v>Q71</v>
      </c>
      <c r="D139" s="95" t="str">
        <f>VLOOKUP($E$14:$E$222,[1]CCG!$A$1:$IV$240,6,FALSE)</f>
        <v>LONDON AREA TEAM</v>
      </c>
      <c r="E139" s="61" t="s">
        <v>207</v>
      </c>
      <c r="F139" s="95" t="str">
        <f>VLOOKUP($E$14:$E$222,[1]CCG!$A$1:$IV$240,2,FALSE)</f>
        <v>NHS HILLINGDON CCG</v>
      </c>
      <c r="G139" s="95" t="s">
        <v>65</v>
      </c>
      <c r="H139" s="95" t="s">
        <v>0</v>
      </c>
      <c r="I139" s="62">
        <v>16</v>
      </c>
      <c r="J139" s="62">
        <v>16</v>
      </c>
      <c r="K139" s="105">
        <f t="shared" si="2"/>
        <v>0</v>
      </c>
      <c r="L139" s="54">
        <f t="shared" si="3"/>
        <v>1</v>
      </c>
    </row>
    <row r="140" spans="1:12" s="95" customFormat="1" x14ac:dyDescent="0.2">
      <c r="A140" s="96" t="s">
        <v>708</v>
      </c>
      <c r="B140" s="104" t="s">
        <v>571</v>
      </c>
      <c r="C140" s="95" t="str">
        <f>VLOOKUP($E$14:$E$222,[1]CCG!$A$1:$IV$240,5,FALSE)</f>
        <v>Q71</v>
      </c>
      <c r="D140" s="95" t="str">
        <f>VLOOKUP($E$14:$E$222,[1]CCG!$A$1:$IV$240,6,FALSE)</f>
        <v>LONDON AREA TEAM</v>
      </c>
      <c r="E140" s="61" t="s">
        <v>201</v>
      </c>
      <c r="F140" s="95" t="str">
        <f>VLOOKUP($E$14:$E$222,[1]CCG!$A$1:$IV$240,2,FALSE)</f>
        <v>NHS HOUNSLOW CCG</v>
      </c>
      <c r="G140" s="95" t="s">
        <v>65</v>
      </c>
      <c r="H140" s="95" t="s">
        <v>0</v>
      </c>
      <c r="I140" s="92">
        <v>8</v>
      </c>
      <c r="J140" s="92">
        <v>6</v>
      </c>
      <c r="K140" s="105">
        <f t="shared" si="2"/>
        <v>2</v>
      </c>
      <c r="L140" s="83">
        <f t="shared" si="3"/>
        <v>0.75</v>
      </c>
    </row>
    <row r="141" spans="1:12" s="95" customFormat="1" x14ac:dyDescent="0.2">
      <c r="A141" s="96" t="s">
        <v>709</v>
      </c>
      <c r="B141" s="104" t="s">
        <v>571</v>
      </c>
      <c r="C141" s="95" t="str">
        <f>VLOOKUP($E$14:$E$222,[1]CCG!$A$1:$IV$240,5,FALSE)</f>
        <v>Q71</v>
      </c>
      <c r="D141" s="95" t="str">
        <f>VLOOKUP($E$14:$E$222,[1]CCG!$A$1:$IV$240,6,FALSE)</f>
        <v>LONDON AREA TEAM</v>
      </c>
      <c r="E141" s="61" t="s">
        <v>208</v>
      </c>
      <c r="F141" s="95" t="str">
        <f>VLOOKUP($E$14:$E$222,[1]CCG!$A$1:$IV$240,2,FALSE)</f>
        <v>NHS ISLINGTON CCG</v>
      </c>
      <c r="G141" s="95" t="s">
        <v>65</v>
      </c>
      <c r="H141" s="95" t="s">
        <v>0</v>
      </c>
      <c r="I141" s="62">
        <v>3</v>
      </c>
      <c r="J141" s="62">
        <v>3</v>
      </c>
      <c r="K141" s="105">
        <f t="shared" si="2"/>
        <v>0</v>
      </c>
      <c r="L141" s="54">
        <f t="shared" si="3"/>
        <v>1</v>
      </c>
    </row>
    <row r="142" spans="1:12" s="95" customFormat="1" x14ac:dyDescent="0.2">
      <c r="A142" s="96" t="s">
        <v>710</v>
      </c>
      <c r="B142" s="104" t="s">
        <v>571</v>
      </c>
      <c r="C142" s="95" t="str">
        <f>VLOOKUP($E$14:$E$222,[1]CCG!$A$1:$IV$240,5,FALSE)</f>
        <v>Q71</v>
      </c>
      <c r="D142" s="95" t="str">
        <f>VLOOKUP($E$14:$E$222,[1]CCG!$A$1:$IV$240,6,FALSE)</f>
        <v>LONDON AREA TEAM</v>
      </c>
      <c r="E142" s="61" t="s">
        <v>209</v>
      </c>
      <c r="F142" s="95" t="str">
        <f>VLOOKUP($E$14:$E$222,[1]CCG!$A$1:$IV$240,2,FALSE)</f>
        <v>NHS KINGSTON CCG</v>
      </c>
      <c r="G142" s="95" t="s">
        <v>65</v>
      </c>
      <c r="H142" s="95" t="s">
        <v>0</v>
      </c>
      <c r="I142" s="92">
        <v>4</v>
      </c>
      <c r="J142" s="92">
        <v>3</v>
      </c>
      <c r="K142" s="105">
        <f t="shared" ref="K142:K205" si="4">I142-J142</f>
        <v>1</v>
      </c>
      <c r="L142" s="83">
        <f t="shared" ref="L142:L205" si="5">J142/I142</f>
        <v>0.75</v>
      </c>
    </row>
    <row r="143" spans="1:12" s="95" customFormat="1" x14ac:dyDescent="0.2">
      <c r="A143" s="96" t="s">
        <v>711</v>
      </c>
      <c r="B143" s="104" t="s">
        <v>571</v>
      </c>
      <c r="C143" s="95" t="str">
        <f>VLOOKUP($E$14:$E$222,[1]CCG!$A$1:$IV$240,5,FALSE)</f>
        <v>Q71</v>
      </c>
      <c r="D143" s="95" t="str">
        <f>VLOOKUP($E$14:$E$222,[1]CCG!$A$1:$IV$240,6,FALSE)</f>
        <v>LONDON AREA TEAM</v>
      </c>
      <c r="E143" s="61" t="s">
        <v>210</v>
      </c>
      <c r="F143" s="95" t="str">
        <f>VLOOKUP($E$14:$E$222,[1]CCG!$A$1:$IV$240,2,FALSE)</f>
        <v>NHS LAMBETH CCG</v>
      </c>
      <c r="G143" s="95" t="s">
        <v>65</v>
      </c>
      <c r="H143" s="95" t="s">
        <v>0</v>
      </c>
      <c r="I143" s="62">
        <v>9</v>
      </c>
      <c r="J143" s="62">
        <v>9</v>
      </c>
      <c r="K143" s="105">
        <f t="shared" si="4"/>
        <v>0</v>
      </c>
      <c r="L143" s="54">
        <f t="shared" si="5"/>
        <v>1</v>
      </c>
    </row>
    <row r="144" spans="1:12" s="95" customFormat="1" x14ac:dyDescent="0.2">
      <c r="A144" s="96" t="s">
        <v>712</v>
      </c>
      <c r="B144" s="104" t="s">
        <v>571</v>
      </c>
      <c r="C144" s="95" t="str">
        <f>VLOOKUP($E$14:$E$222,[1]CCG!$A$1:$IV$240,5,FALSE)</f>
        <v>Q71</v>
      </c>
      <c r="D144" s="95" t="str">
        <f>VLOOKUP($E$14:$E$222,[1]CCG!$A$1:$IV$240,6,FALSE)</f>
        <v>LONDON AREA TEAM</v>
      </c>
      <c r="E144" s="61" t="s">
        <v>211</v>
      </c>
      <c r="F144" s="95" t="str">
        <f>VLOOKUP($E$14:$E$222,[1]CCG!$A$1:$IV$240,2,FALSE)</f>
        <v>NHS LEWISHAM CCG</v>
      </c>
      <c r="G144" s="95" t="s">
        <v>65</v>
      </c>
      <c r="H144" s="95" t="s">
        <v>0</v>
      </c>
      <c r="I144" s="92">
        <v>17</v>
      </c>
      <c r="J144" s="92">
        <v>16</v>
      </c>
      <c r="K144" s="105">
        <f t="shared" si="4"/>
        <v>1</v>
      </c>
      <c r="L144" s="83">
        <f t="shared" si="5"/>
        <v>0.94117647058823528</v>
      </c>
    </row>
    <row r="145" spans="1:12" s="95" customFormat="1" x14ac:dyDescent="0.2">
      <c r="A145" s="96" t="s">
        <v>713</v>
      </c>
      <c r="B145" s="104" t="s">
        <v>571</v>
      </c>
      <c r="C145" s="95" t="str">
        <f>VLOOKUP($E$14:$E$222,[1]CCG!$A$1:$IV$240,5,FALSE)</f>
        <v>Q71</v>
      </c>
      <c r="D145" s="95" t="str">
        <f>VLOOKUP($E$14:$E$222,[1]CCG!$A$1:$IV$240,6,FALSE)</f>
        <v>LONDON AREA TEAM</v>
      </c>
      <c r="E145" s="61" t="s">
        <v>216</v>
      </c>
      <c r="F145" s="95" t="str">
        <f>VLOOKUP($E$14:$E$222,[1]CCG!$A$1:$IV$240,2,FALSE)</f>
        <v>NHS MERTON CCG</v>
      </c>
      <c r="G145" s="95" t="s">
        <v>65</v>
      </c>
      <c r="H145" s="95" t="s">
        <v>0</v>
      </c>
      <c r="I145" s="62">
        <v>9</v>
      </c>
      <c r="J145" s="62">
        <v>9</v>
      </c>
      <c r="K145" s="105">
        <f t="shared" si="4"/>
        <v>0</v>
      </c>
      <c r="L145" s="54">
        <f t="shared" si="5"/>
        <v>1</v>
      </c>
    </row>
    <row r="146" spans="1:12" s="95" customFormat="1" x14ac:dyDescent="0.2">
      <c r="A146" s="96" t="s">
        <v>714</v>
      </c>
      <c r="B146" s="104" t="s">
        <v>571</v>
      </c>
      <c r="C146" s="95" t="str">
        <f>VLOOKUP($E$14:$E$222,[1]CCG!$A$1:$IV$240,5,FALSE)</f>
        <v>Q71</v>
      </c>
      <c r="D146" s="95" t="str">
        <f>VLOOKUP($E$14:$E$222,[1]CCG!$A$1:$IV$240,6,FALSE)</f>
        <v>LONDON AREA TEAM</v>
      </c>
      <c r="E146" s="61" t="s">
        <v>212</v>
      </c>
      <c r="F146" s="95" t="str">
        <f>VLOOKUP($E$14:$E$222,[1]CCG!$A$1:$IV$240,2,FALSE)</f>
        <v>NHS NEWHAM CCG</v>
      </c>
      <c r="G146" s="95" t="s">
        <v>65</v>
      </c>
      <c r="H146" s="95" t="s">
        <v>0</v>
      </c>
      <c r="I146" s="92">
        <v>17</v>
      </c>
      <c r="J146" s="92">
        <v>16</v>
      </c>
      <c r="K146" s="105">
        <f t="shared" si="4"/>
        <v>1</v>
      </c>
      <c r="L146" s="83">
        <f t="shared" si="5"/>
        <v>0.94117647058823528</v>
      </c>
    </row>
    <row r="147" spans="1:12" s="95" customFormat="1" x14ac:dyDescent="0.2">
      <c r="A147" s="96" t="s">
        <v>715</v>
      </c>
      <c r="B147" s="104" t="s">
        <v>571</v>
      </c>
      <c r="C147" s="95" t="str">
        <f>VLOOKUP($E$14:$E$222,[1]CCG!$A$1:$IV$240,5,FALSE)</f>
        <v>Q71</v>
      </c>
      <c r="D147" s="95" t="str">
        <f>VLOOKUP($E$14:$E$222,[1]CCG!$A$1:$IV$240,6,FALSE)</f>
        <v>LONDON AREA TEAM</v>
      </c>
      <c r="E147" s="61" t="s">
        <v>213</v>
      </c>
      <c r="F147" s="95" t="str">
        <f>VLOOKUP($E$14:$E$222,[1]CCG!$A$1:$IV$240,2,FALSE)</f>
        <v>NHS REDBRIDGE CCG</v>
      </c>
      <c r="G147" s="95" t="s">
        <v>65</v>
      </c>
      <c r="H147" s="95" t="s">
        <v>0</v>
      </c>
      <c r="I147" s="92">
        <v>15</v>
      </c>
      <c r="J147" s="92">
        <v>13</v>
      </c>
      <c r="K147" s="105">
        <f t="shared" si="4"/>
        <v>2</v>
      </c>
      <c r="L147" s="83">
        <f t="shared" si="5"/>
        <v>0.8666666666666667</v>
      </c>
    </row>
    <row r="148" spans="1:12" s="95" customFormat="1" x14ac:dyDescent="0.2">
      <c r="A148" s="96" t="s">
        <v>716</v>
      </c>
      <c r="B148" s="104" t="s">
        <v>571</v>
      </c>
      <c r="C148" s="95" t="str">
        <f>VLOOKUP($E$14:$E$222,[1]CCG!$A$1:$IV$240,5,FALSE)</f>
        <v>Q71</v>
      </c>
      <c r="D148" s="95" t="str">
        <f>VLOOKUP($E$14:$E$222,[1]CCG!$A$1:$IV$240,6,FALSE)</f>
        <v>LONDON AREA TEAM</v>
      </c>
      <c r="E148" s="61" t="s">
        <v>214</v>
      </c>
      <c r="F148" s="95" t="str">
        <f>VLOOKUP($E$14:$E$222,[1]CCG!$A$1:$IV$240,2,FALSE)</f>
        <v>NHS RICHMOND CCG</v>
      </c>
      <c r="G148" s="95" t="s">
        <v>65</v>
      </c>
      <c r="H148" s="95" t="s">
        <v>0</v>
      </c>
      <c r="I148" s="92">
        <v>15</v>
      </c>
      <c r="J148" s="92">
        <v>13</v>
      </c>
      <c r="K148" s="105">
        <f t="shared" si="4"/>
        <v>2</v>
      </c>
      <c r="L148" s="83">
        <f t="shared" si="5"/>
        <v>0.8666666666666667</v>
      </c>
    </row>
    <row r="149" spans="1:12" s="95" customFormat="1" x14ac:dyDescent="0.2">
      <c r="A149" s="96" t="s">
        <v>717</v>
      </c>
      <c r="B149" s="104" t="s">
        <v>571</v>
      </c>
      <c r="C149" s="95" t="str">
        <f>VLOOKUP($E$14:$E$222,[1]CCG!$A$1:$IV$240,5,FALSE)</f>
        <v>Q71</v>
      </c>
      <c r="D149" s="95" t="str">
        <f>VLOOKUP($E$14:$E$222,[1]CCG!$A$1:$IV$240,6,FALSE)</f>
        <v>LONDON AREA TEAM</v>
      </c>
      <c r="E149" s="61" t="s">
        <v>215</v>
      </c>
      <c r="F149" s="95" t="str">
        <f>VLOOKUP($E$14:$E$222,[1]CCG!$A$1:$IV$240,2,FALSE)</f>
        <v>NHS SOUTHWARK CCG</v>
      </c>
      <c r="G149" s="95" t="s">
        <v>65</v>
      </c>
      <c r="H149" s="95" t="s">
        <v>0</v>
      </c>
      <c r="I149" s="92">
        <v>12</v>
      </c>
      <c r="J149" s="92">
        <v>11</v>
      </c>
      <c r="K149" s="105">
        <f t="shared" si="4"/>
        <v>1</v>
      </c>
      <c r="L149" s="83">
        <f t="shared" si="5"/>
        <v>0.91666666666666663</v>
      </c>
    </row>
    <row r="150" spans="1:12" s="95" customFormat="1" x14ac:dyDescent="0.2">
      <c r="A150" s="96" t="s">
        <v>718</v>
      </c>
      <c r="B150" s="104" t="s">
        <v>571</v>
      </c>
      <c r="C150" s="95" t="str">
        <f>VLOOKUP($E$14:$E$222,[1]CCG!$A$1:$IV$240,5,FALSE)</f>
        <v>Q71</v>
      </c>
      <c r="D150" s="95" t="str">
        <f>VLOOKUP($E$14:$E$222,[1]CCG!$A$1:$IV$240,6,FALSE)</f>
        <v>LONDON AREA TEAM</v>
      </c>
      <c r="E150" s="61" t="s">
        <v>217</v>
      </c>
      <c r="F150" s="95" t="str">
        <f>VLOOKUP($E$14:$E$222,[1]CCG!$A$1:$IV$240,2,FALSE)</f>
        <v>NHS SUTTON CCG</v>
      </c>
      <c r="G150" s="95" t="s">
        <v>65</v>
      </c>
      <c r="H150" s="95" t="s">
        <v>0</v>
      </c>
      <c r="I150" s="62">
        <v>9</v>
      </c>
      <c r="J150" s="62">
        <v>9</v>
      </c>
      <c r="K150" s="105">
        <f t="shared" si="4"/>
        <v>0</v>
      </c>
      <c r="L150" s="54">
        <f t="shared" si="5"/>
        <v>1</v>
      </c>
    </row>
    <row r="151" spans="1:12" s="95" customFormat="1" x14ac:dyDescent="0.2">
      <c r="A151" s="96" t="s">
        <v>719</v>
      </c>
      <c r="B151" s="104" t="s">
        <v>571</v>
      </c>
      <c r="C151" s="95" t="str">
        <f>VLOOKUP($E$14:$E$222,[1]CCG!$A$1:$IV$240,5,FALSE)</f>
        <v>Q71</v>
      </c>
      <c r="D151" s="95" t="str">
        <f>VLOOKUP($E$14:$E$222,[1]CCG!$A$1:$IV$240,6,FALSE)</f>
        <v>LONDON AREA TEAM</v>
      </c>
      <c r="E151" s="61" t="s">
        <v>218</v>
      </c>
      <c r="F151" s="95" t="str">
        <f>VLOOKUP($E$14:$E$222,[1]CCG!$A$1:$IV$240,2,FALSE)</f>
        <v>NHS TOWER HAMLETS CCG</v>
      </c>
      <c r="G151" s="95" t="s">
        <v>65</v>
      </c>
      <c r="H151" s="95" t="s">
        <v>0</v>
      </c>
      <c r="I151" s="92">
        <v>4</v>
      </c>
      <c r="J151" s="92">
        <v>3</v>
      </c>
      <c r="K151" s="105">
        <f t="shared" si="4"/>
        <v>1</v>
      </c>
      <c r="L151" s="83">
        <f t="shared" si="5"/>
        <v>0.75</v>
      </c>
    </row>
    <row r="152" spans="1:12" s="95" customFormat="1" x14ac:dyDescent="0.2">
      <c r="A152" s="96" t="s">
        <v>720</v>
      </c>
      <c r="B152" s="104" t="s">
        <v>571</v>
      </c>
      <c r="C152" s="95" t="str">
        <f>VLOOKUP($E$14:$E$222,[1]CCG!$A$1:$IV$240,5,FALSE)</f>
        <v>Q71</v>
      </c>
      <c r="D152" s="95" t="str">
        <f>VLOOKUP($E$14:$E$222,[1]CCG!$A$1:$IV$240,6,FALSE)</f>
        <v>LONDON AREA TEAM</v>
      </c>
      <c r="E152" s="61" t="s">
        <v>219</v>
      </c>
      <c r="F152" s="95" t="str">
        <f>VLOOKUP($E$14:$E$222,[1]CCG!$A$1:$IV$240,2,FALSE)</f>
        <v>NHS WALTHAM FOREST CCG</v>
      </c>
      <c r="G152" s="95" t="s">
        <v>65</v>
      </c>
      <c r="H152" s="95" t="s">
        <v>0</v>
      </c>
      <c r="I152" s="62">
        <v>20</v>
      </c>
      <c r="J152" s="62">
        <v>20</v>
      </c>
      <c r="K152" s="105">
        <f t="shared" si="4"/>
        <v>0</v>
      </c>
      <c r="L152" s="54">
        <f t="shared" si="5"/>
        <v>1</v>
      </c>
    </row>
    <row r="153" spans="1:12" s="95" customFormat="1" x14ac:dyDescent="0.2">
      <c r="A153" s="96" t="s">
        <v>721</v>
      </c>
      <c r="B153" s="104" t="s">
        <v>571</v>
      </c>
      <c r="C153" s="95" t="str">
        <f>VLOOKUP($E$14:$E$222,[1]CCG!$A$1:$IV$240,5,FALSE)</f>
        <v>Q71</v>
      </c>
      <c r="D153" s="95" t="str">
        <f>VLOOKUP($E$14:$E$222,[1]CCG!$A$1:$IV$240,6,FALSE)</f>
        <v>LONDON AREA TEAM</v>
      </c>
      <c r="E153" s="61" t="s">
        <v>220</v>
      </c>
      <c r="F153" s="95" t="str">
        <f>VLOOKUP($E$14:$E$222,[1]CCG!$A$1:$IV$240,2,FALSE)</f>
        <v>NHS WANDSWORTH CCG</v>
      </c>
      <c r="G153" s="95" t="s">
        <v>65</v>
      </c>
      <c r="H153" s="95" t="s">
        <v>0</v>
      </c>
      <c r="I153" s="92">
        <v>17</v>
      </c>
      <c r="J153" s="92">
        <v>15</v>
      </c>
      <c r="K153" s="105">
        <f t="shared" si="4"/>
        <v>2</v>
      </c>
      <c r="L153" s="83">
        <f t="shared" si="5"/>
        <v>0.88235294117647056</v>
      </c>
    </row>
    <row r="154" spans="1:12" s="95" customFormat="1" x14ac:dyDescent="0.2">
      <c r="A154" s="96" t="s">
        <v>722</v>
      </c>
      <c r="B154" s="104" t="s">
        <v>571</v>
      </c>
      <c r="C154" s="95" t="str">
        <f>VLOOKUP($E$14:$E$222,[1]CCG!$A$1:$IV$240,5,FALSE)</f>
        <v>Q71</v>
      </c>
      <c r="D154" s="95" t="str">
        <f>VLOOKUP($E$14:$E$222,[1]CCG!$A$1:$IV$240,6,FALSE)</f>
        <v>LONDON AREA TEAM</v>
      </c>
      <c r="E154" s="61" t="s">
        <v>221</v>
      </c>
      <c r="F154" s="95" t="str">
        <f>VLOOKUP($E$14:$E$222,[1]CCG!$A$1:$IV$240,2,FALSE)</f>
        <v>NHS WEST LONDON (K&amp;C &amp; QPP) CCG</v>
      </c>
      <c r="G154" s="95" t="s">
        <v>65</v>
      </c>
      <c r="H154" s="95" t="s">
        <v>0</v>
      </c>
      <c r="I154" s="92">
        <v>6</v>
      </c>
      <c r="J154" s="92">
        <v>5</v>
      </c>
      <c r="K154" s="105">
        <f t="shared" si="4"/>
        <v>1</v>
      </c>
      <c r="L154" s="83">
        <f t="shared" si="5"/>
        <v>0.83333333333333337</v>
      </c>
    </row>
    <row r="155" spans="1:12" s="95" customFormat="1" x14ac:dyDescent="0.2">
      <c r="A155" s="96" t="s">
        <v>723</v>
      </c>
      <c r="B155" s="104" t="s">
        <v>572</v>
      </c>
      <c r="C155" s="95" t="str">
        <f>VLOOKUP($E$14:$E$222,[1]CCG!$A$1:$IV$240,5,FALSE)</f>
        <v>Q48</v>
      </c>
      <c r="D155" s="95" t="str">
        <f>VLOOKUP($E$14:$E$222,[1]CCG!$A$1:$IV$240,6,FALSE)</f>
        <v>MERSEYSIDE AREA TEAM</v>
      </c>
      <c r="E155" s="61" t="s">
        <v>92</v>
      </c>
      <c r="F155" s="95" t="str">
        <f>VLOOKUP($E$14:$E$222,[1]CCG!$A$1:$IV$240,2,FALSE)</f>
        <v>NHS HALTON CCG</v>
      </c>
      <c r="G155" s="95" t="s">
        <v>65</v>
      </c>
      <c r="H155" s="95" t="s">
        <v>0</v>
      </c>
      <c r="I155" s="62">
        <v>22</v>
      </c>
      <c r="J155" s="62">
        <v>22</v>
      </c>
      <c r="K155" s="105">
        <f t="shared" si="4"/>
        <v>0</v>
      </c>
      <c r="L155" s="54">
        <f t="shared" si="5"/>
        <v>1</v>
      </c>
    </row>
    <row r="156" spans="1:12" s="95" customFormat="1" x14ac:dyDescent="0.2">
      <c r="A156" s="96" t="s">
        <v>724</v>
      </c>
      <c r="B156" s="104" t="s">
        <v>572</v>
      </c>
      <c r="C156" s="95" t="str">
        <f>VLOOKUP($E$14:$E$222,[1]CCG!$A$1:$IV$240,5,FALSE)</f>
        <v>Q48</v>
      </c>
      <c r="D156" s="95" t="str">
        <f>VLOOKUP($E$14:$E$222,[1]CCG!$A$1:$IV$240,6,FALSE)</f>
        <v>MERSEYSIDE AREA TEAM</v>
      </c>
      <c r="E156" s="61" t="s">
        <v>95</v>
      </c>
      <c r="F156" s="95" t="str">
        <f>VLOOKUP($E$14:$E$222,[1]CCG!$A$1:$IV$240,2,FALSE)</f>
        <v>NHS KNOWSLEY CCG</v>
      </c>
      <c r="G156" s="95" t="s">
        <v>65</v>
      </c>
      <c r="H156" s="95" t="s">
        <v>0</v>
      </c>
      <c r="I156" s="92">
        <v>19</v>
      </c>
      <c r="J156" s="92">
        <v>18</v>
      </c>
      <c r="K156" s="105">
        <f t="shared" si="4"/>
        <v>1</v>
      </c>
      <c r="L156" s="83">
        <f t="shared" si="5"/>
        <v>0.94736842105263153</v>
      </c>
    </row>
    <row r="157" spans="1:12" s="95" customFormat="1" x14ac:dyDescent="0.2">
      <c r="A157" s="96" t="s">
        <v>725</v>
      </c>
      <c r="B157" s="104" t="s">
        <v>572</v>
      </c>
      <c r="C157" s="95" t="str">
        <f>VLOOKUP($E$14:$E$222,[1]CCG!$A$1:$IV$240,5,FALSE)</f>
        <v>Q48</v>
      </c>
      <c r="D157" s="95" t="str">
        <f>VLOOKUP($E$14:$E$222,[1]CCG!$A$1:$IV$240,6,FALSE)</f>
        <v>MERSEYSIDE AREA TEAM</v>
      </c>
      <c r="E157" s="61" t="s">
        <v>270</v>
      </c>
      <c r="F157" s="95" t="str">
        <f>VLOOKUP($E$14:$E$222,[1]CCG!$A$1:$IV$240,2,FALSE)</f>
        <v>NHS LIVERPOOL CCG</v>
      </c>
      <c r="G157" s="95" t="s">
        <v>65</v>
      </c>
      <c r="H157" s="95" t="s">
        <v>0</v>
      </c>
      <c r="I157" s="62">
        <v>31</v>
      </c>
      <c r="J157" s="62">
        <v>28</v>
      </c>
      <c r="K157" s="105">
        <f t="shared" si="4"/>
        <v>3</v>
      </c>
      <c r="L157" s="54">
        <f t="shared" si="5"/>
        <v>0.90322580645161288</v>
      </c>
    </row>
    <row r="158" spans="1:12" s="95" customFormat="1" x14ac:dyDescent="0.2">
      <c r="A158" s="96" t="s">
        <v>726</v>
      </c>
      <c r="B158" s="104" t="s">
        <v>572</v>
      </c>
      <c r="C158" s="95" t="str">
        <f>VLOOKUP($E$14:$E$222,[1]CCG!$A$1:$IV$240,5,FALSE)</f>
        <v>Q48</v>
      </c>
      <c r="D158" s="95" t="str">
        <f>VLOOKUP($E$14:$E$222,[1]CCG!$A$1:$IV$240,6,FALSE)</f>
        <v>MERSEYSIDE AREA TEAM</v>
      </c>
      <c r="E158" s="61" t="s">
        <v>100</v>
      </c>
      <c r="F158" s="95" t="str">
        <f>VLOOKUP($E$14:$E$222,[1]CCG!$A$1:$IV$240,2,FALSE)</f>
        <v>NHS SOUTH SEFTON CCG</v>
      </c>
      <c r="G158" s="95" t="s">
        <v>65</v>
      </c>
      <c r="H158" s="95" t="s">
        <v>0</v>
      </c>
      <c r="I158" s="92">
        <v>6</v>
      </c>
      <c r="J158" s="92">
        <v>4</v>
      </c>
      <c r="K158" s="105">
        <f t="shared" si="4"/>
        <v>2</v>
      </c>
      <c r="L158" s="83">
        <f t="shared" si="5"/>
        <v>0.66666666666666663</v>
      </c>
    </row>
    <row r="159" spans="1:12" s="95" customFormat="1" x14ac:dyDescent="0.2">
      <c r="A159" s="96" t="s">
        <v>727</v>
      </c>
      <c r="B159" s="104" t="s">
        <v>572</v>
      </c>
      <c r="C159" s="95" t="str">
        <f>VLOOKUP($E$14:$E$222,[1]CCG!$A$1:$IV$240,5,FALSE)</f>
        <v>Q48</v>
      </c>
      <c r="D159" s="95" t="str">
        <f>VLOOKUP($E$14:$E$222,[1]CCG!$A$1:$IV$240,6,FALSE)</f>
        <v>MERSEYSIDE AREA TEAM</v>
      </c>
      <c r="E159" s="61" t="s">
        <v>101</v>
      </c>
      <c r="F159" s="95" t="str">
        <f>VLOOKUP($E$14:$E$222,[1]CCG!$A$1:$IV$240,2,FALSE)</f>
        <v>NHS SOUTHPORT AND FORMBY CCG</v>
      </c>
      <c r="G159" s="95" t="s">
        <v>65</v>
      </c>
      <c r="H159" s="95" t="s">
        <v>0</v>
      </c>
      <c r="I159" s="62">
        <v>15</v>
      </c>
      <c r="J159" s="62">
        <v>15</v>
      </c>
      <c r="K159" s="105">
        <f t="shared" si="4"/>
        <v>0</v>
      </c>
      <c r="L159" s="54">
        <f t="shared" si="5"/>
        <v>1</v>
      </c>
    </row>
    <row r="160" spans="1:12" s="95" customFormat="1" x14ac:dyDescent="0.2">
      <c r="A160" s="96" t="s">
        <v>728</v>
      </c>
      <c r="B160" s="104" t="s">
        <v>572</v>
      </c>
      <c r="C160" s="95" t="str">
        <f>VLOOKUP($E$14:$E$222,[1]CCG!$A$1:$IV$240,5,FALSE)</f>
        <v>Q48</v>
      </c>
      <c r="D160" s="95" t="str">
        <f>VLOOKUP($E$14:$E$222,[1]CCG!$A$1:$IV$240,6,FALSE)</f>
        <v>MERSEYSIDE AREA TEAM</v>
      </c>
      <c r="E160" s="61" t="s">
        <v>103</v>
      </c>
      <c r="F160" s="95" t="str">
        <f>VLOOKUP($E$14:$E$222,[1]CCG!$A$1:$IV$240,2,FALSE)</f>
        <v>NHS ST HELENS CCG</v>
      </c>
      <c r="G160" s="95" t="s">
        <v>65</v>
      </c>
      <c r="H160" s="95" t="s">
        <v>0</v>
      </c>
      <c r="I160" s="62">
        <v>23</v>
      </c>
      <c r="J160" s="62">
        <v>23</v>
      </c>
      <c r="K160" s="105">
        <f t="shared" si="4"/>
        <v>0</v>
      </c>
      <c r="L160" s="54">
        <f t="shared" si="5"/>
        <v>1</v>
      </c>
    </row>
    <row r="161" spans="1:14" s="95" customFormat="1" x14ac:dyDescent="0.2">
      <c r="A161" s="96" t="s">
        <v>729</v>
      </c>
      <c r="B161" s="104" t="s">
        <v>573</v>
      </c>
      <c r="C161" s="95" t="str">
        <f>VLOOKUP($E$14:$E$222,[1]CCG!$A$1:$IV$240,5,FALSE)</f>
        <v>Q50</v>
      </c>
      <c r="D161" s="95" t="str">
        <f>VLOOKUP($E$14:$E$222,[1]CCG!$A$1:$IV$240,6,FALSE)</f>
        <v>NORTH YORKSHIRE AND HUMBER AREA TEAM</v>
      </c>
      <c r="E161" s="61" t="s">
        <v>120</v>
      </c>
      <c r="F161" s="95" t="str">
        <f>VLOOKUP($E$14:$E$222,[1]CCG!$A$1:$IV$240,2,FALSE)</f>
        <v>NHS EAST RIDING OF YORKSHIRE CCG</v>
      </c>
      <c r="G161" s="95" t="s">
        <v>65</v>
      </c>
      <c r="H161" s="95" t="s">
        <v>0</v>
      </c>
      <c r="I161" s="62">
        <v>56</v>
      </c>
      <c r="J161" s="62">
        <v>52</v>
      </c>
      <c r="K161" s="105">
        <f t="shared" si="4"/>
        <v>4</v>
      </c>
      <c r="L161" s="54">
        <f t="shared" si="5"/>
        <v>0.9285714285714286</v>
      </c>
    </row>
    <row r="162" spans="1:14" s="95" customFormat="1" x14ac:dyDescent="0.2">
      <c r="A162" s="96" t="s">
        <v>730</v>
      </c>
      <c r="B162" s="104" t="s">
        <v>573</v>
      </c>
      <c r="C162" s="95" t="str">
        <f>VLOOKUP($E$14:$E$222,[1]CCG!$A$1:$IV$240,5,FALSE)</f>
        <v>Q50</v>
      </c>
      <c r="D162" s="95" t="str">
        <f>VLOOKUP($E$14:$E$222,[1]CCG!$A$1:$IV$240,6,FALSE)</f>
        <v>NORTH YORKSHIRE AND HUMBER AREA TEAM</v>
      </c>
      <c r="E162" s="61" t="s">
        <v>123</v>
      </c>
      <c r="F162" s="95" t="str">
        <f>VLOOKUP($E$14:$E$222,[1]CCG!$A$1:$IV$240,2,FALSE)</f>
        <v>NHS HAMBLETON, RICHMONDSHIRE AND WHITBY CCG</v>
      </c>
      <c r="G162" s="95" t="s">
        <v>65</v>
      </c>
      <c r="H162" s="95" t="s">
        <v>0</v>
      </c>
      <c r="I162" s="62">
        <v>8</v>
      </c>
      <c r="J162" s="62">
        <v>8</v>
      </c>
      <c r="K162" s="105">
        <f t="shared" si="4"/>
        <v>0</v>
      </c>
      <c r="L162" s="54">
        <f t="shared" si="5"/>
        <v>1</v>
      </c>
    </row>
    <row r="163" spans="1:14" s="97" customFormat="1" x14ac:dyDescent="0.2">
      <c r="A163" s="96" t="s">
        <v>731</v>
      </c>
      <c r="B163" s="104" t="s">
        <v>573</v>
      </c>
      <c r="C163" s="95" t="str">
        <f>VLOOKUP($E$14:$E$222,[1]CCG!$A$1:$IV$240,5,FALSE)</f>
        <v>Q50</v>
      </c>
      <c r="D163" s="95" t="str">
        <f>VLOOKUP($E$14:$E$222,[1]CCG!$A$1:$IV$240,6,FALSE)</f>
        <v>NORTH YORKSHIRE AND HUMBER AREA TEAM</v>
      </c>
      <c r="E163" s="61" t="s">
        <v>124</v>
      </c>
      <c r="F163" s="95" t="str">
        <f>VLOOKUP($E$14:$E$222,[1]CCG!$A$1:$IV$240,2,FALSE)</f>
        <v>NHS HARROGATE AND RURAL DISTRICT CCG</v>
      </c>
      <c r="G163" s="95" t="s">
        <v>65</v>
      </c>
      <c r="H163" s="95" t="s">
        <v>0</v>
      </c>
      <c r="I163" s="62">
        <v>17</v>
      </c>
      <c r="J163" s="62">
        <v>17</v>
      </c>
      <c r="K163" s="105">
        <f t="shared" si="4"/>
        <v>0</v>
      </c>
      <c r="L163" s="54">
        <f t="shared" si="5"/>
        <v>1</v>
      </c>
    </row>
    <row r="164" spans="1:14" s="102" customFormat="1" x14ac:dyDescent="0.2">
      <c r="A164" s="96" t="s">
        <v>732</v>
      </c>
      <c r="B164" s="104" t="s">
        <v>573</v>
      </c>
      <c r="C164" s="95" t="str">
        <f>VLOOKUP($E$14:$E$222,[1]CCG!$A$1:$IV$240,5,FALSE)</f>
        <v>Q50</v>
      </c>
      <c r="D164" s="95" t="str">
        <f>VLOOKUP($E$14:$E$222,[1]CCG!$A$1:$IV$240,6,FALSE)</f>
        <v>NORTH YORKSHIRE AND HUMBER AREA TEAM</v>
      </c>
      <c r="E164" s="61" t="s">
        <v>125</v>
      </c>
      <c r="F164" s="95" t="str">
        <f>VLOOKUP($E$14:$E$222,[1]CCG!$A$1:$IV$240,2,FALSE)</f>
        <v>NHS HULL CCG</v>
      </c>
      <c r="G164" s="95" t="s">
        <v>65</v>
      </c>
      <c r="H164" s="95" t="s">
        <v>0</v>
      </c>
      <c r="I164" s="62">
        <v>16</v>
      </c>
      <c r="J164" s="62">
        <v>16</v>
      </c>
      <c r="K164" s="105">
        <f t="shared" si="4"/>
        <v>0</v>
      </c>
      <c r="L164" s="54">
        <f t="shared" si="5"/>
        <v>1</v>
      </c>
      <c r="M164" s="103"/>
      <c r="N164" s="103"/>
    </row>
    <row r="165" spans="1:14" s="97" customFormat="1" x14ac:dyDescent="0.2">
      <c r="A165" s="96" t="s">
        <v>733</v>
      </c>
      <c r="B165" s="104" t="s">
        <v>573</v>
      </c>
      <c r="C165" s="95" t="str">
        <f>VLOOKUP($E$14:$E$222,[1]CCG!$A$1:$IV$240,5,FALSE)</f>
        <v>Q50</v>
      </c>
      <c r="D165" s="95" t="str">
        <f>VLOOKUP($E$14:$E$222,[1]CCG!$A$1:$IV$240,6,FALSE)</f>
        <v>NORTH YORKSHIRE AND HUMBER AREA TEAM</v>
      </c>
      <c r="E165" s="61" t="s">
        <v>127</v>
      </c>
      <c r="F165" s="95" t="str">
        <f>VLOOKUP($E$14:$E$222,[1]CCG!$A$1:$IV$240,2,FALSE)</f>
        <v>NHS NORTH EAST LINCOLNSHIRE CCG</v>
      </c>
      <c r="G165" s="95" t="s">
        <v>65</v>
      </c>
      <c r="H165" s="95" t="s">
        <v>0</v>
      </c>
      <c r="I165" s="62">
        <v>6</v>
      </c>
      <c r="J165" s="62">
        <v>6</v>
      </c>
      <c r="K165" s="105">
        <f t="shared" si="4"/>
        <v>0</v>
      </c>
      <c r="L165" s="54">
        <f t="shared" si="5"/>
        <v>1</v>
      </c>
      <c r="M165" s="95"/>
      <c r="N165" s="95"/>
    </row>
    <row r="166" spans="1:14" s="97" customFormat="1" x14ac:dyDescent="0.2">
      <c r="A166" s="96" t="s">
        <v>734</v>
      </c>
      <c r="B166" s="104" t="s">
        <v>573</v>
      </c>
      <c r="C166" s="95" t="str">
        <f>VLOOKUP($E$14:$E$222,[1]CCG!$A$1:$IV$240,5,FALSE)</f>
        <v>Q50</v>
      </c>
      <c r="D166" s="95" t="str">
        <f>VLOOKUP($E$14:$E$222,[1]CCG!$A$1:$IV$240,6,FALSE)</f>
        <v>NORTH YORKSHIRE AND HUMBER AREA TEAM</v>
      </c>
      <c r="E166" s="61" t="s">
        <v>129</v>
      </c>
      <c r="F166" s="95" t="str">
        <f>VLOOKUP($E$14:$E$222,[1]CCG!$A$1:$IV$240,2,FALSE)</f>
        <v>NHS NORTH LINCOLNSHIRE CCG</v>
      </c>
      <c r="G166" s="95" t="s">
        <v>65</v>
      </c>
      <c r="H166" s="95" t="s">
        <v>0</v>
      </c>
      <c r="I166" s="92">
        <v>21</v>
      </c>
      <c r="J166" s="92">
        <v>20</v>
      </c>
      <c r="K166" s="105">
        <f t="shared" si="4"/>
        <v>1</v>
      </c>
      <c r="L166" s="83">
        <f t="shared" si="5"/>
        <v>0.95238095238095233</v>
      </c>
    </row>
    <row r="167" spans="1:14" s="97" customFormat="1" x14ac:dyDescent="0.2">
      <c r="A167" s="96" t="s">
        <v>735</v>
      </c>
      <c r="B167" s="104" t="s">
        <v>573</v>
      </c>
      <c r="C167" s="95" t="str">
        <f>VLOOKUP($E$14:$E$222,[1]CCG!$A$1:$IV$240,5,FALSE)</f>
        <v>Q50</v>
      </c>
      <c r="D167" s="95" t="str">
        <f>VLOOKUP($E$14:$E$222,[1]CCG!$A$1:$IV$240,6,FALSE)</f>
        <v>NORTH YORKSHIRE AND HUMBER AREA TEAM</v>
      </c>
      <c r="E167" s="61" t="s">
        <v>131</v>
      </c>
      <c r="F167" s="95" t="str">
        <f>VLOOKUP($E$14:$E$222,[1]CCG!$A$1:$IV$240,2,FALSE)</f>
        <v>NHS SCARBOROUGH AND RYEDALE CCG</v>
      </c>
      <c r="G167" s="95" t="s">
        <v>65</v>
      </c>
      <c r="H167" s="95" t="s">
        <v>0</v>
      </c>
      <c r="I167" s="62">
        <v>5</v>
      </c>
      <c r="J167" s="62">
        <v>5</v>
      </c>
      <c r="K167" s="105">
        <f t="shared" si="4"/>
        <v>0</v>
      </c>
      <c r="L167" s="54">
        <f t="shared" si="5"/>
        <v>1</v>
      </c>
    </row>
    <row r="168" spans="1:14" s="97" customFormat="1" x14ac:dyDescent="0.2">
      <c r="A168" s="96" t="s">
        <v>736</v>
      </c>
      <c r="B168" s="104" t="s">
        <v>573</v>
      </c>
      <c r="C168" s="95" t="str">
        <f>VLOOKUP($E$14:$E$222,[1]CCG!$A$1:$IV$240,5,FALSE)</f>
        <v>Q50</v>
      </c>
      <c r="D168" s="95" t="str">
        <f>VLOOKUP($E$14:$E$222,[1]CCG!$A$1:$IV$240,6,FALSE)</f>
        <v>NORTH YORKSHIRE AND HUMBER AREA TEAM</v>
      </c>
      <c r="E168" s="61" t="s">
        <v>133</v>
      </c>
      <c r="F168" s="95" t="str">
        <f>VLOOKUP($E$14:$E$222,[1]CCG!$A$1:$IV$240,2,FALSE)</f>
        <v>NHS VALE OF YORK CCG</v>
      </c>
      <c r="G168" s="95" t="s">
        <v>65</v>
      </c>
      <c r="H168" s="95" t="s">
        <v>0</v>
      </c>
      <c r="I168" s="62">
        <v>20</v>
      </c>
      <c r="J168" s="62">
        <v>20</v>
      </c>
      <c r="K168" s="105">
        <f t="shared" si="4"/>
        <v>0</v>
      </c>
      <c r="L168" s="54">
        <f t="shared" si="5"/>
        <v>1</v>
      </c>
    </row>
    <row r="169" spans="1:14" s="97" customFormat="1" ht="12" customHeight="1" x14ac:dyDescent="0.2">
      <c r="A169" s="96" t="s">
        <v>738</v>
      </c>
      <c r="B169" s="104" t="s">
        <v>574</v>
      </c>
      <c r="C169" s="95" t="str">
        <f>VLOOKUP($E$14:$E$222,[1]CCG!$A$1:$IV$240,5,FALSE)</f>
        <v>Q60</v>
      </c>
      <c r="D169" s="95" t="str">
        <f>VLOOKUP($E$14:$E$222,[1]CCG!$A$1:$IV$240,6,FALSE)</f>
        <v>SHROPSHIRE AND STAFFORDSHIRE AREA TEAM</v>
      </c>
      <c r="E169" s="61" t="s">
        <v>158</v>
      </c>
      <c r="F169" s="95" t="str">
        <f>VLOOKUP($E$14:$E$222,[1]CCG!$A$1:$IV$240,2,FALSE)</f>
        <v>NHS EAST STAFFORDSHIRE CCG</v>
      </c>
      <c r="G169" s="95" t="s">
        <v>65</v>
      </c>
      <c r="H169" s="95" t="s">
        <v>0</v>
      </c>
      <c r="I169" s="62">
        <v>6</v>
      </c>
      <c r="J169" s="62">
        <v>6</v>
      </c>
      <c r="K169" s="105">
        <f t="shared" si="4"/>
        <v>0</v>
      </c>
      <c r="L169" s="54">
        <f t="shared" si="5"/>
        <v>1</v>
      </c>
    </row>
    <row r="170" spans="1:14" x14ac:dyDescent="0.2">
      <c r="A170" s="96" t="s">
        <v>739</v>
      </c>
      <c r="B170" s="104" t="s">
        <v>574</v>
      </c>
      <c r="C170" s="95" t="str">
        <f>VLOOKUP($E$14:$E$222,[1]CCG!$A$1:$IV$240,5,FALSE)</f>
        <v>Q60</v>
      </c>
      <c r="D170" s="95" t="str">
        <f>VLOOKUP($E$14:$E$222,[1]CCG!$A$1:$IV$240,6,FALSE)</f>
        <v>SHROPSHIRE AND STAFFORDSHIRE AREA TEAM</v>
      </c>
      <c r="E170" s="61" t="s">
        <v>160</v>
      </c>
      <c r="F170" s="95" t="str">
        <f>VLOOKUP($E$14:$E$222,[1]CCG!$A$1:$IV$240,2,FALSE)</f>
        <v>NHS NORTH STAFFORDSHIRE CCG</v>
      </c>
      <c r="G170" s="95" t="s">
        <v>65</v>
      </c>
      <c r="H170" s="95" t="s">
        <v>0</v>
      </c>
      <c r="I170" s="92">
        <v>18</v>
      </c>
      <c r="J170" s="92">
        <v>17</v>
      </c>
      <c r="K170" s="105">
        <f t="shared" si="4"/>
        <v>1</v>
      </c>
      <c r="L170" s="83">
        <f t="shared" si="5"/>
        <v>0.94444444444444442</v>
      </c>
    </row>
    <row r="171" spans="1:14" x14ac:dyDescent="0.2">
      <c r="A171" s="96" t="s">
        <v>740</v>
      </c>
      <c r="B171" s="104" t="s">
        <v>574</v>
      </c>
      <c r="C171" s="95" t="str">
        <f>VLOOKUP($E$14:$E$222,[1]CCG!$A$1:$IV$240,5,FALSE)</f>
        <v>Q60</v>
      </c>
      <c r="D171" s="95" t="str">
        <f>VLOOKUP($E$14:$E$222,[1]CCG!$A$1:$IV$240,6,FALSE)</f>
        <v>SHROPSHIRE AND STAFFORDSHIRE AREA TEAM</v>
      </c>
      <c r="E171" s="61" t="s">
        <v>164</v>
      </c>
      <c r="F171" s="95" t="str">
        <f>VLOOKUP($E$14:$E$222,[1]CCG!$A$1:$IV$240,2,FALSE)</f>
        <v>NHS SHROPSHIRE CCG</v>
      </c>
      <c r="G171" s="95" t="s">
        <v>65</v>
      </c>
      <c r="H171" s="95" t="s">
        <v>0</v>
      </c>
      <c r="I171" s="62">
        <v>31</v>
      </c>
      <c r="J171" s="62">
        <v>31</v>
      </c>
      <c r="K171" s="105">
        <f t="shared" si="4"/>
        <v>0</v>
      </c>
      <c r="L171" s="54">
        <f t="shared" si="5"/>
        <v>1</v>
      </c>
    </row>
    <row r="172" spans="1:14" x14ac:dyDescent="0.2">
      <c r="A172" s="96" t="s">
        <v>741</v>
      </c>
      <c r="B172" s="104" t="s">
        <v>574</v>
      </c>
      <c r="C172" s="95" t="str">
        <f>VLOOKUP($E$14:$E$222,[1]CCG!$A$1:$IV$240,5,FALSE)</f>
        <v>Q60</v>
      </c>
      <c r="D172" s="95" t="str">
        <f>VLOOKUP($E$14:$E$222,[1]CCG!$A$1:$IV$240,6,FALSE)</f>
        <v>SHROPSHIRE AND STAFFORDSHIRE AREA TEAM</v>
      </c>
      <c r="E172" s="61" t="s">
        <v>166</v>
      </c>
      <c r="F172" s="95" t="str">
        <f>VLOOKUP($E$14:$E$222,[1]CCG!$A$1:$IV$240,2,FALSE)</f>
        <v>NHS SOUTH EAST STAFFS AND SEISDON PENINSULAR CCG</v>
      </c>
      <c r="G172" s="95" t="s">
        <v>65</v>
      </c>
      <c r="H172" s="95" t="s">
        <v>0</v>
      </c>
      <c r="I172" s="62">
        <v>11</v>
      </c>
      <c r="J172" s="62">
        <v>11</v>
      </c>
      <c r="K172" s="105">
        <f t="shared" si="4"/>
        <v>0</v>
      </c>
      <c r="L172" s="54">
        <f t="shared" si="5"/>
        <v>1</v>
      </c>
    </row>
    <row r="173" spans="1:14" x14ac:dyDescent="0.2">
      <c r="A173" s="96" t="s">
        <v>742</v>
      </c>
      <c r="B173" s="104" t="s">
        <v>574</v>
      </c>
      <c r="C173" s="95" t="str">
        <f>VLOOKUP($E$14:$E$222,[1]CCG!$A$1:$IV$240,5,FALSE)</f>
        <v>Q60</v>
      </c>
      <c r="D173" s="95" t="str">
        <f>VLOOKUP($E$14:$E$222,[1]CCG!$A$1:$IV$240,6,FALSE)</f>
        <v>SHROPSHIRE AND STAFFORDSHIRE AREA TEAM</v>
      </c>
      <c r="E173" s="61" t="s">
        <v>169</v>
      </c>
      <c r="F173" s="95" t="str">
        <f>VLOOKUP($E$14:$E$222,[1]CCG!$A$1:$IV$240,2,FALSE)</f>
        <v>NHS STAFFORD AND SURROUNDS CCG</v>
      </c>
      <c r="G173" s="95" t="s">
        <v>65</v>
      </c>
      <c r="H173" s="95" t="s">
        <v>0</v>
      </c>
      <c r="I173" s="62">
        <v>5</v>
      </c>
      <c r="J173" s="62">
        <v>5</v>
      </c>
      <c r="K173" s="105">
        <f t="shared" si="4"/>
        <v>0</v>
      </c>
      <c r="L173" s="54">
        <f t="shared" si="5"/>
        <v>1</v>
      </c>
    </row>
    <row r="174" spans="1:14" s="97" customFormat="1" x14ac:dyDescent="0.2">
      <c r="A174" s="96" t="s">
        <v>743</v>
      </c>
      <c r="B174" s="104" t="s">
        <v>574</v>
      </c>
      <c r="C174" s="95" t="str">
        <f>VLOOKUP($E$14:$E$222,[1]CCG!$A$1:$IV$240,5,FALSE)</f>
        <v>Q60</v>
      </c>
      <c r="D174" s="95" t="str">
        <f>VLOOKUP($E$14:$E$222,[1]CCG!$A$1:$IV$240,6,FALSE)</f>
        <v>SHROPSHIRE AND STAFFORDSHIRE AREA TEAM</v>
      </c>
      <c r="E174" s="61" t="s">
        <v>170</v>
      </c>
      <c r="F174" s="95" t="str">
        <f>VLOOKUP($E$14:$E$222,[1]CCG!$A$1:$IV$240,2,FALSE)</f>
        <v>NHS STOKE ON TRENT CCG</v>
      </c>
      <c r="G174" s="95" t="s">
        <v>65</v>
      </c>
      <c r="H174" s="95" t="s">
        <v>0</v>
      </c>
      <c r="I174" s="92">
        <v>31</v>
      </c>
      <c r="J174" s="92">
        <v>29</v>
      </c>
      <c r="K174" s="105">
        <f t="shared" si="4"/>
        <v>2</v>
      </c>
      <c r="L174" s="83">
        <f t="shared" si="5"/>
        <v>0.93548387096774188</v>
      </c>
    </row>
    <row r="175" spans="1:14" s="97" customFormat="1" x14ac:dyDescent="0.2">
      <c r="A175" s="96" t="s">
        <v>744</v>
      </c>
      <c r="B175" s="104" t="s">
        <v>574</v>
      </c>
      <c r="C175" s="95" t="str">
        <f>VLOOKUP($E$14:$E$222,[1]CCG!$A$1:$IV$240,5,FALSE)</f>
        <v>Q60</v>
      </c>
      <c r="D175" s="95" t="str">
        <f>VLOOKUP($E$14:$E$222,[1]CCG!$A$1:$IV$240,6,FALSE)</f>
        <v>SHROPSHIRE AND STAFFORDSHIRE AREA TEAM</v>
      </c>
      <c r="E175" s="61" t="s">
        <v>171</v>
      </c>
      <c r="F175" s="95" t="str">
        <f>VLOOKUP($E$14:$E$222,[1]CCG!$A$1:$IV$240,2,FALSE)</f>
        <v>NHS TELFORD AND WREKIN CCG</v>
      </c>
      <c r="G175" s="95" t="s">
        <v>65</v>
      </c>
      <c r="H175" s="95" t="s">
        <v>0</v>
      </c>
      <c r="I175" s="62">
        <v>6</v>
      </c>
      <c r="J175" s="62">
        <v>6</v>
      </c>
      <c r="K175" s="105">
        <f t="shared" si="4"/>
        <v>0</v>
      </c>
      <c r="L175" s="54">
        <f t="shared" si="5"/>
        <v>1</v>
      </c>
    </row>
    <row r="176" spans="1:14" x14ac:dyDescent="0.2">
      <c r="A176" s="96" t="s">
        <v>745</v>
      </c>
      <c r="B176" s="104" t="s">
        <v>575</v>
      </c>
      <c r="C176" s="95" t="str">
        <f>VLOOKUP($E$14:$E$222,[1]CCG!$A$1:$IV$240,5,FALSE)</f>
        <v>Q51</v>
      </c>
      <c r="D176" s="95" t="str">
        <f>VLOOKUP($E$14:$E$222,[1]CCG!$A$1:$IV$240,6,FALSE)</f>
        <v>SOUTH YORKSHIRE AND BASSETLAW AREA TEAM</v>
      </c>
      <c r="E176" s="61" t="s">
        <v>113</v>
      </c>
      <c r="F176" s="95" t="str">
        <f>VLOOKUP($E$14:$E$222,[1]CCG!$A$1:$IV$240,2,FALSE)</f>
        <v>NHS BARNSLEY CCG</v>
      </c>
      <c r="G176" s="95" t="s">
        <v>65</v>
      </c>
      <c r="H176" s="95" t="s">
        <v>0</v>
      </c>
      <c r="I176" s="62">
        <v>34</v>
      </c>
      <c r="J176" s="62">
        <v>34</v>
      </c>
      <c r="K176" s="105">
        <f t="shared" si="4"/>
        <v>0</v>
      </c>
      <c r="L176" s="54">
        <f t="shared" si="5"/>
        <v>1</v>
      </c>
    </row>
    <row r="177" spans="1:12" x14ac:dyDescent="0.2">
      <c r="A177" s="96" t="s">
        <v>746</v>
      </c>
      <c r="B177" s="104" t="s">
        <v>575</v>
      </c>
      <c r="C177" s="95" t="str">
        <f>VLOOKUP($E$14:$E$222,[1]CCG!$A$1:$IV$240,5,FALSE)</f>
        <v>Q51</v>
      </c>
      <c r="D177" s="95" t="str">
        <f>VLOOKUP($E$14:$E$222,[1]CCG!$A$1:$IV$240,6,FALSE)</f>
        <v>SOUTH YORKSHIRE AND BASSETLAW AREA TEAM</v>
      </c>
      <c r="E177" s="61" t="s">
        <v>114</v>
      </c>
      <c r="F177" s="95" t="str">
        <f>VLOOKUP($E$14:$E$222,[1]CCG!$A$1:$IV$240,2,FALSE)</f>
        <v>NHS BASSETLAW CCG</v>
      </c>
      <c r="G177" s="95" t="s">
        <v>65</v>
      </c>
      <c r="H177" s="95" t="s">
        <v>0</v>
      </c>
      <c r="I177" s="62">
        <v>14</v>
      </c>
      <c r="J177" s="62">
        <v>14</v>
      </c>
      <c r="K177" s="105">
        <f t="shared" si="4"/>
        <v>0</v>
      </c>
      <c r="L177" s="54">
        <f t="shared" si="5"/>
        <v>1</v>
      </c>
    </row>
    <row r="178" spans="1:12" ht="12.75" customHeight="1" x14ac:dyDescent="0.2">
      <c r="A178" s="96" t="s">
        <v>747</v>
      </c>
      <c r="B178" s="104" t="s">
        <v>575</v>
      </c>
      <c r="C178" s="95" t="str">
        <f>VLOOKUP($E$14:$E$222,[1]CCG!$A$1:$IV$240,5,FALSE)</f>
        <v>Q51</v>
      </c>
      <c r="D178" s="95" t="str">
        <f>VLOOKUP($E$14:$E$222,[1]CCG!$A$1:$IV$240,6,FALSE)</f>
        <v>SOUTH YORKSHIRE AND BASSETLAW AREA TEAM</v>
      </c>
      <c r="E178" s="61" t="s">
        <v>119</v>
      </c>
      <c r="F178" s="95" t="str">
        <f>VLOOKUP($E$14:$E$222,[1]CCG!$A$1:$IV$240,2,FALSE)</f>
        <v>NHS DONCASTER CCG</v>
      </c>
      <c r="G178" s="95" t="s">
        <v>65</v>
      </c>
      <c r="H178" s="95" t="s">
        <v>0</v>
      </c>
      <c r="I178" s="62">
        <v>32</v>
      </c>
      <c r="J178" s="62">
        <v>28</v>
      </c>
      <c r="K178" s="105">
        <f t="shared" si="4"/>
        <v>4</v>
      </c>
      <c r="L178" s="54">
        <f t="shared" si="5"/>
        <v>0.875</v>
      </c>
    </row>
    <row r="179" spans="1:12" x14ac:dyDescent="0.2">
      <c r="A179" s="96" t="s">
        <v>748</v>
      </c>
      <c r="B179" s="104" t="s">
        <v>575</v>
      </c>
      <c r="C179" s="95" t="str">
        <f>VLOOKUP($E$14:$E$222,[1]CCG!$A$1:$IV$240,5,FALSE)</f>
        <v>Q51</v>
      </c>
      <c r="D179" s="95" t="str">
        <f>VLOOKUP($E$14:$E$222,[1]CCG!$A$1:$IV$240,6,FALSE)</f>
        <v>SOUTH YORKSHIRE AND BASSETLAW AREA TEAM</v>
      </c>
      <c r="E179" s="61" t="s">
        <v>130</v>
      </c>
      <c r="F179" s="95" t="str">
        <f>VLOOKUP($E$14:$E$222,[1]CCG!$A$1:$IV$240,2,FALSE)</f>
        <v>NHS ROTHERHAM CCG</v>
      </c>
      <c r="G179" s="95" t="s">
        <v>65</v>
      </c>
      <c r="H179" s="95" t="s">
        <v>0</v>
      </c>
      <c r="I179" s="62">
        <v>24</v>
      </c>
      <c r="J179" s="62">
        <v>24</v>
      </c>
      <c r="K179" s="105">
        <f t="shared" si="4"/>
        <v>0</v>
      </c>
      <c r="L179" s="54">
        <f t="shared" si="5"/>
        <v>1</v>
      </c>
    </row>
    <row r="180" spans="1:12" x14ac:dyDescent="0.2">
      <c r="A180" s="96" t="s">
        <v>749</v>
      </c>
      <c r="B180" s="104" t="s">
        <v>575</v>
      </c>
      <c r="C180" s="95" t="str">
        <f>VLOOKUP($E$14:$E$222,[1]CCG!$A$1:$IV$240,5,FALSE)</f>
        <v>Q51</v>
      </c>
      <c r="D180" s="95" t="str">
        <f>VLOOKUP($E$14:$E$222,[1]CCG!$A$1:$IV$240,6,FALSE)</f>
        <v>SOUTH YORKSHIRE AND BASSETLAW AREA TEAM</v>
      </c>
      <c r="E180" s="61" t="s">
        <v>132</v>
      </c>
      <c r="F180" s="95" t="str">
        <f>VLOOKUP($E$14:$E$222,[1]CCG!$A$1:$IV$240,2,FALSE)</f>
        <v>NHS SHEFFIELD CCG</v>
      </c>
      <c r="G180" s="95" t="s">
        <v>65</v>
      </c>
      <c r="H180" s="95" t="s">
        <v>0</v>
      </c>
      <c r="I180" s="92">
        <v>61</v>
      </c>
      <c r="J180" s="92">
        <v>59</v>
      </c>
      <c r="K180" s="105">
        <f t="shared" si="4"/>
        <v>2</v>
      </c>
      <c r="L180" s="83">
        <f t="shared" si="5"/>
        <v>0.96721311475409832</v>
      </c>
    </row>
    <row r="181" spans="1:12" x14ac:dyDescent="0.2">
      <c r="A181" s="96" t="s">
        <v>750</v>
      </c>
      <c r="B181" s="104" t="s">
        <v>576</v>
      </c>
      <c r="C181" s="95" t="str">
        <f>VLOOKUP($E$14:$E$222,[1]CCG!$A$1:$IV$240,5,FALSE)</f>
        <v>Q68</v>
      </c>
      <c r="D181" s="95" t="str">
        <f>VLOOKUP($E$14:$E$222,[1]CCG!$A$1:$IV$240,6,FALSE)</f>
        <v>SURREY AND SUSSEX AREA TEAM</v>
      </c>
      <c r="E181" s="61" t="s">
        <v>224</v>
      </c>
      <c r="F181" s="95" t="str">
        <f>VLOOKUP($E$14:$E$222,[1]CCG!$A$1:$IV$240,2,FALSE)</f>
        <v>NHS BRIGHTON AND HOVE CCG</v>
      </c>
      <c r="G181" s="95" t="s">
        <v>65</v>
      </c>
      <c r="H181" s="95" t="s">
        <v>0</v>
      </c>
      <c r="I181" s="62">
        <v>20</v>
      </c>
      <c r="J181" s="62">
        <v>17</v>
      </c>
      <c r="K181" s="105">
        <f t="shared" si="4"/>
        <v>3</v>
      </c>
      <c r="L181" s="54">
        <f t="shared" si="5"/>
        <v>0.85</v>
      </c>
    </row>
    <row r="182" spans="1:12" x14ac:dyDescent="0.2">
      <c r="A182" s="96" t="s">
        <v>751</v>
      </c>
      <c r="B182" s="104" t="s">
        <v>576</v>
      </c>
      <c r="C182" s="95" t="str">
        <f>VLOOKUP($E$14:$E$222,[1]CCG!$A$1:$IV$240,5,FALSE)</f>
        <v>Q68</v>
      </c>
      <c r="D182" s="95" t="str">
        <f>VLOOKUP($E$14:$E$222,[1]CCG!$A$1:$IV$240,6,FALSE)</f>
        <v>SURREY AND SUSSEX AREA TEAM</v>
      </c>
      <c r="E182" s="61" t="s">
        <v>227</v>
      </c>
      <c r="F182" s="95" t="str">
        <f>VLOOKUP($E$14:$E$222,[1]CCG!$A$1:$IV$240,2,FALSE)</f>
        <v>NHS COASTAL WEST SUSSEX CCG</v>
      </c>
      <c r="G182" s="95" t="s">
        <v>65</v>
      </c>
      <c r="H182" s="95" t="s">
        <v>0</v>
      </c>
      <c r="I182" s="62">
        <v>34</v>
      </c>
      <c r="J182" s="62">
        <v>31</v>
      </c>
      <c r="K182" s="105">
        <f t="shared" si="4"/>
        <v>3</v>
      </c>
      <c r="L182" s="54">
        <f t="shared" si="5"/>
        <v>0.91176470588235292</v>
      </c>
    </row>
    <row r="183" spans="1:12" x14ac:dyDescent="0.2">
      <c r="A183" s="96" t="s">
        <v>752</v>
      </c>
      <c r="B183" s="104" t="s">
        <v>576</v>
      </c>
      <c r="C183" s="95" t="str">
        <f>VLOOKUP($E$14:$E$222,[1]CCG!$A$1:$IV$240,5,FALSE)</f>
        <v>Q68</v>
      </c>
      <c r="D183" s="95" t="str">
        <f>VLOOKUP($E$14:$E$222,[1]CCG!$A$1:$IV$240,6,FALSE)</f>
        <v>SURREY AND SUSSEX AREA TEAM</v>
      </c>
      <c r="E183" s="61" t="s">
        <v>228</v>
      </c>
      <c r="F183" s="95" t="str">
        <f>VLOOKUP($E$14:$E$222,[1]CCG!$A$1:$IV$240,2,FALSE)</f>
        <v>NHS CRAWLEY CCG</v>
      </c>
      <c r="G183" s="95" t="s">
        <v>65</v>
      </c>
      <c r="H183" s="95" t="s">
        <v>0</v>
      </c>
      <c r="I183" s="62">
        <v>1</v>
      </c>
      <c r="J183" s="62">
        <v>1</v>
      </c>
      <c r="K183" s="105">
        <f t="shared" si="4"/>
        <v>0</v>
      </c>
      <c r="L183" s="54">
        <f t="shared" si="5"/>
        <v>1</v>
      </c>
    </row>
    <row r="184" spans="1:12" x14ac:dyDescent="0.2">
      <c r="A184" s="96" t="s">
        <v>753</v>
      </c>
      <c r="B184" s="104" t="s">
        <v>576</v>
      </c>
      <c r="C184" s="95" t="str">
        <f>VLOOKUP($E$14:$E$222,[1]CCG!$A$1:$IV$240,5,FALSE)</f>
        <v>Q68</v>
      </c>
      <c r="D184" s="95" t="str">
        <f>VLOOKUP($E$14:$E$222,[1]CCG!$A$1:$IV$240,6,FALSE)</f>
        <v>SURREY AND SUSSEX AREA TEAM</v>
      </c>
      <c r="E184" s="61" t="s">
        <v>230</v>
      </c>
      <c r="F184" s="95" t="str">
        <f>VLOOKUP($E$14:$E$222,[1]CCG!$A$1:$IV$240,2,FALSE)</f>
        <v>NHS EAST SURREY CCG</v>
      </c>
      <c r="G184" s="95" t="s">
        <v>65</v>
      </c>
      <c r="H184" s="95" t="s">
        <v>0</v>
      </c>
      <c r="I184" s="62">
        <v>16</v>
      </c>
      <c r="J184" s="62">
        <v>16</v>
      </c>
      <c r="K184" s="105">
        <f t="shared" si="4"/>
        <v>0</v>
      </c>
      <c r="L184" s="54">
        <f t="shared" si="5"/>
        <v>1</v>
      </c>
    </row>
    <row r="185" spans="1:12" x14ac:dyDescent="0.2">
      <c r="A185" s="96" t="s">
        <v>754</v>
      </c>
      <c r="B185" s="104" t="s">
        <v>576</v>
      </c>
      <c r="C185" s="95" t="str">
        <f>VLOOKUP($E$14:$E$222,[1]CCG!$A$1:$IV$240,5,FALSE)</f>
        <v>Q68</v>
      </c>
      <c r="D185" s="95" t="str">
        <f>VLOOKUP($E$14:$E$222,[1]CCG!$A$1:$IV$240,6,FALSE)</f>
        <v>SURREY AND SUSSEX AREA TEAM</v>
      </c>
      <c r="E185" s="61" t="s">
        <v>226</v>
      </c>
      <c r="F185" s="95" t="str">
        <f>VLOOKUP($E$14:$E$222,[1]CCG!$A$1:$IV$240,2,FALSE)</f>
        <v>NHS EASTBOURNE, HAILSHAM AND SEAFORD CCG</v>
      </c>
      <c r="G185" s="95" t="s">
        <v>65</v>
      </c>
      <c r="H185" s="95" t="s">
        <v>0</v>
      </c>
      <c r="I185" s="92">
        <v>10</v>
      </c>
      <c r="J185" s="92">
        <v>8</v>
      </c>
      <c r="K185" s="105">
        <f t="shared" si="4"/>
        <v>2</v>
      </c>
      <c r="L185" s="83">
        <f t="shared" si="5"/>
        <v>0.8</v>
      </c>
    </row>
    <row r="186" spans="1:12" x14ac:dyDescent="0.2">
      <c r="A186" s="96" t="s">
        <v>755</v>
      </c>
      <c r="B186" s="104" t="s">
        <v>576</v>
      </c>
      <c r="C186" s="95" t="str">
        <f>VLOOKUP($E$14:$E$222,[1]CCG!$A$1:$IV$240,5,FALSE)</f>
        <v>Q68</v>
      </c>
      <c r="D186" s="95" t="str">
        <f>VLOOKUP($E$14:$E$222,[1]CCG!$A$1:$IV$240,6,FALSE)</f>
        <v>SURREY AND SUSSEX AREA TEAM</v>
      </c>
      <c r="E186" s="61" t="s">
        <v>231</v>
      </c>
      <c r="F186" s="95" t="str">
        <f>VLOOKUP($E$14:$E$222,[1]CCG!$A$1:$IV$240,2,FALSE)</f>
        <v>NHS GUILDFORD AND WAVERLEY CCG</v>
      </c>
      <c r="G186" s="95" t="s">
        <v>65</v>
      </c>
      <c r="H186" s="95" t="s">
        <v>0</v>
      </c>
      <c r="I186" s="62">
        <v>25</v>
      </c>
      <c r="J186" s="62">
        <v>25</v>
      </c>
      <c r="K186" s="105">
        <f t="shared" si="4"/>
        <v>0</v>
      </c>
      <c r="L186" s="54">
        <f t="shared" si="5"/>
        <v>1</v>
      </c>
    </row>
    <row r="187" spans="1:12" x14ac:dyDescent="0.2">
      <c r="A187" s="96" t="s">
        <v>756</v>
      </c>
      <c r="B187" s="104" t="s">
        <v>576</v>
      </c>
      <c r="C187" s="95" t="str">
        <f>VLOOKUP($E$14:$E$222,[1]CCG!$A$1:$IV$240,5,FALSE)</f>
        <v>Q68</v>
      </c>
      <c r="D187" s="95" t="str">
        <f>VLOOKUP($E$14:$E$222,[1]CCG!$A$1:$IV$240,6,FALSE)</f>
        <v>SURREY AND SUSSEX AREA TEAM</v>
      </c>
      <c r="E187" s="61" t="s">
        <v>232</v>
      </c>
      <c r="F187" s="95" t="str">
        <f>VLOOKUP($E$14:$E$222,[1]CCG!$A$1:$IV$240,2,FALSE)</f>
        <v>NHS HASTINGS AND ROTHER CCG</v>
      </c>
      <c r="G187" s="95" t="s">
        <v>65</v>
      </c>
      <c r="H187" s="95" t="s">
        <v>0</v>
      </c>
      <c r="I187" s="92">
        <v>5</v>
      </c>
      <c r="J187" s="92">
        <v>3</v>
      </c>
      <c r="K187" s="105">
        <f t="shared" si="4"/>
        <v>2</v>
      </c>
      <c r="L187" s="83">
        <f t="shared" si="5"/>
        <v>0.6</v>
      </c>
    </row>
    <row r="188" spans="1:12" x14ac:dyDescent="0.2">
      <c r="A188" s="96" t="s">
        <v>757</v>
      </c>
      <c r="B188" s="104" t="s">
        <v>576</v>
      </c>
      <c r="C188" s="95" t="str">
        <f>VLOOKUP($E$14:$E$222,[1]CCG!$A$1:$IV$240,5,FALSE)</f>
        <v>Q68</v>
      </c>
      <c r="D188" s="95" t="str">
        <f>VLOOKUP($E$14:$E$222,[1]CCG!$A$1:$IV$240,6,FALSE)</f>
        <v>SURREY AND SUSSEX AREA TEAM</v>
      </c>
      <c r="E188" s="61" t="s">
        <v>278</v>
      </c>
      <c r="F188" s="95" t="str">
        <f>VLOOKUP($E$14:$E$222,[1]CCG!$A$1:$IV$240,2,FALSE)</f>
        <v>NHS HIGH WEALD LEWES HAVENS CCG</v>
      </c>
      <c r="G188" s="95" t="s">
        <v>65</v>
      </c>
      <c r="H188" s="95" t="s">
        <v>0</v>
      </c>
      <c r="I188" s="62">
        <v>34</v>
      </c>
      <c r="J188" s="62">
        <v>30</v>
      </c>
      <c r="K188" s="105">
        <f t="shared" si="4"/>
        <v>4</v>
      </c>
      <c r="L188" s="54">
        <f t="shared" si="5"/>
        <v>0.88235294117647056</v>
      </c>
    </row>
    <row r="189" spans="1:12" x14ac:dyDescent="0.2">
      <c r="A189" s="96" t="s">
        <v>758</v>
      </c>
      <c r="B189" s="104" t="s">
        <v>576</v>
      </c>
      <c r="C189" s="95" t="str">
        <f>VLOOKUP($E$14:$E$222,[1]CCG!$A$1:$IV$240,5,FALSE)</f>
        <v>Q68</v>
      </c>
      <c r="D189" s="95" t="str">
        <f>VLOOKUP($E$14:$E$222,[1]CCG!$A$1:$IV$240,6,FALSE)</f>
        <v>SURREY AND SUSSEX AREA TEAM</v>
      </c>
      <c r="E189" s="61" t="s">
        <v>234</v>
      </c>
      <c r="F189" s="95" t="str">
        <f>VLOOKUP($E$14:$E$222,[1]CCG!$A$1:$IV$240,2,FALSE)</f>
        <v>NHS HORSHAM AND MID SUSSEX CCG</v>
      </c>
      <c r="G189" s="95" t="s">
        <v>65</v>
      </c>
      <c r="H189" s="95" t="s">
        <v>0</v>
      </c>
      <c r="I189" s="62">
        <v>51</v>
      </c>
      <c r="J189" s="62">
        <v>47</v>
      </c>
      <c r="K189" s="105">
        <f t="shared" si="4"/>
        <v>4</v>
      </c>
      <c r="L189" s="54">
        <f t="shared" si="5"/>
        <v>0.92156862745098034</v>
      </c>
    </row>
    <row r="190" spans="1:12" x14ac:dyDescent="0.2">
      <c r="A190" s="96" t="s">
        <v>759</v>
      </c>
      <c r="B190" s="104" t="s">
        <v>576</v>
      </c>
      <c r="C190" s="95" t="str">
        <f>VLOOKUP($E$14:$E$222,[1]CCG!$A$1:$IV$240,5,FALSE)</f>
        <v>Q68</v>
      </c>
      <c r="D190" s="95" t="str">
        <f>VLOOKUP($E$14:$E$222,[1]CCG!$A$1:$IV$240,6,FALSE)</f>
        <v>SURREY AND SUSSEX AREA TEAM</v>
      </c>
      <c r="E190" s="61" t="s">
        <v>235</v>
      </c>
      <c r="F190" s="95" t="str">
        <f>VLOOKUP($E$14:$E$222,[1]CCG!$A$1:$IV$240,2,FALSE)</f>
        <v>NHS NORTH WEST SURREY CCG</v>
      </c>
      <c r="G190" s="95" t="s">
        <v>65</v>
      </c>
      <c r="H190" s="95" t="s">
        <v>0</v>
      </c>
      <c r="I190" s="62">
        <v>18</v>
      </c>
      <c r="J190" s="62">
        <v>18</v>
      </c>
      <c r="K190" s="105">
        <f t="shared" si="4"/>
        <v>0</v>
      </c>
      <c r="L190" s="54">
        <f t="shared" si="5"/>
        <v>1</v>
      </c>
    </row>
    <row r="191" spans="1:12" x14ac:dyDescent="0.2">
      <c r="A191" s="96" t="s">
        <v>760</v>
      </c>
      <c r="B191" s="104" t="s">
        <v>576</v>
      </c>
      <c r="C191" s="95" t="str">
        <f>VLOOKUP($E$14:$E$222,[1]CCG!$A$1:$IV$240,5,FALSE)</f>
        <v>Q68</v>
      </c>
      <c r="D191" s="95" t="str">
        <f>VLOOKUP($E$14:$E$222,[1]CCG!$A$1:$IV$240,6,FALSE)</f>
        <v>SURREY AND SUSSEX AREA TEAM</v>
      </c>
      <c r="E191" s="61" t="s">
        <v>276</v>
      </c>
      <c r="F191" s="95" t="str">
        <f>VLOOKUP($E$14:$E$222,[1]CCG!$A$1:$IV$240,2,FALSE)</f>
        <v>NHS SURREY DOWNS CCG</v>
      </c>
      <c r="G191" s="95" t="s">
        <v>65</v>
      </c>
      <c r="H191" s="95" t="s">
        <v>0</v>
      </c>
      <c r="I191" s="92">
        <v>11</v>
      </c>
      <c r="J191" s="92">
        <v>9</v>
      </c>
      <c r="K191" s="105">
        <f t="shared" si="4"/>
        <v>2</v>
      </c>
      <c r="L191" s="83">
        <f t="shared" si="5"/>
        <v>0.81818181818181823</v>
      </c>
    </row>
    <row r="192" spans="1:12" x14ac:dyDescent="0.2">
      <c r="A192" s="96" t="s">
        <v>761</v>
      </c>
      <c r="B192" s="104" t="s">
        <v>576</v>
      </c>
      <c r="C192" s="95" t="str">
        <f>VLOOKUP($E$14:$E$222,[1]CCG!$A$1:$IV$240,5,FALSE)</f>
        <v>Q68</v>
      </c>
      <c r="D192" s="95" t="str">
        <f>VLOOKUP($E$14:$E$222,[1]CCG!$A$1:$IV$240,6,FALSE)</f>
        <v>SURREY AND SUSSEX AREA TEAM</v>
      </c>
      <c r="E192" s="61" t="s">
        <v>237</v>
      </c>
      <c r="F192" s="95" t="str">
        <f>VLOOKUP($E$14:$E$222,[1]CCG!$A$1:$IV$240,2,FALSE)</f>
        <v>NHS SURREY HEATH CCG</v>
      </c>
      <c r="G192" s="95" t="s">
        <v>65</v>
      </c>
      <c r="H192" s="95" t="s">
        <v>0</v>
      </c>
      <c r="I192" s="62">
        <v>1</v>
      </c>
      <c r="J192" s="62">
        <v>1</v>
      </c>
      <c r="K192" s="105">
        <f t="shared" si="4"/>
        <v>0</v>
      </c>
      <c r="L192" s="54">
        <f t="shared" si="5"/>
        <v>1</v>
      </c>
    </row>
    <row r="193" spans="1:12" x14ac:dyDescent="0.2">
      <c r="A193" s="96" t="s">
        <v>762</v>
      </c>
      <c r="B193" s="104" t="s">
        <v>577</v>
      </c>
      <c r="C193" s="95" t="str">
        <f>VLOOKUP($E$14:$E$222,[1]CCG!$A$1:$IV$240,5,FALSE)</f>
        <v>Q69</v>
      </c>
      <c r="D193" s="95" t="str">
        <f>VLOOKUP($E$14:$E$222,[1]CCG!$A$1:$IV$240,6,FALSE)</f>
        <v>THAMES VALLEY AREA TEAM</v>
      </c>
      <c r="E193" s="61" t="s">
        <v>253</v>
      </c>
      <c r="F193" s="95" t="str">
        <f>VLOOKUP($E$14:$E$222,[1]CCG!$A$1:$IV$240,2,FALSE)</f>
        <v>NHS AYLESBURY VALE CCG</v>
      </c>
      <c r="G193" s="95" t="s">
        <v>65</v>
      </c>
      <c r="H193" s="95" t="s">
        <v>0</v>
      </c>
      <c r="I193" s="92">
        <v>20</v>
      </c>
      <c r="J193" s="92">
        <v>18</v>
      </c>
      <c r="K193" s="105">
        <f t="shared" si="4"/>
        <v>2</v>
      </c>
      <c r="L193" s="83">
        <f t="shared" si="5"/>
        <v>0.9</v>
      </c>
    </row>
    <row r="194" spans="1:12" x14ac:dyDescent="0.2">
      <c r="A194" s="96" t="s">
        <v>763</v>
      </c>
      <c r="B194" s="104" t="s">
        <v>577</v>
      </c>
      <c r="C194" s="95" t="str">
        <f>VLOOKUP($E$14:$E$222,[1]CCG!$A$1:$IV$240,5,FALSE)</f>
        <v>Q69</v>
      </c>
      <c r="D194" s="95" t="str">
        <f>VLOOKUP($E$14:$E$222,[1]CCG!$A$1:$IV$240,6,FALSE)</f>
        <v>THAMES VALLEY AREA TEAM</v>
      </c>
      <c r="E194" s="61" t="s">
        <v>240</v>
      </c>
      <c r="F194" s="95" t="str">
        <f>VLOOKUP($E$14:$E$222,[1]CCG!$A$1:$IV$240,2,FALSE)</f>
        <v>NHS BRACKNELL AND ASCOT CCG</v>
      </c>
      <c r="G194" s="95" t="s">
        <v>65</v>
      </c>
      <c r="H194" s="95" t="s">
        <v>0</v>
      </c>
      <c r="I194" s="92">
        <v>1</v>
      </c>
      <c r="J194" s="92">
        <v>0</v>
      </c>
      <c r="K194" s="105">
        <f t="shared" si="4"/>
        <v>1</v>
      </c>
      <c r="L194" s="83">
        <f t="shared" si="5"/>
        <v>0</v>
      </c>
    </row>
    <row r="195" spans="1:12" x14ac:dyDescent="0.2">
      <c r="A195" s="96" t="s">
        <v>764</v>
      </c>
      <c r="B195" s="104" t="s">
        <v>577</v>
      </c>
      <c r="C195" s="95" t="str">
        <f>VLOOKUP($E$14:$E$222,[1]CCG!$A$1:$IV$240,5,FALSE)</f>
        <v>Q69</v>
      </c>
      <c r="D195" s="95" t="str">
        <f>VLOOKUP($E$14:$E$222,[1]CCG!$A$1:$IV$240,6,FALSE)</f>
        <v>THAMES VALLEY AREA TEAM</v>
      </c>
      <c r="E195" s="61" t="s">
        <v>241</v>
      </c>
      <c r="F195" s="95" t="str">
        <f>VLOOKUP($E$14:$E$222,[1]CCG!$A$1:$IV$240,2,FALSE)</f>
        <v>NHS CHILTERN CCG</v>
      </c>
      <c r="G195" s="95" t="s">
        <v>65</v>
      </c>
      <c r="H195" s="95" t="s">
        <v>0</v>
      </c>
      <c r="I195" s="62">
        <v>30</v>
      </c>
      <c r="J195" s="62">
        <v>30</v>
      </c>
      <c r="K195" s="105">
        <f t="shared" si="4"/>
        <v>0</v>
      </c>
      <c r="L195" s="54">
        <f t="shared" si="5"/>
        <v>1</v>
      </c>
    </row>
    <row r="196" spans="1:12" x14ac:dyDescent="0.2">
      <c r="A196" s="96" t="s">
        <v>765</v>
      </c>
      <c r="B196" s="104" t="s">
        <v>577</v>
      </c>
      <c r="C196" s="95" t="str">
        <f>VLOOKUP($E$14:$E$222,[1]CCG!$A$1:$IV$240,5,FALSE)</f>
        <v>Q69</v>
      </c>
      <c r="D196" s="95" t="str">
        <f>VLOOKUP($E$14:$E$222,[1]CCG!$A$1:$IV$240,6,FALSE)</f>
        <v>THAMES VALLEY AREA TEAM</v>
      </c>
      <c r="E196" s="61" t="s">
        <v>245</v>
      </c>
      <c r="F196" s="95" t="str">
        <f>VLOOKUP($E$14:$E$222,[1]CCG!$A$1:$IV$240,2,FALSE)</f>
        <v>NHS NEWBURY AND DISTRICT CCG</v>
      </c>
      <c r="G196" s="95" t="s">
        <v>65</v>
      </c>
      <c r="H196" s="95" t="s">
        <v>0</v>
      </c>
      <c r="I196" s="92">
        <v>28</v>
      </c>
      <c r="J196" s="92">
        <v>27</v>
      </c>
      <c r="K196" s="105">
        <f t="shared" si="4"/>
        <v>1</v>
      </c>
      <c r="L196" s="83">
        <f t="shared" si="5"/>
        <v>0.9642857142857143</v>
      </c>
    </row>
    <row r="197" spans="1:12" x14ac:dyDescent="0.2">
      <c r="A197" s="96" t="s">
        <v>766</v>
      </c>
      <c r="B197" s="104" t="s">
        <v>577</v>
      </c>
      <c r="C197" s="95" t="str">
        <f>VLOOKUP($E$14:$E$222,[1]CCG!$A$1:$IV$240,5,FALSE)</f>
        <v>Q69</v>
      </c>
      <c r="D197" s="95" t="str">
        <f>VLOOKUP($E$14:$E$222,[1]CCG!$A$1:$IV$240,6,FALSE)</f>
        <v>THAMES VALLEY AREA TEAM</v>
      </c>
      <c r="E197" s="61" t="s">
        <v>246</v>
      </c>
      <c r="F197" s="95" t="str">
        <f>VLOOKUP($E$14:$E$222,[1]CCG!$A$1:$IV$240,2,FALSE)</f>
        <v>NHS NORTH &amp; WEST READING CCG</v>
      </c>
      <c r="G197" s="95" t="s">
        <v>65</v>
      </c>
      <c r="H197" s="95" t="s">
        <v>0</v>
      </c>
      <c r="I197" s="92">
        <v>12</v>
      </c>
      <c r="J197" s="92">
        <v>10</v>
      </c>
      <c r="K197" s="105">
        <f t="shared" si="4"/>
        <v>2</v>
      </c>
      <c r="L197" s="83">
        <f t="shared" si="5"/>
        <v>0.83333333333333337</v>
      </c>
    </row>
    <row r="198" spans="1:12" x14ac:dyDescent="0.2">
      <c r="A198" s="96" t="s">
        <v>767</v>
      </c>
      <c r="B198" s="104" t="s">
        <v>577</v>
      </c>
      <c r="C198" s="95" t="str">
        <f>VLOOKUP($E$14:$E$222,[1]CCG!$A$1:$IV$240,5,FALSE)</f>
        <v>Q69</v>
      </c>
      <c r="D198" s="95" t="str">
        <f>VLOOKUP($E$14:$E$222,[1]CCG!$A$1:$IV$240,6,FALSE)</f>
        <v>THAMES VALLEY AREA TEAM</v>
      </c>
      <c r="E198" s="61" t="s">
        <v>247</v>
      </c>
      <c r="F198" s="95" t="str">
        <f>VLOOKUP($E$14:$E$222,[1]CCG!$A$1:$IV$240,2,FALSE)</f>
        <v>NHS OXFORDSHIRE CCG</v>
      </c>
      <c r="G198" s="95" t="s">
        <v>65</v>
      </c>
      <c r="H198" s="95" t="s">
        <v>0</v>
      </c>
      <c r="I198" s="92">
        <v>57</v>
      </c>
      <c r="J198" s="92">
        <v>55</v>
      </c>
      <c r="K198" s="105">
        <f t="shared" si="4"/>
        <v>2</v>
      </c>
      <c r="L198" s="83">
        <f t="shared" si="5"/>
        <v>0.96491228070175439</v>
      </c>
    </row>
    <row r="199" spans="1:12" x14ac:dyDescent="0.2">
      <c r="A199" s="96" t="s">
        <v>768</v>
      </c>
      <c r="B199" s="104" t="s">
        <v>577</v>
      </c>
      <c r="C199" s="95" t="str">
        <f>VLOOKUP($E$14:$E$222,[1]CCG!$A$1:$IV$240,5,FALSE)</f>
        <v>Q69</v>
      </c>
      <c r="D199" s="95" t="str">
        <f>VLOOKUP($E$14:$E$222,[1]CCG!$A$1:$IV$240,6,FALSE)</f>
        <v>THAMES VALLEY AREA TEAM</v>
      </c>
      <c r="E199" s="61" t="s">
        <v>249</v>
      </c>
      <c r="F199" s="95" t="str">
        <f>VLOOKUP($E$14:$E$222,[1]CCG!$A$1:$IV$240,2,FALSE)</f>
        <v>NHS SLOUGH CCG</v>
      </c>
      <c r="G199" s="95" t="s">
        <v>65</v>
      </c>
      <c r="H199" s="95" t="s">
        <v>0</v>
      </c>
      <c r="I199" s="92">
        <v>8</v>
      </c>
      <c r="J199" s="92">
        <v>7</v>
      </c>
      <c r="K199" s="105">
        <f t="shared" si="4"/>
        <v>1</v>
      </c>
      <c r="L199" s="83">
        <f t="shared" si="5"/>
        <v>0.875</v>
      </c>
    </row>
    <row r="200" spans="1:12" x14ac:dyDescent="0.2">
      <c r="A200" s="96" t="s">
        <v>769</v>
      </c>
      <c r="B200" s="104" t="s">
        <v>577</v>
      </c>
      <c r="C200" s="95" t="str">
        <f>VLOOKUP($E$14:$E$222,[1]CCG!$A$1:$IV$240,5,FALSE)</f>
        <v>Q69</v>
      </c>
      <c r="D200" s="95" t="str">
        <f>VLOOKUP($E$14:$E$222,[1]CCG!$A$1:$IV$240,6,FALSE)</f>
        <v>THAMES VALLEY AREA TEAM</v>
      </c>
      <c r="E200" s="61" t="s">
        <v>251</v>
      </c>
      <c r="F200" s="95" t="str">
        <f>VLOOKUP($E$14:$E$222,[1]CCG!$A$1:$IV$240,2,FALSE)</f>
        <v>NHS SOUTH READING CCG</v>
      </c>
      <c r="G200" s="95" t="s">
        <v>65</v>
      </c>
      <c r="H200" s="95" t="s">
        <v>0</v>
      </c>
      <c r="I200" s="62">
        <v>6</v>
      </c>
      <c r="J200" s="62">
        <v>6</v>
      </c>
      <c r="K200" s="105">
        <f t="shared" si="4"/>
        <v>0</v>
      </c>
      <c r="L200" s="54">
        <f t="shared" si="5"/>
        <v>1</v>
      </c>
    </row>
    <row r="201" spans="1:12" x14ac:dyDescent="0.2">
      <c r="A201" s="96" t="s">
        <v>770</v>
      </c>
      <c r="B201" s="104" t="s">
        <v>577</v>
      </c>
      <c r="C201" s="95" t="str">
        <f>VLOOKUP($E$14:$E$222,[1]CCG!$A$1:$IV$240,5,FALSE)</f>
        <v>Q69</v>
      </c>
      <c r="D201" s="95" t="str">
        <f>VLOOKUP($E$14:$E$222,[1]CCG!$A$1:$IV$240,6,FALSE)</f>
        <v>THAMES VALLEY AREA TEAM</v>
      </c>
      <c r="E201" s="61" t="s">
        <v>255</v>
      </c>
      <c r="F201" s="95" t="str">
        <f>VLOOKUP($E$14:$E$222,[1]CCG!$A$1:$IV$240,2,FALSE)</f>
        <v>NHS WINDSOR, ASCOT AND MAIDENHEAD CCG</v>
      </c>
      <c r="G201" s="95" t="s">
        <v>65</v>
      </c>
      <c r="H201" s="95" t="s">
        <v>0</v>
      </c>
      <c r="I201" s="62">
        <v>3</v>
      </c>
      <c r="J201" s="62">
        <v>3</v>
      </c>
      <c r="K201" s="105">
        <f t="shared" si="4"/>
        <v>0</v>
      </c>
      <c r="L201" s="54">
        <f t="shared" si="5"/>
        <v>1</v>
      </c>
    </row>
    <row r="202" spans="1:12" x14ac:dyDescent="0.2">
      <c r="A202" s="96" t="s">
        <v>771</v>
      </c>
      <c r="B202" s="104" t="s">
        <v>577</v>
      </c>
      <c r="C202" s="95" t="str">
        <f>VLOOKUP($E$14:$E$222,[1]CCG!$A$1:$IV$240,5,FALSE)</f>
        <v>Q69</v>
      </c>
      <c r="D202" s="95" t="str">
        <f>VLOOKUP($E$14:$E$222,[1]CCG!$A$1:$IV$240,6,FALSE)</f>
        <v>THAMES VALLEY AREA TEAM</v>
      </c>
      <c r="E202" s="61" t="s">
        <v>256</v>
      </c>
      <c r="F202" s="95" t="str">
        <f>VLOOKUP($E$14:$E$222,[1]CCG!$A$1:$IV$240,2,FALSE)</f>
        <v>NHS WOKINGHAM CCG</v>
      </c>
      <c r="G202" s="95" t="s">
        <v>65</v>
      </c>
      <c r="H202" s="95" t="s">
        <v>0</v>
      </c>
      <c r="I202" s="92">
        <v>4</v>
      </c>
      <c r="J202" s="92">
        <v>3</v>
      </c>
      <c r="K202" s="105">
        <f t="shared" si="4"/>
        <v>1</v>
      </c>
      <c r="L202" s="83">
        <f t="shared" si="5"/>
        <v>0.75</v>
      </c>
    </row>
    <row r="203" spans="1:12" x14ac:dyDescent="0.2">
      <c r="A203" s="96" t="s">
        <v>772</v>
      </c>
      <c r="B203" s="104" t="s">
        <v>578</v>
      </c>
      <c r="C203" s="95" t="str">
        <f>VLOOKUP($E$14:$E$222,[1]CCG!$A$1:$IV$240,5,FALSE)</f>
        <v>Q70</v>
      </c>
      <c r="D203" s="95" t="str">
        <f>VLOOKUP($E$14:$E$222,[1]CCG!$A$1:$IV$240,6,FALSE)</f>
        <v>WESSEX AREA TEAM</v>
      </c>
      <c r="E203" s="61" t="s">
        <v>259</v>
      </c>
      <c r="F203" s="95" t="str">
        <f>VLOOKUP($E$14:$E$222,[1]CCG!$A$1:$IV$240,2,FALSE)</f>
        <v>NHS DORSET CCG</v>
      </c>
      <c r="G203" s="95" t="s">
        <v>65</v>
      </c>
      <c r="H203" s="95" t="s">
        <v>0</v>
      </c>
      <c r="I203" s="62">
        <v>103</v>
      </c>
      <c r="J203" s="62">
        <v>99</v>
      </c>
      <c r="K203" s="105">
        <f t="shared" si="4"/>
        <v>4</v>
      </c>
      <c r="L203" s="54">
        <f t="shared" si="5"/>
        <v>0.96116504854368934</v>
      </c>
    </row>
    <row r="204" spans="1:12" x14ac:dyDescent="0.2">
      <c r="A204" s="96" t="s">
        <v>773</v>
      </c>
      <c r="B204" s="104" t="s">
        <v>578</v>
      </c>
      <c r="C204" s="95" t="str">
        <f>VLOOKUP($E$14:$E$222,[1]CCG!$A$1:$IV$240,5,FALSE)</f>
        <v>Q70</v>
      </c>
      <c r="D204" s="95" t="str">
        <f>VLOOKUP($E$14:$E$222,[1]CCG!$A$1:$IV$240,6,FALSE)</f>
        <v>WESSEX AREA TEAM</v>
      </c>
      <c r="E204" s="61" t="s">
        <v>243</v>
      </c>
      <c r="F204" s="95" t="str">
        <f>VLOOKUP($E$14:$E$222,[1]CCG!$A$1:$IV$240,2,FALSE)</f>
        <v>NHS FAREHAM AND GOSPORT CCG</v>
      </c>
      <c r="G204" s="95" t="s">
        <v>65</v>
      </c>
      <c r="H204" s="95" t="s">
        <v>0</v>
      </c>
      <c r="I204" s="92">
        <v>6</v>
      </c>
      <c r="J204" s="92">
        <v>5</v>
      </c>
      <c r="K204" s="105">
        <f t="shared" si="4"/>
        <v>1</v>
      </c>
      <c r="L204" s="83">
        <f t="shared" si="5"/>
        <v>0.83333333333333337</v>
      </c>
    </row>
    <row r="205" spans="1:12" x14ac:dyDescent="0.2">
      <c r="A205" s="96" t="s">
        <v>774</v>
      </c>
      <c r="B205" s="104" t="s">
        <v>578</v>
      </c>
      <c r="C205" s="95" t="str">
        <f>VLOOKUP($E$14:$E$222,[1]CCG!$A$1:$IV$240,5,FALSE)</f>
        <v>Q70</v>
      </c>
      <c r="D205" s="95" t="str">
        <f>VLOOKUP($E$14:$E$222,[1]CCG!$A$1:$IV$240,6,FALSE)</f>
        <v>WESSEX AREA TEAM</v>
      </c>
      <c r="E205" s="61" t="s">
        <v>244</v>
      </c>
      <c r="F205" s="95" t="str">
        <f>VLOOKUP($E$14:$E$222,[1]CCG!$A$1:$IV$240,2,FALSE)</f>
        <v>NHS ISLE OF WIGHT CCG</v>
      </c>
      <c r="G205" s="95" t="s">
        <v>65</v>
      </c>
      <c r="H205" s="95" t="s">
        <v>0</v>
      </c>
      <c r="I205" s="62">
        <v>19</v>
      </c>
      <c r="J205" s="62">
        <v>19</v>
      </c>
      <c r="K205" s="105">
        <f t="shared" si="4"/>
        <v>0</v>
      </c>
      <c r="L205" s="54">
        <f t="shared" si="5"/>
        <v>1</v>
      </c>
    </row>
    <row r="206" spans="1:12" x14ac:dyDescent="0.2">
      <c r="A206" s="96" t="s">
        <v>775</v>
      </c>
      <c r="B206" s="104" t="s">
        <v>578</v>
      </c>
      <c r="C206" s="95" t="str">
        <f>VLOOKUP($E$14:$E$222,[1]CCG!$A$1:$IV$240,5,FALSE)</f>
        <v>Q70</v>
      </c>
      <c r="D206" s="95" t="str">
        <f>VLOOKUP($E$14:$E$222,[1]CCG!$A$1:$IV$240,6,FALSE)</f>
        <v>WESSEX AREA TEAM</v>
      </c>
      <c r="E206" s="61" t="s">
        <v>279</v>
      </c>
      <c r="F206" s="95" t="str">
        <f>VLOOKUP($E$14:$E$222,[1]CCG!$A$1:$IV$240,2,FALSE)</f>
        <v>NHS NORTH EAST HAMPSHIRE AND FARNHAM CCG</v>
      </c>
      <c r="G206" s="95" t="s">
        <v>65</v>
      </c>
      <c r="H206" s="95" t="s">
        <v>0</v>
      </c>
      <c r="I206" s="92">
        <v>32</v>
      </c>
      <c r="J206" s="92">
        <v>31</v>
      </c>
      <c r="K206" s="105">
        <f t="shared" ref="K206:K221" si="6">I206-J206</f>
        <v>1</v>
      </c>
      <c r="L206" s="83">
        <f t="shared" ref="L206:L222" si="7">J206/I206</f>
        <v>0.96875</v>
      </c>
    </row>
    <row r="207" spans="1:12" x14ac:dyDescent="0.2">
      <c r="A207" s="96" t="s">
        <v>776</v>
      </c>
      <c r="B207" s="104" t="s">
        <v>578</v>
      </c>
      <c r="C207" s="95" t="str">
        <f>VLOOKUP($E$14:$E$222,[1]CCG!$A$1:$IV$240,5,FALSE)</f>
        <v>Q70</v>
      </c>
      <c r="D207" s="95" t="str">
        <f>VLOOKUP($E$14:$E$222,[1]CCG!$A$1:$IV$240,6,FALSE)</f>
        <v>WESSEX AREA TEAM</v>
      </c>
      <c r="E207" s="61" t="s">
        <v>242</v>
      </c>
      <c r="F207" s="95" t="str">
        <f>VLOOKUP($E$14:$E$222,[1]CCG!$A$1:$IV$240,2,FALSE)</f>
        <v>NHS NORTH HAMPSHIRE CCG</v>
      </c>
      <c r="G207" s="95" t="s">
        <v>65</v>
      </c>
      <c r="H207" s="95" t="s">
        <v>0</v>
      </c>
      <c r="I207" s="92">
        <v>5</v>
      </c>
      <c r="J207" s="92">
        <v>4</v>
      </c>
      <c r="K207" s="105">
        <f t="shared" si="6"/>
        <v>1</v>
      </c>
      <c r="L207" s="83">
        <f t="shared" si="7"/>
        <v>0.8</v>
      </c>
    </row>
    <row r="208" spans="1:12" x14ac:dyDescent="0.2">
      <c r="A208" s="96" t="s">
        <v>777</v>
      </c>
      <c r="B208" s="104" t="s">
        <v>578</v>
      </c>
      <c r="C208" s="95" t="str">
        <f>VLOOKUP($E$14:$E$222,[1]CCG!$A$1:$IV$240,5,FALSE)</f>
        <v>Q70</v>
      </c>
      <c r="D208" s="95" t="str">
        <f>VLOOKUP($E$14:$E$222,[1]CCG!$A$1:$IV$240,6,FALSE)</f>
        <v>WESSEX AREA TEAM</v>
      </c>
      <c r="E208" s="61" t="s">
        <v>248</v>
      </c>
      <c r="F208" s="95" t="str">
        <f>VLOOKUP($E$14:$E$222,[1]CCG!$A$1:$IV$240,2,FALSE)</f>
        <v>NHS PORTSMOUTH CCG</v>
      </c>
      <c r="G208" s="95" t="s">
        <v>65</v>
      </c>
      <c r="H208" s="95" t="s">
        <v>0</v>
      </c>
      <c r="I208" s="62">
        <v>26</v>
      </c>
      <c r="J208" s="62">
        <v>23</v>
      </c>
      <c r="K208" s="105">
        <f t="shared" si="6"/>
        <v>3</v>
      </c>
      <c r="L208" s="54">
        <f t="shared" si="7"/>
        <v>0.88461538461538458</v>
      </c>
    </row>
    <row r="209" spans="1:12" x14ac:dyDescent="0.2">
      <c r="A209" s="96" t="s">
        <v>778</v>
      </c>
      <c r="B209" s="104" t="s">
        <v>578</v>
      </c>
      <c r="C209" s="95" t="str">
        <f>VLOOKUP($E$14:$E$222,[1]CCG!$A$1:$IV$240,5,FALSE)</f>
        <v>Q70</v>
      </c>
      <c r="D209" s="95" t="str">
        <f>VLOOKUP($E$14:$E$222,[1]CCG!$A$1:$IV$240,6,FALSE)</f>
        <v>WESSEX AREA TEAM</v>
      </c>
      <c r="E209" s="61" t="s">
        <v>250</v>
      </c>
      <c r="F209" s="95" t="str">
        <f>VLOOKUP($E$14:$E$222,[1]CCG!$A$1:$IV$240,2,FALSE)</f>
        <v>NHS SOUTH EASTERN HAMPSHIRE CCG</v>
      </c>
      <c r="G209" s="95" t="s">
        <v>65</v>
      </c>
      <c r="H209" s="95" t="s">
        <v>0</v>
      </c>
      <c r="I209" s="62">
        <v>22</v>
      </c>
      <c r="J209" s="62">
        <v>17</v>
      </c>
      <c r="K209" s="105">
        <f t="shared" si="6"/>
        <v>5</v>
      </c>
      <c r="L209" s="54">
        <f t="shared" si="7"/>
        <v>0.77272727272727271</v>
      </c>
    </row>
    <row r="210" spans="1:12" x14ac:dyDescent="0.2">
      <c r="A210" s="96" t="s">
        <v>779</v>
      </c>
      <c r="B210" s="104" t="s">
        <v>578</v>
      </c>
      <c r="C210" s="95" t="str">
        <f>VLOOKUP($E$14:$E$222,[1]CCG!$A$1:$IV$240,5,FALSE)</f>
        <v>Q70</v>
      </c>
      <c r="D210" s="95" t="str">
        <f>VLOOKUP($E$14:$E$222,[1]CCG!$A$1:$IV$240,6,FALSE)</f>
        <v>WESSEX AREA TEAM</v>
      </c>
      <c r="E210" s="61" t="s">
        <v>252</v>
      </c>
      <c r="F210" s="95" t="str">
        <f>VLOOKUP($E$14:$E$222,[1]CCG!$A$1:$IV$240,2,FALSE)</f>
        <v>NHS SOUTHAMPTON CCG</v>
      </c>
      <c r="G210" s="95" t="s">
        <v>65</v>
      </c>
      <c r="H210" s="95" t="s">
        <v>0</v>
      </c>
      <c r="I210" s="62">
        <v>3</v>
      </c>
      <c r="J210" s="62">
        <v>3</v>
      </c>
      <c r="K210" s="105">
        <f t="shared" si="6"/>
        <v>0</v>
      </c>
      <c r="L210" s="54">
        <f t="shared" si="7"/>
        <v>1</v>
      </c>
    </row>
    <row r="211" spans="1:12" x14ac:dyDescent="0.2">
      <c r="A211" s="96" t="s">
        <v>780</v>
      </c>
      <c r="B211" s="104" t="s">
        <v>578</v>
      </c>
      <c r="C211" s="95" t="str">
        <f>VLOOKUP($E$14:$E$222,[1]CCG!$A$1:$IV$240,5,FALSE)</f>
        <v>Q70</v>
      </c>
      <c r="D211" s="95" t="str">
        <f>VLOOKUP($E$14:$E$222,[1]CCG!$A$1:$IV$240,6,FALSE)</f>
        <v>WESSEX AREA TEAM</v>
      </c>
      <c r="E211" s="61" t="s">
        <v>254</v>
      </c>
      <c r="F211" s="95" t="str">
        <f>VLOOKUP($E$14:$E$222,[1]CCG!$A$1:$IV$240,2,FALSE)</f>
        <v>NHS WEST HAMPSHIRE CCG</v>
      </c>
      <c r="G211" s="95" t="s">
        <v>65</v>
      </c>
      <c r="H211" s="95" t="s">
        <v>0</v>
      </c>
      <c r="I211" s="92">
        <v>18</v>
      </c>
      <c r="J211" s="92">
        <v>16</v>
      </c>
      <c r="K211" s="105">
        <f t="shared" si="6"/>
        <v>2</v>
      </c>
      <c r="L211" s="83">
        <f t="shared" si="7"/>
        <v>0.88888888888888884</v>
      </c>
    </row>
    <row r="212" spans="1:12" x14ac:dyDescent="0.2">
      <c r="A212" s="96" t="s">
        <v>781</v>
      </c>
      <c r="B212" s="104" t="s">
        <v>579</v>
      </c>
      <c r="C212" s="95" t="str">
        <f>VLOOKUP($E$14:$E$222,[1]CCG!$A$1:$IV$240,5,FALSE)</f>
        <v>Q52</v>
      </c>
      <c r="D212" s="95" t="str">
        <f>VLOOKUP($E$14:$E$222,[1]CCG!$A$1:$IV$240,6,FALSE)</f>
        <v>WEST YORKSHIRE AREA TEAM</v>
      </c>
      <c r="E212" s="61" t="s">
        <v>112</v>
      </c>
      <c r="F212" s="95" t="str">
        <f>VLOOKUP($E$14:$E$222,[1]CCG!$A$1:$IV$240,2,FALSE)</f>
        <v>NHS AIREDALE, WHARFDALE AND CRAVEN CCG</v>
      </c>
      <c r="G212" s="95" t="s">
        <v>65</v>
      </c>
      <c r="H212" s="95" t="s">
        <v>0</v>
      </c>
      <c r="I212" s="62">
        <v>6</v>
      </c>
      <c r="J212" s="62">
        <v>6</v>
      </c>
      <c r="K212" s="105">
        <f t="shared" si="6"/>
        <v>0</v>
      </c>
      <c r="L212" s="54">
        <f t="shared" si="7"/>
        <v>1</v>
      </c>
    </row>
    <row r="213" spans="1:12" x14ac:dyDescent="0.2">
      <c r="A213" s="96" t="s">
        <v>782</v>
      </c>
      <c r="B213" s="104" t="s">
        <v>579</v>
      </c>
      <c r="C213" s="95" t="str">
        <f>VLOOKUP($E$14:$E$222,[1]CCG!$A$1:$IV$240,5,FALSE)</f>
        <v>Q52</v>
      </c>
      <c r="D213" s="95" t="str">
        <f>VLOOKUP($E$14:$E$222,[1]CCG!$A$1:$IV$240,6,FALSE)</f>
        <v>WEST YORKSHIRE AREA TEAM</v>
      </c>
      <c r="E213" s="61" t="s">
        <v>118</v>
      </c>
      <c r="F213" s="95" t="str">
        <f>VLOOKUP($E$14:$E$222,[1]CCG!$A$1:$IV$240,2,FALSE)</f>
        <v>NHS BRADFORD CITY CCG</v>
      </c>
      <c r="G213" s="95" t="s">
        <v>65</v>
      </c>
      <c r="H213" s="95" t="s">
        <v>0</v>
      </c>
      <c r="I213" s="62">
        <v>4</v>
      </c>
      <c r="J213" s="62">
        <v>4</v>
      </c>
      <c r="K213" s="105">
        <f t="shared" si="6"/>
        <v>0</v>
      </c>
      <c r="L213" s="54">
        <f t="shared" si="7"/>
        <v>1</v>
      </c>
    </row>
    <row r="214" spans="1:12" x14ac:dyDescent="0.2">
      <c r="A214" s="96" t="s">
        <v>783</v>
      </c>
      <c r="B214" s="104" t="s">
        <v>579</v>
      </c>
      <c r="C214" s="95" t="str">
        <f>VLOOKUP($E$14:$E$222,[1]CCG!$A$1:$IV$240,5,FALSE)</f>
        <v>Q52</v>
      </c>
      <c r="D214" s="95" t="str">
        <f>VLOOKUP($E$14:$E$222,[1]CCG!$A$1:$IV$240,6,FALSE)</f>
        <v>WEST YORKSHIRE AREA TEAM</v>
      </c>
      <c r="E214" s="61" t="s">
        <v>115</v>
      </c>
      <c r="F214" s="95" t="str">
        <f>VLOOKUP($E$14:$E$222,[1]CCG!$A$1:$IV$240,2,FALSE)</f>
        <v>NHS BRADFORD DISTRICTS CCG</v>
      </c>
      <c r="G214" s="95" t="s">
        <v>65</v>
      </c>
      <c r="H214" s="95" t="s">
        <v>0</v>
      </c>
      <c r="I214" s="62">
        <v>6</v>
      </c>
      <c r="J214" s="62">
        <v>6</v>
      </c>
      <c r="K214" s="105">
        <f t="shared" si="6"/>
        <v>0</v>
      </c>
      <c r="L214" s="54">
        <f t="shared" si="7"/>
        <v>1</v>
      </c>
    </row>
    <row r="215" spans="1:12" x14ac:dyDescent="0.2">
      <c r="A215" s="96" t="s">
        <v>784</v>
      </c>
      <c r="B215" s="104" t="s">
        <v>579</v>
      </c>
      <c r="C215" s="95" t="str">
        <f>VLOOKUP($E$14:$E$222,[1]CCG!$A$1:$IV$240,5,FALSE)</f>
        <v>Q52</v>
      </c>
      <c r="D215" s="95" t="str">
        <f>VLOOKUP($E$14:$E$222,[1]CCG!$A$1:$IV$240,6,FALSE)</f>
        <v>WEST YORKSHIRE AREA TEAM</v>
      </c>
      <c r="E215" s="61" t="s">
        <v>116</v>
      </c>
      <c r="F215" s="95" t="str">
        <f>VLOOKUP($E$14:$E$222,[1]CCG!$A$1:$IV$240,2,FALSE)</f>
        <v>NHS CALDERDALE CCG</v>
      </c>
      <c r="G215" s="95" t="s">
        <v>65</v>
      </c>
      <c r="H215" s="95" t="s">
        <v>0</v>
      </c>
      <c r="I215" s="92">
        <v>34</v>
      </c>
      <c r="J215" s="92">
        <v>33</v>
      </c>
      <c r="K215" s="105">
        <f t="shared" si="6"/>
        <v>1</v>
      </c>
      <c r="L215" s="83">
        <f t="shared" si="7"/>
        <v>0.97058823529411764</v>
      </c>
    </row>
    <row r="216" spans="1:12" x14ac:dyDescent="0.2">
      <c r="A216" s="96" t="s">
        <v>785</v>
      </c>
      <c r="B216" s="104" t="s">
        <v>579</v>
      </c>
      <c r="C216" s="95" t="str">
        <f>VLOOKUP($E$14:$E$222,[1]CCG!$A$1:$IV$240,5,FALSE)</f>
        <v>Q52</v>
      </c>
      <c r="D216" s="95" t="str">
        <f>VLOOKUP($E$14:$E$222,[1]CCG!$A$1:$IV$240,6,FALSE)</f>
        <v>WEST YORKSHIRE AREA TEAM</v>
      </c>
      <c r="E216" s="61" t="s">
        <v>121</v>
      </c>
      <c r="F216" s="95" t="str">
        <f>VLOOKUP($E$14:$E$222,[1]CCG!$A$1:$IV$240,2,FALSE)</f>
        <v>NHS GREATER HUDDERSFIELD CCG</v>
      </c>
      <c r="G216" s="95" t="s">
        <v>65</v>
      </c>
      <c r="H216" s="95" t="s">
        <v>0</v>
      </c>
      <c r="I216" s="62">
        <v>16</v>
      </c>
      <c r="J216" s="62">
        <v>16</v>
      </c>
      <c r="K216" s="105">
        <f t="shared" si="6"/>
        <v>0</v>
      </c>
      <c r="L216" s="54">
        <f t="shared" si="7"/>
        <v>1</v>
      </c>
    </row>
    <row r="217" spans="1:12" x14ac:dyDescent="0.2">
      <c r="A217" s="96" t="s">
        <v>786</v>
      </c>
      <c r="B217" s="104" t="s">
        <v>579</v>
      </c>
      <c r="C217" s="95" t="str">
        <f>VLOOKUP($E$14:$E$222,[1]CCG!$A$1:$IV$240,5,FALSE)</f>
        <v>Q52</v>
      </c>
      <c r="D217" s="95" t="str">
        <f>VLOOKUP($E$14:$E$222,[1]CCG!$A$1:$IV$240,6,FALSE)</f>
        <v>WEST YORKSHIRE AREA TEAM</v>
      </c>
      <c r="E217" s="61" t="s">
        <v>117</v>
      </c>
      <c r="F217" s="95" t="str">
        <f>VLOOKUP($E$14:$E$222,[1]CCG!$A$1:$IV$240,2,FALSE)</f>
        <v>NHS LEEDS NORTH CCG</v>
      </c>
      <c r="G217" s="95" t="s">
        <v>65</v>
      </c>
      <c r="H217" s="95" t="s">
        <v>0</v>
      </c>
      <c r="I217" s="92">
        <v>11</v>
      </c>
      <c r="J217" s="92">
        <v>10</v>
      </c>
      <c r="K217" s="105">
        <f t="shared" si="6"/>
        <v>1</v>
      </c>
      <c r="L217" s="83">
        <f t="shared" si="7"/>
        <v>0.90909090909090906</v>
      </c>
    </row>
    <row r="218" spans="1:12" x14ac:dyDescent="0.2">
      <c r="A218" s="96" t="s">
        <v>787</v>
      </c>
      <c r="B218" s="104" t="s">
        <v>579</v>
      </c>
      <c r="C218" s="95" t="str">
        <f>VLOOKUP($E$14:$E$222,[1]CCG!$A$1:$IV$240,5,FALSE)</f>
        <v>Q52</v>
      </c>
      <c r="D218" s="95" t="str">
        <f>VLOOKUP($E$14:$E$222,[1]CCG!$A$1:$IV$240,6,FALSE)</f>
        <v>WEST YORKSHIRE AREA TEAM</v>
      </c>
      <c r="E218" s="61" t="s">
        <v>126</v>
      </c>
      <c r="F218" s="95" t="str">
        <f>VLOOKUP($E$14:$E$222,[1]CCG!$A$1:$IV$240,2,FALSE)</f>
        <v>NHS LEEDS SOUTH AND EAST CCG</v>
      </c>
      <c r="G218" s="95" t="s">
        <v>65</v>
      </c>
      <c r="H218" s="95" t="s">
        <v>0</v>
      </c>
      <c r="I218" s="62">
        <v>27</v>
      </c>
      <c r="J218" s="62">
        <v>27</v>
      </c>
      <c r="K218" s="105">
        <f t="shared" si="6"/>
        <v>0</v>
      </c>
      <c r="L218" s="54">
        <f t="shared" si="7"/>
        <v>1</v>
      </c>
    </row>
    <row r="219" spans="1:12" x14ac:dyDescent="0.2">
      <c r="A219" s="96" t="s">
        <v>788</v>
      </c>
      <c r="B219" s="104" t="s">
        <v>579</v>
      </c>
      <c r="C219" s="95" t="str">
        <f>VLOOKUP($E$14:$E$222,[1]CCG!$A$1:$IV$240,5,FALSE)</f>
        <v>Q52</v>
      </c>
      <c r="D219" s="95" t="str">
        <f>VLOOKUP($E$14:$E$222,[1]CCG!$A$1:$IV$240,6,FALSE)</f>
        <v>WEST YORKSHIRE AREA TEAM</v>
      </c>
      <c r="E219" s="61" t="s">
        <v>122</v>
      </c>
      <c r="F219" s="95" t="str">
        <f>VLOOKUP($E$14:$E$222,[1]CCG!$A$1:$IV$240,2,FALSE)</f>
        <v>NHS LEEDS WEST CCG</v>
      </c>
      <c r="G219" s="95" t="s">
        <v>65</v>
      </c>
      <c r="H219" s="95" t="s">
        <v>0</v>
      </c>
      <c r="I219" s="62">
        <v>29</v>
      </c>
      <c r="J219" s="62">
        <v>29</v>
      </c>
      <c r="K219" s="105">
        <f t="shared" si="6"/>
        <v>0</v>
      </c>
      <c r="L219" s="54">
        <f t="shared" si="7"/>
        <v>1</v>
      </c>
    </row>
    <row r="220" spans="1:12" x14ac:dyDescent="0.2">
      <c r="A220" s="96" t="s">
        <v>789</v>
      </c>
      <c r="B220" s="104" t="s">
        <v>579</v>
      </c>
      <c r="C220" s="95" t="str">
        <f>VLOOKUP($E$14:$E$222,[1]CCG!$A$1:$IV$240,5,FALSE)</f>
        <v>Q52</v>
      </c>
      <c r="D220" s="95" t="str">
        <f>VLOOKUP($E$14:$E$222,[1]CCG!$A$1:$IV$240,6,FALSE)</f>
        <v>WEST YORKSHIRE AREA TEAM</v>
      </c>
      <c r="E220" s="61" t="s">
        <v>128</v>
      </c>
      <c r="F220" s="95" t="str">
        <f>VLOOKUP($E$14:$E$222,[1]CCG!$A$1:$IV$240,2,FALSE)</f>
        <v>NHS NORTH KIRKLEES CCG</v>
      </c>
      <c r="G220" s="95" t="s">
        <v>65</v>
      </c>
      <c r="H220" s="95" t="s">
        <v>0</v>
      </c>
      <c r="I220" s="62">
        <v>26</v>
      </c>
      <c r="J220" s="62">
        <v>26</v>
      </c>
      <c r="K220" s="105">
        <f t="shared" si="6"/>
        <v>0</v>
      </c>
      <c r="L220" s="54">
        <f t="shared" si="7"/>
        <v>1</v>
      </c>
    </row>
    <row r="221" spans="1:12" x14ac:dyDescent="0.2">
      <c r="A221" s="96" t="s">
        <v>790</v>
      </c>
      <c r="B221" s="104" t="s">
        <v>579</v>
      </c>
      <c r="C221" s="95" t="str">
        <f>VLOOKUP($E$14:$E$222,[1]CCG!$A$1:$IV$240,5,FALSE)</f>
        <v>Q52</v>
      </c>
      <c r="D221" s="95" t="str">
        <f>VLOOKUP($E$14:$E$222,[1]CCG!$A$1:$IV$240,6,FALSE)</f>
        <v>WEST YORKSHIRE AREA TEAM</v>
      </c>
      <c r="E221" s="61" t="s">
        <v>134</v>
      </c>
      <c r="F221" s="95" t="str">
        <f>VLOOKUP($E$14:$E$222,[1]CCG!$A$1:$IV$240,2,FALSE)</f>
        <v>NHS WAKEFIELD CCG</v>
      </c>
      <c r="G221" s="95" t="s">
        <v>65</v>
      </c>
      <c r="H221" s="95" t="s">
        <v>0</v>
      </c>
      <c r="I221" s="92">
        <v>30</v>
      </c>
      <c r="J221" s="92">
        <v>28</v>
      </c>
      <c r="K221" s="105">
        <f t="shared" si="6"/>
        <v>2</v>
      </c>
      <c r="L221" s="83">
        <f t="shared" si="7"/>
        <v>0.93333333333333335</v>
      </c>
    </row>
    <row r="222" spans="1:12" x14ac:dyDescent="0.2">
      <c r="A222" s="95"/>
      <c r="B222" s="106"/>
      <c r="C222" s="106"/>
      <c r="D222" s="106"/>
      <c r="F222" s="103" t="s">
        <v>63</v>
      </c>
      <c r="G222" s="103" t="s">
        <v>65</v>
      </c>
      <c r="H222" s="103" t="s">
        <v>0</v>
      </c>
      <c r="I222" s="32">
        <f>SUM(I14:I221)</f>
        <v>4609</v>
      </c>
      <c r="J222" s="32">
        <f t="shared" ref="J222:K222" si="8">SUM(J14:J221)</f>
        <v>4388</v>
      </c>
      <c r="K222" s="32">
        <f t="shared" si="8"/>
        <v>221</v>
      </c>
      <c r="L222" s="38">
        <f t="shared" si="7"/>
        <v>0.9520503362985463</v>
      </c>
    </row>
    <row r="223" spans="1:12" x14ac:dyDescent="0.2">
      <c r="A223" s="97"/>
      <c r="B223" s="97"/>
      <c r="C223" s="97"/>
      <c r="D223" s="96"/>
      <c r="E223" s="96"/>
      <c r="F223" s="96"/>
      <c r="G223" s="96"/>
      <c r="H223" s="96"/>
      <c r="I223" s="96"/>
      <c r="J223" s="96"/>
      <c r="K223" s="96"/>
      <c r="L223" s="96"/>
    </row>
    <row r="224" spans="1:12" x14ac:dyDescent="0.2">
      <c r="A224" s="97"/>
      <c r="B224" s="97"/>
      <c r="C224" s="97"/>
      <c r="D224" s="95"/>
      <c r="E224" s="96"/>
      <c r="F224" s="96"/>
      <c r="G224" s="96"/>
      <c r="H224" s="96"/>
      <c r="I224" s="96"/>
      <c r="J224" s="96"/>
      <c r="K224" s="96"/>
      <c r="L224" s="96"/>
    </row>
    <row r="225" spans="1:12" x14ac:dyDescent="0.2">
      <c r="A225" s="96" t="s">
        <v>13</v>
      </c>
      <c r="B225" s="97"/>
      <c r="C225" s="97"/>
      <c r="D225" s="95"/>
      <c r="E225" s="96"/>
      <c r="F225" s="96"/>
      <c r="G225" s="96"/>
      <c r="H225" s="96"/>
      <c r="I225" s="96"/>
      <c r="J225" s="96"/>
      <c r="K225" s="96"/>
      <c r="L225" s="96"/>
    </row>
    <row r="226" spans="1:12" x14ac:dyDescent="0.2">
      <c r="A226" s="96" t="s">
        <v>14</v>
      </c>
      <c r="B226" s="97"/>
      <c r="C226" s="97"/>
      <c r="D226" s="95"/>
      <c r="E226" s="96"/>
      <c r="F226" s="96"/>
      <c r="G226" s="96"/>
      <c r="H226" s="96"/>
      <c r="I226" s="96"/>
      <c r="J226" s="96"/>
      <c r="K226" s="96"/>
      <c r="L226" s="96"/>
    </row>
    <row r="227" spans="1:12" x14ac:dyDescent="0.2">
      <c r="A227" s="96" t="s">
        <v>796</v>
      </c>
    </row>
    <row r="228" spans="1:12" x14ac:dyDescent="0.2">
      <c r="A228" s="96" t="s">
        <v>795</v>
      </c>
    </row>
    <row r="229" spans="1:12" x14ac:dyDescent="0.2">
      <c r="A229" s="96" t="s">
        <v>28</v>
      </c>
    </row>
    <row r="230" spans="1:12" x14ac:dyDescent="0.2">
      <c r="A230" s="107" t="s">
        <v>25</v>
      </c>
    </row>
    <row r="231" spans="1:12" x14ac:dyDescent="0.2">
      <c r="A231" s="96" t="s">
        <v>29</v>
      </c>
      <c r="B231" s="97"/>
      <c r="C231" s="97"/>
      <c r="D231" s="97"/>
      <c r="E231" s="96"/>
      <c r="F231" s="97"/>
      <c r="G231" s="97"/>
      <c r="H231" s="97"/>
      <c r="I231" s="97"/>
      <c r="J231" s="97"/>
      <c r="K231" s="97"/>
      <c r="L231" s="97"/>
    </row>
    <row r="232" spans="1:12" x14ac:dyDescent="0.2">
      <c r="A232" s="96" t="s">
        <v>803</v>
      </c>
      <c r="B232" s="97"/>
      <c r="C232" s="97"/>
      <c r="D232" s="97"/>
      <c r="E232" s="96"/>
      <c r="F232" s="97"/>
      <c r="G232" s="97"/>
      <c r="H232" s="97"/>
      <c r="I232" s="97"/>
      <c r="J232" s="97"/>
      <c r="K232" s="97"/>
      <c r="L232" s="97"/>
    </row>
    <row r="233" spans="1:12" x14ac:dyDescent="0.2">
      <c r="A233" s="96" t="s">
        <v>809</v>
      </c>
    </row>
    <row r="234" spans="1:12" x14ac:dyDescent="0.2">
      <c r="A234" s="96" t="s">
        <v>810</v>
      </c>
    </row>
    <row r="237" spans="1:12" x14ac:dyDescent="0.2">
      <c r="A237" s="81" t="s">
        <v>831</v>
      </c>
    </row>
    <row r="238" spans="1:12" x14ac:dyDescent="0.2">
      <c r="A238" s="88" t="s">
        <v>878</v>
      </c>
      <c r="B238" s="156"/>
      <c r="C238" s="156"/>
      <c r="D238" s="156"/>
    </row>
    <row r="259" spans="5:5" x14ac:dyDescent="0.2">
      <c r="E259" s="94"/>
    </row>
    <row r="260" spans="5:5" x14ac:dyDescent="0.2">
      <c r="E260" s="94"/>
    </row>
    <row r="261" spans="5:5" x14ac:dyDescent="0.2">
      <c r="E261" s="94"/>
    </row>
  </sheetData>
  <mergeCells count="2">
    <mergeCell ref="I12:K12"/>
    <mergeCell ref="L12:L13"/>
  </mergeCells>
  <conditionalFormatting sqref="K14:K221">
    <cfRule type="cellIs" dxfId="55" priority="1" operator="between">
      <formula>1</formula>
      <formula>2</formula>
    </cfRule>
  </conditionalFormatting>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L455"/>
  <sheetViews>
    <sheetView zoomScale="75" workbookViewId="0"/>
  </sheetViews>
  <sheetFormatPr defaultRowHeight="12.75" x14ac:dyDescent="0.2"/>
  <cols>
    <col min="1" max="2" width="25.7109375" style="94" bestFit="1" customWidth="1"/>
    <col min="3" max="3" width="21.28515625" style="94" customWidth="1"/>
    <col min="4" max="4" width="83.5703125" style="94" bestFit="1" customWidth="1"/>
    <col min="5" max="5" width="16.7109375" style="94" bestFit="1" customWidth="1"/>
    <col min="6" max="6" width="46" style="94" bestFit="1" customWidth="1"/>
    <col min="7" max="7" width="19.85546875" style="94" bestFit="1" customWidth="1"/>
    <col min="8" max="8" width="19.28515625" style="94" customWidth="1"/>
    <col min="9" max="9" width="27.140625" style="114" customWidth="1"/>
    <col min="10" max="11" width="21.42578125" style="94" customWidth="1"/>
    <col min="12" max="12" width="27" style="94" customWidth="1"/>
    <col min="13" max="16384" width="9.140625" style="94"/>
  </cols>
  <sheetData>
    <row r="1" spans="1:12" ht="15.75" x14ac:dyDescent="0.25">
      <c r="A1" s="108" t="s">
        <v>56</v>
      </c>
      <c r="I1" s="94"/>
    </row>
    <row r="2" spans="1:12" x14ac:dyDescent="0.2">
      <c r="A2" s="96" t="s">
        <v>285</v>
      </c>
      <c r="I2" s="94"/>
    </row>
    <row r="3" spans="1:12" x14ac:dyDescent="0.2">
      <c r="A3" s="97" t="s">
        <v>62</v>
      </c>
      <c r="I3" s="94"/>
    </row>
    <row r="4" spans="1:12" x14ac:dyDescent="0.2">
      <c r="A4" s="97" t="s">
        <v>5</v>
      </c>
      <c r="I4" s="94"/>
    </row>
    <row r="5" spans="1:12" x14ac:dyDescent="0.2">
      <c r="I5" s="94"/>
    </row>
    <row r="6" spans="1:12" x14ac:dyDescent="0.2">
      <c r="A6" s="15"/>
      <c r="I6" s="94"/>
    </row>
    <row r="7" spans="1:12" x14ac:dyDescent="0.2">
      <c r="A7" s="15"/>
      <c r="I7" s="94"/>
    </row>
    <row r="8" spans="1:12" x14ac:dyDescent="0.2">
      <c r="A8" s="98"/>
      <c r="I8" s="94"/>
    </row>
    <row r="9" spans="1:12" x14ac:dyDescent="0.2">
      <c r="A9" s="15"/>
      <c r="I9" s="94"/>
    </row>
    <row r="10" spans="1:12" x14ac:dyDescent="0.2">
      <c r="A10" s="15"/>
      <c r="I10" s="94"/>
    </row>
    <row r="11" spans="1:12" ht="15" x14ac:dyDescent="0.25">
      <c r="A11" s="100" t="s">
        <v>40</v>
      </c>
      <c r="I11" s="94"/>
    </row>
    <row r="12" spans="1:12" x14ac:dyDescent="0.2">
      <c r="I12" s="146" t="s">
        <v>16</v>
      </c>
      <c r="J12" s="146"/>
      <c r="K12" s="146"/>
      <c r="L12" s="147" t="s">
        <v>9</v>
      </c>
    </row>
    <row r="13" spans="1:12" s="103" customFormat="1" x14ac:dyDescent="0.2">
      <c r="A13" s="101" t="s">
        <v>802</v>
      </c>
      <c r="B13" s="101" t="s">
        <v>801</v>
      </c>
      <c r="C13" s="102" t="s">
        <v>871</v>
      </c>
      <c r="D13" s="102" t="s">
        <v>283</v>
      </c>
      <c r="E13" s="103" t="s">
        <v>872</v>
      </c>
      <c r="F13" s="102" t="s">
        <v>873</v>
      </c>
      <c r="G13" s="103" t="s">
        <v>26</v>
      </c>
      <c r="H13" s="103" t="s">
        <v>27</v>
      </c>
      <c r="I13" s="103" t="s">
        <v>1</v>
      </c>
      <c r="J13" s="103" t="s">
        <v>17</v>
      </c>
      <c r="K13" s="103" t="s">
        <v>3</v>
      </c>
      <c r="L13" s="148"/>
    </row>
    <row r="14" spans="1:12" s="95" customFormat="1" x14ac:dyDescent="0.2">
      <c r="A14" s="96" t="s">
        <v>580</v>
      </c>
      <c r="B14" s="104" t="s">
        <v>555</v>
      </c>
      <c r="C14" s="95" t="str">
        <f>VLOOKUP($E$14:$E$210,[1]CCG!$A$1:$IV$240,5,FALSE)</f>
        <v>Q53</v>
      </c>
      <c r="D14" s="95" t="str">
        <f>VLOOKUP($E$14:$E$210,[1]CCG!$A$1:$IV$240,6,FALSE)</f>
        <v>ARDEN, HEREFORDSHIRE AND WORCESTERSHIRE AREA TEAM</v>
      </c>
      <c r="E14" s="63" t="s">
        <v>156</v>
      </c>
      <c r="F14" s="95" t="str">
        <f>VLOOKUP($E$14:$E$210,[1]CCG!$A$1:$IV$240,2,FALSE)</f>
        <v>NHS COVENTRY AND RUGBY CCG</v>
      </c>
      <c r="G14" s="95" t="s">
        <v>65</v>
      </c>
      <c r="H14" s="95" t="s">
        <v>0</v>
      </c>
      <c r="I14" s="64">
        <v>15</v>
      </c>
      <c r="J14" s="64">
        <v>15</v>
      </c>
      <c r="K14" s="109">
        <f t="shared" ref="K14:K77" si="0">I14-J14</f>
        <v>0</v>
      </c>
      <c r="L14" s="54">
        <f t="shared" ref="L14:L77" si="1">J14/I14</f>
        <v>1</v>
      </c>
    </row>
    <row r="15" spans="1:12" s="95" customFormat="1" x14ac:dyDescent="0.2">
      <c r="A15" s="96" t="s">
        <v>581</v>
      </c>
      <c r="B15" s="104" t="s">
        <v>555</v>
      </c>
      <c r="C15" s="95" t="str">
        <f>VLOOKUP($E$14:$E$210,[1]CCG!$A$1:$IV$240,5,FALSE)</f>
        <v>Q53</v>
      </c>
      <c r="D15" s="95" t="str">
        <f>VLOOKUP($E$14:$E$210,[1]CCG!$A$1:$IV$240,6,FALSE)</f>
        <v>ARDEN, HEREFORDSHIRE AND WORCESTERSHIRE AREA TEAM</v>
      </c>
      <c r="E15" s="63" t="s">
        <v>159</v>
      </c>
      <c r="F15" s="95" t="str">
        <f>VLOOKUP($E$14:$E$210,[1]CCG!$A$1:$IV$240,2,FALSE)</f>
        <v>NHS HEREFORDSHIRE CCG</v>
      </c>
      <c r="G15" s="95" t="s">
        <v>65</v>
      </c>
      <c r="H15" s="95" t="s">
        <v>0</v>
      </c>
      <c r="I15" s="64">
        <v>4</v>
      </c>
      <c r="J15" s="64">
        <v>4</v>
      </c>
      <c r="K15" s="109">
        <f t="shared" si="0"/>
        <v>0</v>
      </c>
      <c r="L15" s="54">
        <f t="shared" si="1"/>
        <v>1</v>
      </c>
    </row>
    <row r="16" spans="1:12" s="95" customFormat="1" x14ac:dyDescent="0.2">
      <c r="A16" s="96" t="s">
        <v>582</v>
      </c>
      <c r="B16" s="104" t="s">
        <v>555</v>
      </c>
      <c r="C16" s="95" t="str">
        <f>VLOOKUP($E$14:$E$210,[1]CCG!$A$1:$IV$240,5,FALSE)</f>
        <v>Q53</v>
      </c>
      <c r="D16" s="95" t="str">
        <f>VLOOKUP($E$14:$E$210,[1]CCG!$A$1:$IV$240,6,FALSE)</f>
        <v>ARDEN, HEREFORDSHIRE AND WORCESTERSHIRE AREA TEAM</v>
      </c>
      <c r="E16" s="63" t="s">
        <v>162</v>
      </c>
      <c r="F16" s="95" t="str">
        <f>VLOOKUP($E$14:$E$210,[1]CCG!$A$1:$IV$240,2,FALSE)</f>
        <v>NHS REDDITCH AND BROMSGROVE CCG</v>
      </c>
      <c r="G16" s="95" t="s">
        <v>65</v>
      </c>
      <c r="H16" s="95" t="s">
        <v>0</v>
      </c>
      <c r="I16" s="64">
        <v>5</v>
      </c>
      <c r="J16" s="64">
        <v>5</v>
      </c>
      <c r="K16" s="109">
        <f t="shared" si="0"/>
        <v>0</v>
      </c>
      <c r="L16" s="54">
        <f t="shared" si="1"/>
        <v>1</v>
      </c>
    </row>
    <row r="17" spans="1:12" s="95" customFormat="1" x14ac:dyDescent="0.2">
      <c r="A17" s="96" t="s">
        <v>583</v>
      </c>
      <c r="B17" s="104" t="s">
        <v>555</v>
      </c>
      <c r="C17" s="95" t="str">
        <f>VLOOKUP($E$14:$E$210,[1]CCG!$A$1:$IV$240,5,FALSE)</f>
        <v>Q53</v>
      </c>
      <c r="D17" s="95" t="str">
        <f>VLOOKUP($E$14:$E$210,[1]CCG!$A$1:$IV$240,6,FALSE)</f>
        <v>ARDEN, HEREFORDSHIRE AND WORCESTERSHIRE AREA TEAM</v>
      </c>
      <c r="E17" s="63" t="s">
        <v>167</v>
      </c>
      <c r="F17" s="95" t="str">
        <f>VLOOKUP($E$14:$E$210,[1]CCG!$A$1:$IV$240,2,FALSE)</f>
        <v>NHS SOUTH WARWICKSHIRE CCG</v>
      </c>
      <c r="G17" s="95" t="s">
        <v>65</v>
      </c>
      <c r="H17" s="95" t="s">
        <v>0</v>
      </c>
      <c r="I17" s="64">
        <v>68</v>
      </c>
      <c r="J17" s="64">
        <v>64</v>
      </c>
      <c r="K17" s="109">
        <f t="shared" si="0"/>
        <v>4</v>
      </c>
      <c r="L17" s="54">
        <f t="shared" si="1"/>
        <v>0.94117647058823528</v>
      </c>
    </row>
    <row r="18" spans="1:12" s="95" customFormat="1" x14ac:dyDescent="0.2">
      <c r="A18" s="96" t="s">
        <v>584</v>
      </c>
      <c r="B18" s="104" t="s">
        <v>555</v>
      </c>
      <c r="C18" s="95" t="str">
        <f>VLOOKUP($E$14:$E$210,[1]CCG!$A$1:$IV$240,5,FALSE)</f>
        <v>Q53</v>
      </c>
      <c r="D18" s="95" t="str">
        <f>VLOOKUP($E$14:$E$210,[1]CCG!$A$1:$IV$240,6,FALSE)</f>
        <v>ARDEN, HEREFORDSHIRE AND WORCESTERSHIRE AREA TEAM</v>
      </c>
      <c r="E18" s="63" t="s">
        <v>168</v>
      </c>
      <c r="F18" s="95" t="str">
        <f>VLOOKUP($E$14:$E$210,[1]CCG!$A$1:$IV$240,2,FALSE)</f>
        <v>NHS SOUTH WORCESTERSHIRE CCG</v>
      </c>
      <c r="G18" s="95" t="s">
        <v>65</v>
      </c>
      <c r="H18" s="95" t="s">
        <v>0</v>
      </c>
      <c r="I18" s="64">
        <v>5</v>
      </c>
      <c r="J18" s="64">
        <v>5</v>
      </c>
      <c r="K18" s="109">
        <f t="shared" si="0"/>
        <v>0</v>
      </c>
      <c r="L18" s="54">
        <f t="shared" si="1"/>
        <v>1</v>
      </c>
    </row>
    <row r="19" spans="1:12" s="95" customFormat="1" x14ac:dyDescent="0.2">
      <c r="A19" s="96" t="s">
        <v>585</v>
      </c>
      <c r="B19" s="104" t="s">
        <v>555</v>
      </c>
      <c r="C19" s="95" t="str">
        <f>VLOOKUP($E$14:$E$210,[1]CCG!$A$1:$IV$240,5,FALSE)</f>
        <v>Q53</v>
      </c>
      <c r="D19" s="95" t="str">
        <f>VLOOKUP($E$14:$E$210,[1]CCG!$A$1:$IV$240,6,FALSE)</f>
        <v>ARDEN, HEREFORDSHIRE AND WORCESTERSHIRE AREA TEAM</v>
      </c>
      <c r="E19" s="63" t="s">
        <v>161</v>
      </c>
      <c r="F19" s="95" t="str">
        <f>VLOOKUP($E$14:$E$210,[1]CCG!$A$1:$IV$240,2,FALSE)</f>
        <v>NHS WARWICKSHIRE NORTH CCG</v>
      </c>
      <c r="G19" s="95" t="s">
        <v>65</v>
      </c>
      <c r="H19" s="95" t="s">
        <v>0</v>
      </c>
      <c r="I19" s="115">
        <v>10</v>
      </c>
      <c r="J19" s="115">
        <v>9</v>
      </c>
      <c r="K19" s="109">
        <f t="shared" si="0"/>
        <v>1</v>
      </c>
      <c r="L19" s="83">
        <f t="shared" si="1"/>
        <v>0.9</v>
      </c>
    </row>
    <row r="20" spans="1:12" s="95" customFormat="1" x14ac:dyDescent="0.2">
      <c r="A20" s="96" t="s">
        <v>586</v>
      </c>
      <c r="B20" s="104" t="s">
        <v>555</v>
      </c>
      <c r="C20" s="95" t="str">
        <f>VLOOKUP($E$14:$E$210,[1]CCG!$A$1:$IV$240,5,FALSE)</f>
        <v>Q53</v>
      </c>
      <c r="D20" s="95" t="str">
        <f>VLOOKUP($E$14:$E$210,[1]CCG!$A$1:$IV$240,6,FALSE)</f>
        <v>ARDEN, HEREFORDSHIRE AND WORCESTERSHIRE AREA TEAM</v>
      </c>
      <c r="E20" s="63" t="s">
        <v>174</v>
      </c>
      <c r="F20" s="95" t="str">
        <f>VLOOKUP($E$14:$E$210,[1]CCG!$A$1:$IV$240,2,FALSE)</f>
        <v>NHS WYRE FOREST CCG</v>
      </c>
      <c r="G20" s="95" t="s">
        <v>65</v>
      </c>
      <c r="H20" s="95" t="s">
        <v>0</v>
      </c>
      <c r="I20" s="64">
        <v>5</v>
      </c>
      <c r="J20" s="64">
        <v>5</v>
      </c>
      <c r="K20" s="109">
        <f t="shared" si="0"/>
        <v>0</v>
      </c>
      <c r="L20" s="54">
        <f t="shared" si="1"/>
        <v>1</v>
      </c>
    </row>
    <row r="21" spans="1:12" s="95" customFormat="1" x14ac:dyDescent="0.2">
      <c r="A21" s="96" t="s">
        <v>587</v>
      </c>
      <c r="B21" s="104" t="s">
        <v>556</v>
      </c>
      <c r="C21" s="95" t="str">
        <f>VLOOKUP($E$14:$E$210,[1]CCG!$A$1:$IV$240,5,FALSE)</f>
        <v>Q64</v>
      </c>
      <c r="D21" s="95" t="str">
        <f>VLOOKUP($E$14:$E$210,[1]CCG!$A$1:$IV$240,6,FALSE)</f>
        <v>BATH, GLOUCESTERSHIRE, SWINDON AND WILTSHIRE AREA TEAM</v>
      </c>
      <c r="E21" s="63" t="s">
        <v>257</v>
      </c>
      <c r="F21" s="95" t="str">
        <f>VLOOKUP($E$14:$E$210,[1]CCG!$A$1:$IV$240,2,FALSE)</f>
        <v>NHS BATH AND NORTH EAST SOMERSET CCG</v>
      </c>
      <c r="G21" s="95" t="s">
        <v>65</v>
      </c>
      <c r="H21" s="95" t="s">
        <v>0</v>
      </c>
      <c r="I21" s="64">
        <v>5</v>
      </c>
      <c r="J21" s="64">
        <v>5</v>
      </c>
      <c r="K21" s="109">
        <f t="shared" si="0"/>
        <v>0</v>
      </c>
      <c r="L21" s="54">
        <f t="shared" si="1"/>
        <v>1</v>
      </c>
    </row>
    <row r="22" spans="1:12" s="95" customFormat="1" x14ac:dyDescent="0.2">
      <c r="A22" s="96" t="s">
        <v>588</v>
      </c>
      <c r="B22" s="104" t="s">
        <v>556</v>
      </c>
      <c r="C22" s="95" t="str">
        <f>VLOOKUP($E$14:$E$210,[1]CCG!$A$1:$IV$240,5,FALSE)</f>
        <v>Q64</v>
      </c>
      <c r="D22" s="95" t="str">
        <f>VLOOKUP($E$14:$E$210,[1]CCG!$A$1:$IV$240,6,FALSE)</f>
        <v>BATH, GLOUCESTERSHIRE, SWINDON AND WILTSHIRE AREA TEAM</v>
      </c>
      <c r="E22" s="63" t="s">
        <v>260</v>
      </c>
      <c r="F22" s="95" t="str">
        <f>VLOOKUP($E$14:$E$210,[1]CCG!$A$1:$IV$240,2,FALSE)</f>
        <v>NHS GLOUCESTERSHIRE CCG</v>
      </c>
      <c r="G22" s="95" t="s">
        <v>65</v>
      </c>
      <c r="H22" s="95" t="s">
        <v>0</v>
      </c>
      <c r="I22" s="115">
        <v>14</v>
      </c>
      <c r="J22" s="115">
        <v>12</v>
      </c>
      <c r="K22" s="109">
        <f t="shared" si="0"/>
        <v>2</v>
      </c>
      <c r="L22" s="83">
        <f t="shared" si="1"/>
        <v>0.8571428571428571</v>
      </c>
    </row>
    <row r="23" spans="1:12" s="95" customFormat="1" x14ac:dyDescent="0.2">
      <c r="A23" s="96" t="s">
        <v>589</v>
      </c>
      <c r="B23" s="104" t="s">
        <v>556</v>
      </c>
      <c r="C23" s="95" t="str">
        <f>VLOOKUP($E$14:$E$210,[1]CCG!$A$1:$IV$240,5,FALSE)</f>
        <v>Q64</v>
      </c>
      <c r="D23" s="95" t="str">
        <f>VLOOKUP($E$14:$E$210,[1]CCG!$A$1:$IV$240,6,FALSE)</f>
        <v>BATH, GLOUCESTERSHIRE, SWINDON AND WILTSHIRE AREA TEAM</v>
      </c>
      <c r="E23" s="63" t="s">
        <v>265</v>
      </c>
      <c r="F23" s="95" t="str">
        <f>VLOOKUP($E$14:$E$210,[1]CCG!$A$1:$IV$240,2,FALSE)</f>
        <v>NHS SWINDON CCG</v>
      </c>
      <c r="G23" s="95" t="s">
        <v>65</v>
      </c>
      <c r="H23" s="95" t="s">
        <v>0</v>
      </c>
      <c r="I23" s="64">
        <v>6</v>
      </c>
      <c r="J23" s="64">
        <v>6</v>
      </c>
      <c r="K23" s="109">
        <f t="shared" si="0"/>
        <v>0</v>
      </c>
      <c r="L23" s="54">
        <f t="shared" si="1"/>
        <v>1</v>
      </c>
    </row>
    <row r="24" spans="1:12" s="95" customFormat="1" x14ac:dyDescent="0.2">
      <c r="A24" s="96" t="s">
        <v>590</v>
      </c>
      <c r="B24" s="104" t="s">
        <v>556</v>
      </c>
      <c r="C24" s="95" t="str">
        <f>VLOOKUP($E$14:$E$210,[1]CCG!$A$1:$IV$240,5,FALSE)</f>
        <v>Q64</v>
      </c>
      <c r="D24" s="95" t="str">
        <f>VLOOKUP($E$14:$E$210,[1]CCG!$A$1:$IV$240,6,FALSE)</f>
        <v>BATH, GLOUCESTERSHIRE, SWINDON AND WILTSHIRE AREA TEAM</v>
      </c>
      <c r="E24" s="63" t="s">
        <v>280</v>
      </c>
      <c r="F24" s="95" t="str">
        <f>VLOOKUP($E$14:$E$210,[1]CCG!$A$1:$IV$240,2,FALSE)</f>
        <v>NHS WILTSHIRE CCG</v>
      </c>
      <c r="G24" s="95" t="s">
        <v>65</v>
      </c>
      <c r="H24" s="95" t="s">
        <v>0</v>
      </c>
      <c r="I24" s="64">
        <v>13</v>
      </c>
      <c r="J24" s="64">
        <v>13</v>
      </c>
      <c r="K24" s="109">
        <f t="shared" si="0"/>
        <v>0</v>
      </c>
      <c r="L24" s="54">
        <f t="shared" si="1"/>
        <v>1</v>
      </c>
    </row>
    <row r="25" spans="1:12" s="95" customFormat="1" x14ac:dyDescent="0.2">
      <c r="A25" s="96" t="s">
        <v>591</v>
      </c>
      <c r="B25" s="104" t="s">
        <v>557</v>
      </c>
      <c r="C25" s="95" t="str">
        <f>VLOOKUP($E$14:$E$210,[1]CCG!$A$1:$IV$240,5,FALSE)</f>
        <v>Q54</v>
      </c>
      <c r="D25" s="95" t="str">
        <f>VLOOKUP($E$14:$E$210,[1]CCG!$A$1:$IV$240,6,FALSE)</f>
        <v>BIRMINGHAM AND THE BLACK COUNTRY AREA TEAM</v>
      </c>
      <c r="E25" s="63" t="s">
        <v>268</v>
      </c>
      <c r="F25" s="95" t="str">
        <f>VLOOKUP($E$14:$E$210,[1]CCG!$A$1:$IV$240,2,FALSE)</f>
        <v>NHS BIRMINGHAM CROSSCITY CCG</v>
      </c>
      <c r="G25" s="95" t="s">
        <v>65</v>
      </c>
      <c r="H25" s="95" t="s">
        <v>0</v>
      </c>
      <c r="I25" s="115">
        <v>60</v>
      </c>
      <c r="J25" s="115">
        <v>59</v>
      </c>
      <c r="K25" s="109">
        <f t="shared" si="0"/>
        <v>1</v>
      </c>
      <c r="L25" s="83">
        <f t="shared" si="1"/>
        <v>0.98333333333333328</v>
      </c>
    </row>
    <row r="26" spans="1:12" s="95" customFormat="1" x14ac:dyDescent="0.2">
      <c r="A26" s="96" t="s">
        <v>592</v>
      </c>
      <c r="B26" s="104" t="s">
        <v>557</v>
      </c>
      <c r="C26" s="95" t="str">
        <f>VLOOKUP($E$14:$E$210,[1]CCG!$A$1:$IV$240,5,FALSE)</f>
        <v>Q54</v>
      </c>
      <c r="D26" s="95" t="str">
        <f>VLOOKUP($E$14:$E$210,[1]CCG!$A$1:$IV$240,6,FALSE)</f>
        <v>BIRMINGHAM AND THE BLACK COUNTRY AREA TEAM</v>
      </c>
      <c r="E26" s="63" t="s">
        <v>154</v>
      </c>
      <c r="F26" s="95" t="str">
        <f>VLOOKUP($E$14:$E$210,[1]CCG!$A$1:$IV$240,2,FALSE)</f>
        <v>NHS BIRMINGHAM SOUTH AND CENTRAL CCG</v>
      </c>
      <c r="G26" s="95" t="s">
        <v>65</v>
      </c>
      <c r="H26" s="95" t="s">
        <v>0</v>
      </c>
      <c r="I26" s="115">
        <v>33</v>
      </c>
      <c r="J26" s="115">
        <v>31</v>
      </c>
      <c r="K26" s="109">
        <f t="shared" si="0"/>
        <v>2</v>
      </c>
      <c r="L26" s="83">
        <f t="shared" si="1"/>
        <v>0.93939393939393945</v>
      </c>
    </row>
    <row r="27" spans="1:12" s="95" customFormat="1" x14ac:dyDescent="0.2">
      <c r="A27" s="96" t="s">
        <v>593</v>
      </c>
      <c r="B27" s="104" t="s">
        <v>557</v>
      </c>
      <c r="C27" s="95" t="str">
        <f>VLOOKUP($E$14:$E$210,[1]CCG!$A$1:$IV$240,5,FALSE)</f>
        <v>Q54</v>
      </c>
      <c r="D27" s="95" t="str">
        <f>VLOOKUP($E$14:$E$210,[1]CCG!$A$1:$IV$240,6,FALSE)</f>
        <v>BIRMINGHAM AND THE BLACK COUNTRY AREA TEAM</v>
      </c>
      <c r="E27" s="63" t="s">
        <v>157</v>
      </c>
      <c r="F27" s="95" t="str">
        <f>VLOOKUP($E$14:$E$210,[1]CCG!$A$1:$IV$240,2,FALSE)</f>
        <v>NHS DUDLEY CCG</v>
      </c>
      <c r="G27" s="95" t="s">
        <v>65</v>
      </c>
      <c r="H27" s="95" t="s">
        <v>0</v>
      </c>
      <c r="I27" s="115">
        <v>116</v>
      </c>
      <c r="J27" s="115">
        <v>114</v>
      </c>
      <c r="K27" s="109">
        <f t="shared" si="0"/>
        <v>2</v>
      </c>
      <c r="L27" s="83">
        <f t="shared" si="1"/>
        <v>0.98275862068965514</v>
      </c>
    </row>
    <row r="28" spans="1:12" s="95" customFormat="1" x14ac:dyDescent="0.2">
      <c r="A28" s="96" t="s">
        <v>594</v>
      </c>
      <c r="B28" s="104" t="s">
        <v>557</v>
      </c>
      <c r="C28" s="95" t="str">
        <f>VLOOKUP($E$14:$E$210,[1]CCG!$A$1:$IV$240,5,FALSE)</f>
        <v>Q54</v>
      </c>
      <c r="D28" s="95" t="str">
        <f>VLOOKUP($E$14:$E$210,[1]CCG!$A$1:$IV$240,6,FALSE)</f>
        <v>BIRMINGHAM AND THE BLACK COUNTRY AREA TEAM</v>
      </c>
      <c r="E28" s="63" t="s">
        <v>163</v>
      </c>
      <c r="F28" s="95" t="str">
        <f>VLOOKUP($E$14:$E$210,[1]CCG!$A$1:$IV$240,2,FALSE)</f>
        <v>NHS SANDWELL AND WEST BIRMINGHAM CCG</v>
      </c>
      <c r="G28" s="95" t="s">
        <v>65</v>
      </c>
      <c r="H28" s="95" t="s">
        <v>0</v>
      </c>
      <c r="I28" s="64">
        <v>63</v>
      </c>
      <c r="J28" s="64">
        <v>56</v>
      </c>
      <c r="K28" s="109">
        <f t="shared" si="0"/>
        <v>7</v>
      </c>
      <c r="L28" s="54">
        <f t="shared" si="1"/>
        <v>0.88888888888888884</v>
      </c>
    </row>
    <row r="29" spans="1:12" s="95" customFormat="1" x14ac:dyDescent="0.2">
      <c r="A29" s="96" t="s">
        <v>595</v>
      </c>
      <c r="B29" s="104" t="s">
        <v>557</v>
      </c>
      <c r="C29" s="95" t="str">
        <f>VLOOKUP($E$14:$E$210,[1]CCG!$A$1:$IV$240,5,FALSE)</f>
        <v>Q54</v>
      </c>
      <c r="D29" s="95" t="str">
        <f>VLOOKUP($E$14:$E$210,[1]CCG!$A$1:$IV$240,6,FALSE)</f>
        <v>BIRMINGHAM AND THE BLACK COUNTRY AREA TEAM</v>
      </c>
      <c r="E29" s="63" t="s">
        <v>165</v>
      </c>
      <c r="F29" s="95" t="str">
        <f>VLOOKUP($E$14:$E$210,[1]CCG!$A$1:$IV$240,2,FALSE)</f>
        <v>NHS SOLIHULL CCG</v>
      </c>
      <c r="G29" s="95" t="s">
        <v>65</v>
      </c>
      <c r="H29" s="95" t="s">
        <v>0</v>
      </c>
      <c r="I29" s="64">
        <v>6</v>
      </c>
      <c r="J29" s="64">
        <v>6</v>
      </c>
      <c r="K29" s="109">
        <f t="shared" si="0"/>
        <v>0</v>
      </c>
      <c r="L29" s="54">
        <f t="shared" si="1"/>
        <v>1</v>
      </c>
    </row>
    <row r="30" spans="1:12" s="95" customFormat="1" x14ac:dyDescent="0.2">
      <c r="A30" s="96" t="s">
        <v>596</v>
      </c>
      <c r="B30" s="104" t="s">
        <v>557</v>
      </c>
      <c r="C30" s="95" t="str">
        <f>VLOOKUP($E$14:$E$210,[1]CCG!$A$1:$IV$240,5,FALSE)</f>
        <v>Q54</v>
      </c>
      <c r="D30" s="95" t="str">
        <f>VLOOKUP($E$14:$E$210,[1]CCG!$A$1:$IV$240,6,FALSE)</f>
        <v>BIRMINGHAM AND THE BLACK COUNTRY AREA TEAM</v>
      </c>
      <c r="E30" s="63" t="s">
        <v>172</v>
      </c>
      <c r="F30" s="95" t="str">
        <f>VLOOKUP($E$14:$E$210,[1]CCG!$A$1:$IV$240,2,FALSE)</f>
        <v>NHS WALSALL CCG</v>
      </c>
      <c r="G30" s="95" t="s">
        <v>65</v>
      </c>
      <c r="H30" s="95" t="s">
        <v>0</v>
      </c>
      <c r="I30" s="64">
        <v>92</v>
      </c>
      <c r="J30" s="64">
        <v>88</v>
      </c>
      <c r="K30" s="109">
        <f t="shared" si="0"/>
        <v>4</v>
      </c>
      <c r="L30" s="54">
        <f t="shared" si="1"/>
        <v>0.95652173913043481</v>
      </c>
    </row>
    <row r="31" spans="1:12" s="95" customFormat="1" x14ac:dyDescent="0.2">
      <c r="A31" s="96" t="s">
        <v>597</v>
      </c>
      <c r="B31" s="104" t="s">
        <v>557</v>
      </c>
      <c r="C31" s="95" t="str">
        <f>VLOOKUP($E$14:$E$210,[1]CCG!$A$1:$IV$240,5,FALSE)</f>
        <v>Q54</v>
      </c>
      <c r="D31" s="95" t="str">
        <f>VLOOKUP($E$14:$E$210,[1]CCG!$A$1:$IV$240,6,FALSE)</f>
        <v>BIRMINGHAM AND THE BLACK COUNTRY AREA TEAM</v>
      </c>
      <c r="E31" s="63" t="s">
        <v>173</v>
      </c>
      <c r="F31" s="95" t="str">
        <f>VLOOKUP($E$14:$E$210,[1]CCG!$A$1:$IV$240,2,FALSE)</f>
        <v>NHS WOLVERHAMPTON CCG</v>
      </c>
      <c r="G31" s="95" t="s">
        <v>65</v>
      </c>
      <c r="H31" s="95" t="s">
        <v>0</v>
      </c>
      <c r="I31" s="64">
        <v>82</v>
      </c>
      <c r="J31" s="64">
        <v>77</v>
      </c>
      <c r="K31" s="109">
        <f t="shared" si="0"/>
        <v>5</v>
      </c>
      <c r="L31" s="54">
        <f t="shared" si="1"/>
        <v>0.93902439024390238</v>
      </c>
    </row>
    <row r="32" spans="1:12" s="95" customFormat="1" x14ac:dyDescent="0.2">
      <c r="A32" s="96" t="s">
        <v>598</v>
      </c>
      <c r="B32" s="104" t="s">
        <v>558</v>
      </c>
      <c r="C32" s="95" t="str">
        <f>VLOOKUP($E$14:$E$210,[1]CCG!$A$1:$IV$240,5,FALSE)</f>
        <v>Q65</v>
      </c>
      <c r="D32" s="95" t="str">
        <f>VLOOKUP($E$14:$E$210,[1]CCG!$A$1:$IV$240,6,FALSE)</f>
        <v>BRISTOL, NORTH SOMERSET, SOMERSET AND SOUTH GLOUCESTERSHIRE AREA TEAM</v>
      </c>
      <c r="E32" s="63" t="s">
        <v>258</v>
      </c>
      <c r="F32" s="95" t="str">
        <f>VLOOKUP($E$14:$E$210,[1]CCG!$A$1:$IV$240,2,FALSE)</f>
        <v>NHS BRISTOL CCG</v>
      </c>
      <c r="G32" s="95" t="s">
        <v>65</v>
      </c>
      <c r="H32" s="95" t="s">
        <v>0</v>
      </c>
      <c r="I32" s="64">
        <v>15</v>
      </c>
      <c r="J32" s="64">
        <v>15</v>
      </c>
      <c r="K32" s="109">
        <f t="shared" si="0"/>
        <v>0</v>
      </c>
      <c r="L32" s="54">
        <f t="shared" si="1"/>
        <v>1</v>
      </c>
    </row>
    <row r="33" spans="1:12" s="95" customFormat="1" x14ac:dyDescent="0.2">
      <c r="A33" s="96" t="s">
        <v>599</v>
      </c>
      <c r="B33" s="104" t="s">
        <v>558</v>
      </c>
      <c r="C33" s="95" t="str">
        <f>VLOOKUP($E$14:$E$210,[1]CCG!$A$1:$IV$240,5,FALSE)</f>
        <v>Q65</v>
      </c>
      <c r="D33" s="95" t="str">
        <f>VLOOKUP($E$14:$E$210,[1]CCG!$A$1:$IV$240,6,FALSE)</f>
        <v>BRISTOL, NORTH SOMERSET, SOMERSET AND SOUTH GLOUCESTERSHIRE AREA TEAM</v>
      </c>
      <c r="E33" s="63" t="s">
        <v>262</v>
      </c>
      <c r="F33" s="95" t="str">
        <f>VLOOKUP($E$14:$E$210,[1]CCG!$A$1:$IV$240,2,FALSE)</f>
        <v>NHS NORTH SOMERSET CCG</v>
      </c>
      <c r="G33" s="95" t="s">
        <v>65</v>
      </c>
      <c r="H33" s="95" t="s">
        <v>0</v>
      </c>
      <c r="I33" s="64">
        <v>16</v>
      </c>
      <c r="J33" s="64">
        <v>16</v>
      </c>
      <c r="K33" s="109">
        <f t="shared" si="0"/>
        <v>0</v>
      </c>
      <c r="L33" s="54">
        <f t="shared" si="1"/>
        <v>1</v>
      </c>
    </row>
    <row r="34" spans="1:12" s="95" customFormat="1" x14ac:dyDescent="0.2">
      <c r="A34" s="96" t="s">
        <v>600</v>
      </c>
      <c r="B34" s="104" t="s">
        <v>558</v>
      </c>
      <c r="C34" s="95" t="str">
        <f>VLOOKUP($E$14:$E$210,[1]CCG!$A$1:$IV$240,5,FALSE)</f>
        <v>Q65</v>
      </c>
      <c r="D34" s="95" t="str">
        <f>VLOOKUP($E$14:$E$210,[1]CCG!$A$1:$IV$240,6,FALSE)</f>
        <v>BRISTOL, NORTH SOMERSET, SOMERSET AND SOUTH GLOUCESTERSHIRE AREA TEAM</v>
      </c>
      <c r="E34" s="63" t="s">
        <v>263</v>
      </c>
      <c r="F34" s="95" t="str">
        <f>VLOOKUP($E$14:$E$210,[1]CCG!$A$1:$IV$240,2,FALSE)</f>
        <v>NHS SOMERSET CCG</v>
      </c>
      <c r="G34" s="95" t="s">
        <v>65</v>
      </c>
      <c r="H34" s="95" t="s">
        <v>0</v>
      </c>
      <c r="I34" s="115">
        <v>47</v>
      </c>
      <c r="J34" s="115">
        <v>45</v>
      </c>
      <c r="K34" s="109">
        <f t="shared" si="0"/>
        <v>2</v>
      </c>
      <c r="L34" s="83">
        <f t="shared" si="1"/>
        <v>0.95744680851063835</v>
      </c>
    </row>
    <row r="35" spans="1:12" s="95" customFormat="1" x14ac:dyDescent="0.2">
      <c r="A35" s="96" t="s">
        <v>601</v>
      </c>
      <c r="B35" s="104" t="s">
        <v>558</v>
      </c>
      <c r="C35" s="95" t="str">
        <f>VLOOKUP($E$14:$E$210,[1]CCG!$A$1:$IV$240,5,FALSE)</f>
        <v>Q65</v>
      </c>
      <c r="D35" s="95" t="str">
        <f>VLOOKUP($E$14:$E$210,[1]CCG!$A$1:$IV$240,6,FALSE)</f>
        <v>BRISTOL, NORTH SOMERSET, SOMERSET AND SOUTH GLOUCESTERSHIRE AREA TEAM</v>
      </c>
      <c r="E35" s="63" t="s">
        <v>264</v>
      </c>
      <c r="F35" s="95" t="str">
        <f>VLOOKUP($E$14:$E$210,[1]CCG!$A$1:$IV$240,2,FALSE)</f>
        <v>NHS SOUTH GLOUCESTERSHIRE CCG</v>
      </c>
      <c r="G35" s="95" t="s">
        <v>65</v>
      </c>
      <c r="H35" s="95" t="s">
        <v>0</v>
      </c>
      <c r="I35" s="64">
        <v>6</v>
      </c>
      <c r="J35" s="64">
        <v>6</v>
      </c>
      <c r="K35" s="109">
        <f t="shared" si="0"/>
        <v>0</v>
      </c>
      <c r="L35" s="54">
        <f t="shared" si="1"/>
        <v>1</v>
      </c>
    </row>
    <row r="36" spans="1:12" s="95" customFormat="1" x14ac:dyDescent="0.2">
      <c r="A36" s="96" t="s">
        <v>602</v>
      </c>
      <c r="B36" s="104" t="s">
        <v>559</v>
      </c>
      <c r="C36" s="95" t="str">
        <f>VLOOKUP($E$14:$E$210,[1]CCG!$A$1:$IV$240,5,FALSE)</f>
        <v>Q44</v>
      </c>
      <c r="D36" s="95" t="str">
        <f>VLOOKUP($E$14:$E$210,[1]CCG!$A$1:$IV$240,6,FALSE)</f>
        <v>CHESHIRE, WARRINGTON AND WIRRAL AREA TEAM</v>
      </c>
      <c r="E36" s="63" t="s">
        <v>89</v>
      </c>
      <c r="F36" s="95" t="str">
        <f>VLOOKUP($E$14:$E$210,[1]CCG!$A$1:$IV$240,2,FALSE)</f>
        <v>NHS EASTERN CHESHIRE CCG</v>
      </c>
      <c r="G36" s="95" t="s">
        <v>65</v>
      </c>
      <c r="H36" s="95" t="s">
        <v>0</v>
      </c>
      <c r="I36" s="115">
        <v>17</v>
      </c>
      <c r="J36" s="115">
        <v>15</v>
      </c>
      <c r="K36" s="109">
        <f t="shared" si="0"/>
        <v>2</v>
      </c>
      <c r="L36" s="83">
        <f t="shared" si="1"/>
        <v>0.88235294117647056</v>
      </c>
    </row>
    <row r="37" spans="1:12" s="95" customFormat="1" x14ac:dyDescent="0.2">
      <c r="A37" s="96" t="s">
        <v>603</v>
      </c>
      <c r="B37" s="104" t="s">
        <v>559</v>
      </c>
      <c r="C37" s="95" t="str">
        <f>VLOOKUP($E$14:$E$210,[1]CCG!$A$1:$IV$240,5,FALSE)</f>
        <v>Q44</v>
      </c>
      <c r="D37" s="95" t="str">
        <f>VLOOKUP($E$14:$E$210,[1]CCG!$A$1:$IV$240,6,FALSE)</f>
        <v>CHESHIRE, WARRINGTON AND WIRRAL AREA TEAM</v>
      </c>
      <c r="E37" s="63" t="s">
        <v>99</v>
      </c>
      <c r="F37" s="95" t="str">
        <f>VLOOKUP($E$14:$E$210,[1]CCG!$A$1:$IV$240,2,FALSE)</f>
        <v>NHS SOUTH CHESHIRE CCG</v>
      </c>
      <c r="G37" s="95" t="s">
        <v>65</v>
      </c>
      <c r="H37" s="95" t="s">
        <v>0</v>
      </c>
      <c r="I37" s="64">
        <v>14</v>
      </c>
      <c r="J37" s="64">
        <v>14</v>
      </c>
      <c r="K37" s="109">
        <f t="shared" si="0"/>
        <v>0</v>
      </c>
      <c r="L37" s="54">
        <f t="shared" si="1"/>
        <v>1</v>
      </c>
    </row>
    <row r="38" spans="1:12" s="95" customFormat="1" x14ac:dyDescent="0.2">
      <c r="A38" s="96" t="s">
        <v>604</v>
      </c>
      <c r="B38" s="104" t="s">
        <v>559</v>
      </c>
      <c r="C38" s="95" t="str">
        <f>VLOOKUP($E$14:$E$210,[1]CCG!$A$1:$IV$240,5,FALSE)</f>
        <v>Q44</v>
      </c>
      <c r="D38" s="95" t="str">
        <f>VLOOKUP($E$14:$E$210,[1]CCG!$A$1:$IV$240,6,FALSE)</f>
        <v>CHESHIRE, WARRINGTON AND WIRRAL AREA TEAM</v>
      </c>
      <c r="E38" s="63" t="s">
        <v>106</v>
      </c>
      <c r="F38" s="95" t="str">
        <f>VLOOKUP($E$14:$E$210,[1]CCG!$A$1:$IV$240,2,FALSE)</f>
        <v>NHS VALE ROYAL CCG</v>
      </c>
      <c r="G38" s="95" t="s">
        <v>65</v>
      </c>
      <c r="H38" s="95" t="s">
        <v>0</v>
      </c>
      <c r="I38" s="64">
        <v>11</v>
      </c>
      <c r="J38" s="64">
        <v>11</v>
      </c>
      <c r="K38" s="109">
        <f t="shared" si="0"/>
        <v>0</v>
      </c>
      <c r="L38" s="54">
        <f t="shared" si="1"/>
        <v>1</v>
      </c>
    </row>
    <row r="39" spans="1:12" s="95" customFormat="1" x14ac:dyDescent="0.2">
      <c r="A39" s="96" t="s">
        <v>605</v>
      </c>
      <c r="B39" s="104" t="s">
        <v>559</v>
      </c>
      <c r="C39" s="95" t="str">
        <f>VLOOKUP($E$14:$E$210,[1]CCG!$A$1:$IV$240,5,FALSE)</f>
        <v>Q44</v>
      </c>
      <c r="D39" s="95" t="str">
        <f>VLOOKUP($E$14:$E$210,[1]CCG!$A$1:$IV$240,6,FALSE)</f>
        <v>CHESHIRE, WARRINGTON AND WIRRAL AREA TEAM</v>
      </c>
      <c r="E39" s="63" t="s">
        <v>107</v>
      </c>
      <c r="F39" s="95" t="str">
        <f>VLOOKUP($E$14:$E$210,[1]CCG!$A$1:$IV$240,2,FALSE)</f>
        <v>NHS WARRINGTON CCG</v>
      </c>
      <c r="G39" s="95" t="s">
        <v>65</v>
      </c>
      <c r="H39" s="95" t="s">
        <v>0</v>
      </c>
      <c r="I39" s="115">
        <v>19</v>
      </c>
      <c r="J39" s="115">
        <v>17</v>
      </c>
      <c r="K39" s="109">
        <f t="shared" si="0"/>
        <v>2</v>
      </c>
      <c r="L39" s="83">
        <f t="shared" si="1"/>
        <v>0.89473684210526316</v>
      </c>
    </row>
    <row r="40" spans="1:12" s="95" customFormat="1" x14ac:dyDescent="0.2">
      <c r="A40" s="96" t="s">
        <v>606</v>
      </c>
      <c r="B40" s="104" t="s">
        <v>559</v>
      </c>
      <c r="C40" s="95" t="str">
        <f>VLOOKUP($E$14:$E$210,[1]CCG!$A$1:$IV$240,5,FALSE)</f>
        <v>Q44</v>
      </c>
      <c r="D40" s="95" t="str">
        <f>VLOOKUP($E$14:$E$210,[1]CCG!$A$1:$IV$240,6,FALSE)</f>
        <v>CHESHIRE, WARRINGTON AND WIRRAL AREA TEAM</v>
      </c>
      <c r="E40" s="63" t="s">
        <v>108</v>
      </c>
      <c r="F40" s="95" t="str">
        <f>VLOOKUP($E$14:$E$210,[1]CCG!$A$1:$IV$240,2,FALSE)</f>
        <v>NHS WEST CHESHIRE CCG</v>
      </c>
      <c r="G40" s="95" t="s">
        <v>65</v>
      </c>
      <c r="H40" s="95" t="s">
        <v>0</v>
      </c>
      <c r="I40" s="64">
        <v>49</v>
      </c>
      <c r="J40" s="64">
        <v>44</v>
      </c>
      <c r="K40" s="109">
        <f t="shared" si="0"/>
        <v>5</v>
      </c>
      <c r="L40" s="54">
        <f t="shared" si="1"/>
        <v>0.89795918367346939</v>
      </c>
    </row>
    <row r="41" spans="1:12" s="95" customFormat="1" x14ac:dyDescent="0.2">
      <c r="A41" s="96" t="s">
        <v>607</v>
      </c>
      <c r="B41" s="104" t="s">
        <v>559</v>
      </c>
      <c r="C41" s="95" t="str">
        <f>VLOOKUP($E$14:$E$210,[1]CCG!$A$1:$IV$240,5,FALSE)</f>
        <v>Q44</v>
      </c>
      <c r="D41" s="95" t="str">
        <f>VLOOKUP($E$14:$E$210,[1]CCG!$A$1:$IV$240,6,FALSE)</f>
        <v>CHESHIRE, WARRINGTON AND WIRRAL AREA TEAM</v>
      </c>
      <c r="E41" s="63" t="s">
        <v>266</v>
      </c>
      <c r="F41" s="95" t="str">
        <f>VLOOKUP($E$14:$E$210,[1]CCG!$A$1:$IV$240,2,FALSE)</f>
        <v>NHS WIRRAL CCG</v>
      </c>
      <c r="G41" s="95" t="s">
        <v>65</v>
      </c>
      <c r="H41" s="95" t="s">
        <v>0</v>
      </c>
      <c r="I41" s="64">
        <v>63</v>
      </c>
      <c r="J41" s="64">
        <v>57</v>
      </c>
      <c r="K41" s="109">
        <f t="shared" si="0"/>
        <v>6</v>
      </c>
      <c r="L41" s="54">
        <f t="shared" si="1"/>
        <v>0.90476190476190477</v>
      </c>
    </row>
    <row r="42" spans="1:12" s="95" customFormat="1" x14ac:dyDescent="0.2">
      <c r="A42" s="96" t="s">
        <v>608</v>
      </c>
      <c r="B42" s="104" t="s">
        <v>560</v>
      </c>
      <c r="C42" s="95" t="str">
        <f>VLOOKUP($E$14:$E$210,[1]CCG!$A$1:$IV$240,5,FALSE)</f>
        <v>Q49</v>
      </c>
      <c r="D42" s="95" t="str">
        <f>VLOOKUP($E$14:$E$210,[1]CCG!$A$1:$IV$240,6,FALSE)</f>
        <v>CUMBRIA, NORTHUMBERLAND, TYNE AND WEAR AREA TEAM</v>
      </c>
      <c r="E42" s="63" t="s">
        <v>94</v>
      </c>
      <c r="F42" s="95" t="str">
        <f>VLOOKUP($E$14:$E$210,[1]CCG!$A$1:$IV$240,2,FALSE)</f>
        <v>NHS CUMBRIA CCG</v>
      </c>
      <c r="G42" s="95" t="s">
        <v>65</v>
      </c>
      <c r="H42" s="95" t="s">
        <v>0</v>
      </c>
      <c r="I42" s="64">
        <v>95</v>
      </c>
      <c r="J42" s="64">
        <v>87</v>
      </c>
      <c r="K42" s="109">
        <f t="shared" si="0"/>
        <v>8</v>
      </c>
      <c r="L42" s="54">
        <f t="shared" si="1"/>
        <v>0.91578947368421049</v>
      </c>
    </row>
    <row r="43" spans="1:12" s="95" customFormat="1" x14ac:dyDescent="0.2">
      <c r="A43" s="96" t="s">
        <v>610</v>
      </c>
      <c r="B43" s="104" t="s">
        <v>560</v>
      </c>
      <c r="C43" s="95" t="str">
        <f>VLOOKUP($E$14:$E$210,[1]CCG!$A$1:$IV$240,5,FALSE)</f>
        <v>Q49</v>
      </c>
      <c r="D43" s="95" t="str">
        <f>VLOOKUP($E$14:$E$210,[1]CCG!$A$1:$IV$240,6,FALSE)</f>
        <v>CUMBRIA, NORTHUMBERLAND, TYNE AND WEAR AREA TEAM</v>
      </c>
      <c r="E43" s="63" t="s">
        <v>72</v>
      </c>
      <c r="F43" s="95" t="str">
        <f>VLOOKUP($E$14:$E$210,[1]CCG!$A$1:$IV$240,2,FALSE)</f>
        <v>NHS GATESHEAD CCG</v>
      </c>
      <c r="G43" s="95" t="s">
        <v>65</v>
      </c>
      <c r="H43" s="95" t="s">
        <v>0</v>
      </c>
      <c r="I43" s="64">
        <v>12</v>
      </c>
      <c r="J43" s="64">
        <v>9</v>
      </c>
      <c r="K43" s="109">
        <f t="shared" si="0"/>
        <v>3</v>
      </c>
      <c r="L43" s="54">
        <f t="shared" si="1"/>
        <v>0.75</v>
      </c>
    </row>
    <row r="44" spans="1:12" s="95" customFormat="1" x14ac:dyDescent="0.2">
      <c r="A44" s="96" t="s">
        <v>613</v>
      </c>
      <c r="B44" s="104" t="s">
        <v>560</v>
      </c>
      <c r="C44" s="95" t="str">
        <f>VLOOKUP($E$14:$E$210,[1]CCG!$A$1:$IV$240,5,FALSE)</f>
        <v>Q49</v>
      </c>
      <c r="D44" s="95" t="str">
        <f>VLOOKUP($E$14:$E$210,[1]CCG!$A$1:$IV$240,6,FALSE)</f>
        <v>CUMBRIA, NORTHUMBERLAND, TYNE AND WEAR AREA TEAM</v>
      </c>
      <c r="E44" s="63" t="s">
        <v>271</v>
      </c>
      <c r="F44" s="95" t="str">
        <f>VLOOKUP($E$14:$E$210,[1]CCG!$A$1:$IV$240,2,FALSE)</f>
        <v>NHS NORTH TYNESIDE CCG</v>
      </c>
      <c r="G44" s="95" t="s">
        <v>65</v>
      </c>
      <c r="H44" s="95" t="s">
        <v>0</v>
      </c>
      <c r="I44" s="115">
        <v>12</v>
      </c>
      <c r="J44" s="115">
        <v>10</v>
      </c>
      <c r="K44" s="109">
        <f t="shared" si="0"/>
        <v>2</v>
      </c>
      <c r="L44" s="83">
        <f t="shared" si="1"/>
        <v>0.83333333333333337</v>
      </c>
    </row>
    <row r="45" spans="1:12" s="95" customFormat="1" x14ac:dyDescent="0.2">
      <c r="A45" s="96" t="s">
        <v>614</v>
      </c>
      <c r="B45" s="104" t="s">
        <v>560</v>
      </c>
      <c r="C45" s="95" t="str">
        <f>VLOOKUP($E$14:$E$210,[1]CCG!$A$1:$IV$240,5,FALSE)</f>
        <v>Q49</v>
      </c>
      <c r="D45" s="95" t="str">
        <f>VLOOKUP($E$14:$E$210,[1]CCG!$A$1:$IV$240,6,FALSE)</f>
        <v>CUMBRIA, NORTHUMBERLAND, TYNE AND WEAR AREA TEAM</v>
      </c>
      <c r="E45" s="63" t="s">
        <v>77</v>
      </c>
      <c r="F45" s="95" t="str">
        <f>VLOOKUP($E$14:$E$210,[1]CCG!$A$1:$IV$240,2,FALSE)</f>
        <v>NHS NORTHUMBERLAND CCG</v>
      </c>
      <c r="G45" s="95" t="s">
        <v>65</v>
      </c>
      <c r="H45" s="95" t="s">
        <v>0</v>
      </c>
      <c r="I45" s="64">
        <v>12</v>
      </c>
      <c r="J45" s="64">
        <v>8</v>
      </c>
      <c r="K45" s="109">
        <f t="shared" si="0"/>
        <v>4</v>
      </c>
      <c r="L45" s="54">
        <f t="shared" si="1"/>
        <v>0.66666666666666663</v>
      </c>
    </row>
    <row r="46" spans="1:12" s="95" customFormat="1" x14ac:dyDescent="0.2">
      <c r="A46" s="96" t="s">
        <v>615</v>
      </c>
      <c r="B46" s="104" t="s">
        <v>560</v>
      </c>
      <c r="C46" s="95" t="str">
        <f>VLOOKUP($E$14:$E$210,[1]CCG!$A$1:$IV$240,5,FALSE)</f>
        <v>Q49</v>
      </c>
      <c r="D46" s="95" t="str">
        <f>VLOOKUP($E$14:$E$210,[1]CCG!$A$1:$IV$240,6,FALSE)</f>
        <v>CUMBRIA, NORTHUMBERLAND, TYNE AND WEAR AREA TEAM</v>
      </c>
      <c r="E46" s="63" t="s">
        <v>79</v>
      </c>
      <c r="F46" s="95" t="str">
        <f>VLOOKUP($E$14:$E$210,[1]CCG!$A$1:$IV$240,2,FALSE)</f>
        <v>NHS SOUTH TYNESIDE CCG</v>
      </c>
      <c r="G46" s="95" t="s">
        <v>65</v>
      </c>
      <c r="H46" s="95" t="s">
        <v>0</v>
      </c>
      <c r="I46" s="64">
        <v>1</v>
      </c>
      <c r="J46" s="64">
        <v>1</v>
      </c>
      <c r="K46" s="109">
        <f t="shared" si="0"/>
        <v>0</v>
      </c>
      <c r="L46" s="54">
        <f t="shared" si="1"/>
        <v>1</v>
      </c>
    </row>
    <row r="47" spans="1:12" s="95" customFormat="1" x14ac:dyDescent="0.2">
      <c r="A47" s="96" t="s">
        <v>616</v>
      </c>
      <c r="B47" s="104" t="s">
        <v>560</v>
      </c>
      <c r="C47" s="95" t="str">
        <f>VLOOKUP($E$14:$E$210,[1]CCG!$A$1:$IV$240,5,FALSE)</f>
        <v>Q49</v>
      </c>
      <c r="D47" s="95" t="str">
        <f>VLOOKUP($E$14:$E$210,[1]CCG!$A$1:$IV$240,6,FALSE)</f>
        <v>CUMBRIA, NORTHUMBERLAND, TYNE AND WEAR AREA TEAM</v>
      </c>
      <c r="E47" s="63" t="s">
        <v>80</v>
      </c>
      <c r="F47" s="95" t="str">
        <f>VLOOKUP($E$14:$E$210,[1]CCG!$A$1:$IV$240,2,FALSE)</f>
        <v>NHS SUNDERLAND CCG</v>
      </c>
      <c r="G47" s="95" t="s">
        <v>65</v>
      </c>
      <c r="H47" s="95" t="s">
        <v>0</v>
      </c>
      <c r="I47" s="115">
        <v>6</v>
      </c>
      <c r="J47" s="115">
        <v>5</v>
      </c>
      <c r="K47" s="109">
        <f t="shared" si="0"/>
        <v>1</v>
      </c>
      <c r="L47" s="83">
        <f t="shared" si="1"/>
        <v>0.83333333333333337</v>
      </c>
    </row>
    <row r="48" spans="1:12" s="95" customFormat="1" x14ac:dyDescent="0.2">
      <c r="A48" s="96" t="s">
        <v>617</v>
      </c>
      <c r="B48" s="104" t="s">
        <v>561</v>
      </c>
      <c r="C48" s="95" t="str">
        <f>VLOOKUP($E$14:$E$210,[1]CCG!$A$1:$IV$240,5,FALSE)</f>
        <v>Q55</v>
      </c>
      <c r="D48" s="95" t="str">
        <f>VLOOKUP($E$14:$E$210,[1]CCG!$A$1:$IV$240,6,FALSE)</f>
        <v>DERBYSHIRE AND NOTTINGHAMSHIRE AREA TEAM</v>
      </c>
      <c r="E48" s="63" t="s">
        <v>138</v>
      </c>
      <c r="F48" s="95" t="str">
        <f>VLOOKUP($E$14:$E$210,[1]CCG!$A$1:$IV$240,2,FALSE)</f>
        <v>NHS EREWASH CCG</v>
      </c>
      <c r="G48" s="95" t="s">
        <v>65</v>
      </c>
      <c r="H48" s="95" t="s">
        <v>0</v>
      </c>
      <c r="I48" s="64">
        <v>6</v>
      </c>
      <c r="J48" s="64">
        <v>6</v>
      </c>
      <c r="K48" s="109">
        <f t="shared" si="0"/>
        <v>0</v>
      </c>
      <c r="L48" s="54">
        <f t="shared" si="1"/>
        <v>1</v>
      </c>
    </row>
    <row r="49" spans="1:12" s="95" customFormat="1" x14ac:dyDescent="0.2">
      <c r="A49" s="96" t="s">
        <v>618</v>
      </c>
      <c r="B49" s="104" t="s">
        <v>561</v>
      </c>
      <c r="C49" s="95" t="str">
        <f>VLOOKUP($E$14:$E$210,[1]CCG!$A$1:$IV$240,5,FALSE)</f>
        <v>Q55</v>
      </c>
      <c r="D49" s="95" t="str">
        <f>VLOOKUP($E$14:$E$210,[1]CCG!$A$1:$IV$240,6,FALSE)</f>
        <v>DERBYSHIRE AND NOTTINGHAMSHIRE AREA TEAM</v>
      </c>
      <c r="E49" s="63" t="s">
        <v>139</v>
      </c>
      <c r="F49" s="95" t="str">
        <f>VLOOKUP($E$14:$E$210,[1]CCG!$A$1:$IV$240,2,FALSE)</f>
        <v>NHS HARDWICK CCG</v>
      </c>
      <c r="G49" s="95" t="s">
        <v>65</v>
      </c>
      <c r="H49" s="95" t="s">
        <v>0</v>
      </c>
      <c r="I49" s="64">
        <v>2</v>
      </c>
      <c r="J49" s="64">
        <v>2</v>
      </c>
      <c r="K49" s="109">
        <f t="shared" si="0"/>
        <v>0</v>
      </c>
      <c r="L49" s="54">
        <f t="shared" si="1"/>
        <v>1</v>
      </c>
    </row>
    <row r="50" spans="1:12" s="95" customFormat="1" x14ac:dyDescent="0.2">
      <c r="A50" s="96" t="s">
        <v>619</v>
      </c>
      <c r="B50" s="104" t="s">
        <v>561</v>
      </c>
      <c r="C50" s="95" t="str">
        <f>VLOOKUP($E$14:$E$210,[1]CCG!$A$1:$IV$240,5,FALSE)</f>
        <v>Q55</v>
      </c>
      <c r="D50" s="95" t="str">
        <f>VLOOKUP($E$14:$E$210,[1]CCG!$A$1:$IV$240,6,FALSE)</f>
        <v>DERBYSHIRE AND NOTTINGHAMSHIRE AREA TEAM</v>
      </c>
      <c r="E50" s="63" t="s">
        <v>142</v>
      </c>
      <c r="F50" s="95" t="str">
        <f>VLOOKUP($E$14:$E$210,[1]CCG!$A$1:$IV$240,2,FALSE)</f>
        <v>NHS MANSFIELD AND ASHFIELD CCG</v>
      </c>
      <c r="G50" s="95" t="s">
        <v>65</v>
      </c>
      <c r="H50" s="95" t="s">
        <v>0</v>
      </c>
      <c r="I50" s="64">
        <v>4</v>
      </c>
      <c r="J50" s="64">
        <v>4</v>
      </c>
      <c r="K50" s="109">
        <f t="shared" si="0"/>
        <v>0</v>
      </c>
      <c r="L50" s="54">
        <f t="shared" si="1"/>
        <v>1</v>
      </c>
    </row>
    <row r="51" spans="1:12" s="95" customFormat="1" x14ac:dyDescent="0.2">
      <c r="A51" s="96" t="s">
        <v>620</v>
      </c>
      <c r="B51" s="104" t="s">
        <v>561</v>
      </c>
      <c r="C51" s="95" t="str">
        <f>VLOOKUP($E$14:$E$210,[1]CCG!$A$1:$IV$240,5,FALSE)</f>
        <v>Q55</v>
      </c>
      <c r="D51" s="95" t="str">
        <f>VLOOKUP($E$14:$E$210,[1]CCG!$A$1:$IV$240,6,FALSE)</f>
        <v>DERBYSHIRE AND NOTTINGHAMSHIRE AREA TEAM</v>
      </c>
      <c r="E51" s="63" t="s">
        <v>145</v>
      </c>
      <c r="F51" s="95" t="str">
        <f>VLOOKUP($E$14:$E$210,[1]CCG!$A$1:$IV$240,2,FALSE)</f>
        <v>NHS NEWARK &amp; SHERWOOD CCG</v>
      </c>
      <c r="G51" s="95" t="s">
        <v>65</v>
      </c>
      <c r="H51" s="95" t="s">
        <v>0</v>
      </c>
      <c r="I51" s="64">
        <v>5</v>
      </c>
      <c r="J51" s="64">
        <v>5</v>
      </c>
      <c r="K51" s="109">
        <f t="shared" si="0"/>
        <v>0</v>
      </c>
      <c r="L51" s="54">
        <f t="shared" si="1"/>
        <v>1</v>
      </c>
    </row>
    <row r="52" spans="1:12" s="95" customFormat="1" x14ac:dyDescent="0.2">
      <c r="A52" s="96" t="s">
        <v>621</v>
      </c>
      <c r="B52" s="104" t="s">
        <v>561</v>
      </c>
      <c r="C52" s="95" t="str">
        <f>VLOOKUP($E$14:$E$210,[1]CCG!$A$1:$IV$240,5,FALSE)</f>
        <v>Q55</v>
      </c>
      <c r="D52" s="95" t="str">
        <f>VLOOKUP($E$14:$E$210,[1]CCG!$A$1:$IV$240,6,FALSE)</f>
        <v>DERBYSHIRE AND NOTTINGHAMSHIRE AREA TEAM</v>
      </c>
      <c r="E52" s="63" t="s">
        <v>146</v>
      </c>
      <c r="F52" s="95" t="str">
        <f>VLOOKUP($E$14:$E$210,[1]CCG!$A$1:$IV$240,2,FALSE)</f>
        <v>NHS NORTH DERBYSHIRE CCG</v>
      </c>
      <c r="G52" s="95" t="s">
        <v>65</v>
      </c>
      <c r="H52" s="95" t="s">
        <v>0</v>
      </c>
      <c r="I52" s="64">
        <v>17</v>
      </c>
      <c r="J52" s="64">
        <v>14</v>
      </c>
      <c r="K52" s="109">
        <f t="shared" si="0"/>
        <v>3</v>
      </c>
      <c r="L52" s="54">
        <f t="shared" si="1"/>
        <v>0.82352941176470584</v>
      </c>
    </row>
    <row r="53" spans="1:12" s="95" customFormat="1" x14ac:dyDescent="0.2">
      <c r="A53" s="96" t="s">
        <v>622</v>
      </c>
      <c r="B53" s="104" t="s">
        <v>561</v>
      </c>
      <c r="C53" s="95" t="str">
        <f>VLOOKUP($E$14:$E$210,[1]CCG!$A$1:$IV$240,5,FALSE)</f>
        <v>Q55</v>
      </c>
      <c r="D53" s="95" t="str">
        <f>VLOOKUP($E$14:$E$210,[1]CCG!$A$1:$IV$240,6,FALSE)</f>
        <v>DERBYSHIRE AND NOTTINGHAMSHIRE AREA TEAM</v>
      </c>
      <c r="E53" s="63" t="s">
        <v>147</v>
      </c>
      <c r="F53" s="95" t="str">
        <f>VLOOKUP($E$14:$E$210,[1]CCG!$A$1:$IV$240,2,FALSE)</f>
        <v>NHS NOTTINGHAM CITY CCG</v>
      </c>
      <c r="G53" s="95" t="s">
        <v>65</v>
      </c>
      <c r="H53" s="95" t="s">
        <v>0</v>
      </c>
      <c r="I53" s="115">
        <v>3</v>
      </c>
      <c r="J53" s="115">
        <v>2</v>
      </c>
      <c r="K53" s="109">
        <f t="shared" si="0"/>
        <v>1</v>
      </c>
      <c r="L53" s="83">
        <f t="shared" si="1"/>
        <v>0.66666666666666663</v>
      </c>
    </row>
    <row r="54" spans="1:12" s="95" customFormat="1" x14ac:dyDescent="0.2">
      <c r="A54" s="96" t="s">
        <v>623</v>
      </c>
      <c r="B54" s="104" t="s">
        <v>561</v>
      </c>
      <c r="C54" s="95" t="str">
        <f>VLOOKUP($E$14:$E$210,[1]CCG!$A$1:$IV$240,5,FALSE)</f>
        <v>Q55</v>
      </c>
      <c r="D54" s="95" t="str">
        <f>VLOOKUP($E$14:$E$210,[1]CCG!$A$1:$IV$240,6,FALSE)</f>
        <v>DERBYSHIRE AND NOTTINGHAMSHIRE AREA TEAM</v>
      </c>
      <c r="E54" s="63" t="s">
        <v>148</v>
      </c>
      <c r="F54" s="95" t="str">
        <f>VLOOKUP($E$14:$E$210,[1]CCG!$A$1:$IV$240,2,FALSE)</f>
        <v>NHS NOTTINGHAM NORTH AND EAST CCG</v>
      </c>
      <c r="G54" s="95" t="s">
        <v>65</v>
      </c>
      <c r="H54" s="95" t="s">
        <v>0</v>
      </c>
      <c r="I54" s="64">
        <v>2</v>
      </c>
      <c r="J54" s="64">
        <v>2</v>
      </c>
      <c r="K54" s="109">
        <f t="shared" si="0"/>
        <v>0</v>
      </c>
      <c r="L54" s="54">
        <f t="shared" si="1"/>
        <v>1</v>
      </c>
    </row>
    <row r="55" spans="1:12" s="95" customFormat="1" x14ac:dyDescent="0.2">
      <c r="A55" s="96" t="s">
        <v>624</v>
      </c>
      <c r="B55" s="104" t="s">
        <v>561</v>
      </c>
      <c r="C55" s="95" t="str">
        <f>VLOOKUP($E$14:$E$210,[1]CCG!$A$1:$IV$240,5,FALSE)</f>
        <v>Q55</v>
      </c>
      <c r="D55" s="95" t="str">
        <f>VLOOKUP($E$14:$E$210,[1]CCG!$A$1:$IV$240,6,FALSE)</f>
        <v>DERBYSHIRE AND NOTTINGHAMSHIRE AREA TEAM</v>
      </c>
      <c r="E55" s="63" t="s">
        <v>149</v>
      </c>
      <c r="F55" s="95" t="str">
        <f>VLOOKUP($E$14:$E$210,[1]CCG!$A$1:$IV$240,2,FALSE)</f>
        <v>NHS NOTTINGHAM WEST CCG</v>
      </c>
      <c r="G55" s="95" t="s">
        <v>65</v>
      </c>
      <c r="H55" s="95" t="s">
        <v>0</v>
      </c>
      <c r="I55" s="64">
        <v>1</v>
      </c>
      <c r="J55" s="64">
        <v>1</v>
      </c>
      <c r="K55" s="109">
        <f t="shared" si="0"/>
        <v>0</v>
      </c>
      <c r="L55" s="54">
        <f t="shared" si="1"/>
        <v>1</v>
      </c>
    </row>
    <row r="56" spans="1:12" s="95" customFormat="1" x14ac:dyDescent="0.2">
      <c r="A56" s="96" t="s">
        <v>626</v>
      </c>
      <c r="B56" s="104" t="s">
        <v>561</v>
      </c>
      <c r="C56" s="95" t="str">
        <f>VLOOKUP($E$14:$E$210,[1]CCG!$A$1:$IV$240,5,FALSE)</f>
        <v>Q55</v>
      </c>
      <c r="D56" s="95" t="str">
        <f>VLOOKUP($E$14:$E$210,[1]CCG!$A$1:$IV$240,6,FALSE)</f>
        <v>DERBYSHIRE AND NOTTINGHAMSHIRE AREA TEAM</v>
      </c>
      <c r="E56" s="63" t="s">
        <v>152</v>
      </c>
      <c r="F56" s="95" t="str">
        <f>VLOOKUP($E$14:$E$210,[1]CCG!$A$1:$IV$240,2,FALSE)</f>
        <v>NHS SOUTHERN DERBYSHIRE CCG</v>
      </c>
      <c r="G56" s="95" t="s">
        <v>65</v>
      </c>
      <c r="H56" s="95" t="s">
        <v>0</v>
      </c>
      <c r="I56" s="115">
        <v>34</v>
      </c>
      <c r="J56" s="115">
        <v>33</v>
      </c>
      <c r="K56" s="109">
        <f t="shared" si="0"/>
        <v>1</v>
      </c>
      <c r="L56" s="83">
        <f t="shared" si="1"/>
        <v>0.97058823529411764</v>
      </c>
    </row>
    <row r="57" spans="1:12" s="95" customFormat="1" x14ac:dyDescent="0.2">
      <c r="A57" s="96" t="s">
        <v>627</v>
      </c>
      <c r="B57" s="104" t="s">
        <v>562</v>
      </c>
      <c r="C57" s="95" t="str">
        <f>VLOOKUP($E$14:$E$210,[1]CCG!$A$1:$IV$240,5,FALSE)</f>
        <v>Q66</v>
      </c>
      <c r="D57" s="95" t="str">
        <f>VLOOKUP($E$14:$E$210,[1]CCG!$A$1:$IV$240,6,FALSE)</f>
        <v>DEVON, CORNWALL AND ISLES OF SCILLY AREA TEAM</v>
      </c>
      <c r="E57" s="63" t="s">
        <v>261</v>
      </c>
      <c r="F57" s="95" t="str">
        <f>VLOOKUP($E$14:$E$210,[1]CCG!$A$1:$IV$240,2,FALSE)</f>
        <v>NHS KERNOW CCG</v>
      </c>
      <c r="G57" s="95" t="s">
        <v>65</v>
      </c>
      <c r="H57" s="95" t="s">
        <v>0</v>
      </c>
      <c r="I57" s="64">
        <v>12</v>
      </c>
      <c r="J57" s="64">
        <v>12</v>
      </c>
      <c r="K57" s="109">
        <f t="shared" si="0"/>
        <v>0</v>
      </c>
      <c r="L57" s="54">
        <f t="shared" si="1"/>
        <v>1</v>
      </c>
    </row>
    <row r="58" spans="1:12" s="95" customFormat="1" x14ac:dyDescent="0.2">
      <c r="A58" s="96" t="s">
        <v>628</v>
      </c>
      <c r="B58" s="104" t="s">
        <v>562</v>
      </c>
      <c r="C58" s="95" t="str">
        <f>VLOOKUP($E$14:$E$210,[1]CCG!$A$1:$IV$240,5,FALSE)</f>
        <v>Q66</v>
      </c>
      <c r="D58" s="95" t="str">
        <f>VLOOKUP($E$14:$E$210,[1]CCG!$A$1:$IV$240,6,FALSE)</f>
        <v>DEVON, CORNWALL AND ISLES OF SCILLY AREA TEAM</v>
      </c>
      <c r="E58" s="63" t="s">
        <v>281</v>
      </c>
      <c r="F58" s="95" t="str">
        <f>VLOOKUP($E$14:$E$210,[1]CCG!$A$1:$IV$240,2,FALSE)</f>
        <v>NHS NORTH, EAST, WEST DEVON CCG</v>
      </c>
      <c r="G58" s="95" t="s">
        <v>65</v>
      </c>
      <c r="H58" s="95" t="s">
        <v>0</v>
      </c>
      <c r="I58" s="64">
        <v>100</v>
      </c>
      <c r="J58" s="64">
        <v>92</v>
      </c>
      <c r="K58" s="109">
        <f t="shared" si="0"/>
        <v>8</v>
      </c>
      <c r="L58" s="54">
        <f t="shared" si="1"/>
        <v>0.92</v>
      </c>
    </row>
    <row r="59" spans="1:12" s="95" customFormat="1" x14ac:dyDescent="0.2">
      <c r="A59" s="96" t="s">
        <v>629</v>
      </c>
      <c r="B59" s="104" t="s">
        <v>562</v>
      </c>
      <c r="C59" s="95" t="str">
        <f>VLOOKUP($E$14:$E$210,[1]CCG!$A$1:$IV$240,5,FALSE)</f>
        <v>Q66</v>
      </c>
      <c r="D59" s="95" t="str">
        <f>VLOOKUP($E$14:$E$210,[1]CCG!$A$1:$IV$240,6,FALSE)</f>
        <v>DEVON, CORNWALL AND ISLES OF SCILLY AREA TEAM</v>
      </c>
      <c r="E59" s="63" t="s">
        <v>282</v>
      </c>
      <c r="F59" s="95" t="str">
        <f>VLOOKUP($E$14:$E$210,[1]CCG!$A$1:$IV$240,2,FALSE)</f>
        <v>NHS SOUTH DEVON AND TORBAY CCG</v>
      </c>
      <c r="G59" s="95" t="s">
        <v>65</v>
      </c>
      <c r="H59" s="95" t="s">
        <v>0</v>
      </c>
      <c r="I59" s="64">
        <v>5</v>
      </c>
      <c r="J59" s="64">
        <v>5</v>
      </c>
      <c r="K59" s="109">
        <f t="shared" si="0"/>
        <v>0</v>
      </c>
      <c r="L59" s="54">
        <f t="shared" si="1"/>
        <v>1</v>
      </c>
    </row>
    <row r="60" spans="1:12" s="95" customFormat="1" x14ac:dyDescent="0.2">
      <c r="A60" s="96" t="s">
        <v>630</v>
      </c>
      <c r="B60" s="104" t="s">
        <v>563</v>
      </c>
      <c r="C60" s="95" t="str">
        <f>VLOOKUP($E$14:$E$210,[1]CCG!$A$1:$IV$240,5,FALSE)</f>
        <v>Q45</v>
      </c>
      <c r="D60" s="95" t="str">
        <f>VLOOKUP($E$14:$E$210,[1]CCG!$A$1:$IV$240,6,FALSE)</f>
        <v>DURHAM, DARLINGTON AND TEES AREA TEAM</v>
      </c>
      <c r="E60" s="63" t="s">
        <v>71</v>
      </c>
      <c r="F60" s="95" t="str">
        <f>VLOOKUP($E$14:$E$210,[1]CCG!$A$1:$IV$240,2,FALSE)</f>
        <v>NHS DURHAM DALES, EASINGTON AND SEDGEFIELD CCG</v>
      </c>
      <c r="G60" s="95" t="s">
        <v>65</v>
      </c>
      <c r="H60" s="95" t="s">
        <v>0</v>
      </c>
      <c r="I60" s="64">
        <v>1</v>
      </c>
      <c r="J60" s="64">
        <v>1</v>
      </c>
      <c r="K60" s="109">
        <f t="shared" si="0"/>
        <v>0</v>
      </c>
      <c r="L60" s="54">
        <f t="shared" si="1"/>
        <v>1</v>
      </c>
    </row>
    <row r="61" spans="1:12" s="95" customFormat="1" x14ac:dyDescent="0.2">
      <c r="A61" s="96" t="s">
        <v>631</v>
      </c>
      <c r="B61" s="104" t="s">
        <v>563</v>
      </c>
      <c r="C61" s="95" t="str">
        <f>VLOOKUP($E$14:$E$210,[1]CCG!$A$1:$IV$240,5,FALSE)</f>
        <v>Q45</v>
      </c>
      <c r="D61" s="95" t="str">
        <f>VLOOKUP($E$14:$E$210,[1]CCG!$A$1:$IV$240,6,FALSE)</f>
        <v>DURHAM, DARLINGTON AND TEES AREA TEAM</v>
      </c>
      <c r="E61" s="63" t="s">
        <v>76</v>
      </c>
      <c r="F61" s="95" t="str">
        <f>VLOOKUP($E$14:$E$210,[1]CCG!$A$1:$IV$240,2,FALSE)</f>
        <v>NHS HARTLEPOOL AND STOCKTON-ON-TEES CCG</v>
      </c>
      <c r="G61" s="95" t="s">
        <v>65</v>
      </c>
      <c r="H61" s="95" t="s">
        <v>0</v>
      </c>
      <c r="I61" s="64">
        <v>4</v>
      </c>
      <c r="J61" s="64">
        <v>4</v>
      </c>
      <c r="K61" s="109">
        <f t="shared" si="0"/>
        <v>0</v>
      </c>
      <c r="L61" s="54">
        <f t="shared" si="1"/>
        <v>1</v>
      </c>
    </row>
    <row r="62" spans="1:12" s="95" customFormat="1" x14ac:dyDescent="0.2">
      <c r="A62" s="96" t="s">
        <v>632</v>
      </c>
      <c r="B62" s="104" t="s">
        <v>563</v>
      </c>
      <c r="C62" s="95" t="str">
        <f>VLOOKUP($E$14:$E$210,[1]CCG!$A$1:$IV$240,5,FALSE)</f>
        <v>Q45</v>
      </c>
      <c r="D62" s="95" t="str">
        <f>VLOOKUP($E$14:$E$210,[1]CCG!$A$1:$IV$240,6,FALSE)</f>
        <v>DURHAM, DARLINGTON AND TEES AREA TEAM</v>
      </c>
      <c r="E62" s="63" t="s">
        <v>75</v>
      </c>
      <c r="F62" s="95" t="str">
        <f>VLOOKUP($E$14:$E$210,[1]CCG!$A$1:$IV$240,2,FALSE)</f>
        <v>NHS NORTH DURHAM CCG</v>
      </c>
      <c r="G62" s="95" t="s">
        <v>65</v>
      </c>
      <c r="H62" s="95" t="s">
        <v>0</v>
      </c>
      <c r="I62" s="64">
        <v>1</v>
      </c>
      <c r="J62" s="64">
        <v>1</v>
      </c>
      <c r="K62" s="109">
        <f t="shared" si="0"/>
        <v>0</v>
      </c>
      <c r="L62" s="54">
        <f t="shared" si="1"/>
        <v>1</v>
      </c>
    </row>
    <row r="63" spans="1:12" s="95" customFormat="1" x14ac:dyDescent="0.2">
      <c r="A63" s="96" t="s">
        <v>633</v>
      </c>
      <c r="B63" s="104" t="s">
        <v>563</v>
      </c>
      <c r="C63" s="95" t="str">
        <f>VLOOKUP($E$14:$E$210,[1]CCG!$A$1:$IV$240,5,FALSE)</f>
        <v>Q45</v>
      </c>
      <c r="D63" s="95" t="str">
        <f>VLOOKUP($E$14:$E$210,[1]CCG!$A$1:$IV$240,6,FALSE)</f>
        <v>DURHAM, DARLINGTON AND TEES AREA TEAM</v>
      </c>
      <c r="E63" s="63" t="s">
        <v>78</v>
      </c>
      <c r="F63" s="95" t="str">
        <f>VLOOKUP($E$14:$E$210,[1]CCG!$A$1:$IV$240,2,FALSE)</f>
        <v>NHS SOUTH TEES CCG</v>
      </c>
      <c r="G63" s="95" t="s">
        <v>65</v>
      </c>
      <c r="H63" s="95" t="s">
        <v>0</v>
      </c>
      <c r="I63" s="115">
        <v>7</v>
      </c>
      <c r="J63" s="115">
        <v>6</v>
      </c>
      <c r="K63" s="109">
        <f t="shared" si="0"/>
        <v>1</v>
      </c>
      <c r="L63" s="83">
        <f t="shared" si="1"/>
        <v>0.8571428571428571</v>
      </c>
    </row>
    <row r="64" spans="1:12" s="95" customFormat="1" x14ac:dyDescent="0.2">
      <c r="A64" s="96" t="s">
        <v>634</v>
      </c>
      <c r="B64" s="104" t="s">
        <v>564</v>
      </c>
      <c r="C64" s="95" t="str">
        <f>VLOOKUP($E$14:$E$210,[1]CCG!$A$1:$IV$240,5,FALSE)</f>
        <v>Q56</v>
      </c>
      <c r="D64" s="95" t="str">
        <f>VLOOKUP($E$14:$E$210,[1]CCG!$A$1:$IV$240,6,FALSE)</f>
        <v>EAST ANGLIA AREA TEAM</v>
      </c>
      <c r="E64" s="63" t="s">
        <v>176</v>
      </c>
      <c r="F64" s="95" t="str">
        <f>VLOOKUP($E$14:$E$210,[1]CCG!$A$1:$IV$240,2,FALSE)</f>
        <v>NHS CAMBRIDGESHIRE AND PETERBOROUGH CCG</v>
      </c>
      <c r="G64" s="95" t="s">
        <v>65</v>
      </c>
      <c r="H64" s="95" t="s">
        <v>0</v>
      </c>
      <c r="I64" s="64">
        <v>29</v>
      </c>
      <c r="J64" s="64">
        <v>26</v>
      </c>
      <c r="K64" s="109">
        <f t="shared" si="0"/>
        <v>3</v>
      </c>
      <c r="L64" s="54">
        <f t="shared" si="1"/>
        <v>0.89655172413793105</v>
      </c>
    </row>
    <row r="65" spans="1:12" s="95" customFormat="1" x14ac:dyDescent="0.2">
      <c r="A65" s="96" t="s">
        <v>635</v>
      </c>
      <c r="B65" s="104" t="s">
        <v>564</v>
      </c>
      <c r="C65" s="95" t="str">
        <f>VLOOKUP($E$14:$E$210,[1]CCG!$A$1:$IV$240,5,FALSE)</f>
        <v>Q56</v>
      </c>
      <c r="D65" s="95" t="str">
        <f>VLOOKUP($E$14:$E$210,[1]CCG!$A$1:$IV$240,6,FALSE)</f>
        <v>EAST ANGLIA AREA TEAM</v>
      </c>
      <c r="E65" s="63" t="s">
        <v>179</v>
      </c>
      <c r="F65" s="95" t="str">
        <f>VLOOKUP($E$14:$E$210,[1]CCG!$A$1:$IV$240,2,FALSE)</f>
        <v>NHS GREAT YARMOUTH AND WAVENEY CCG</v>
      </c>
      <c r="G65" s="95" t="s">
        <v>65</v>
      </c>
      <c r="H65" s="95" t="s">
        <v>0</v>
      </c>
      <c r="I65" s="115">
        <v>10</v>
      </c>
      <c r="J65" s="115">
        <v>9</v>
      </c>
      <c r="K65" s="109">
        <f t="shared" si="0"/>
        <v>1</v>
      </c>
      <c r="L65" s="83">
        <f t="shared" si="1"/>
        <v>0.9</v>
      </c>
    </row>
    <row r="66" spans="1:12" s="95" customFormat="1" x14ac:dyDescent="0.2">
      <c r="A66" s="96" t="s">
        <v>636</v>
      </c>
      <c r="B66" s="104" t="s">
        <v>564</v>
      </c>
      <c r="C66" s="95" t="str">
        <f>VLOOKUP($E$14:$E$210,[1]CCG!$A$1:$IV$240,5,FALSE)</f>
        <v>Q56</v>
      </c>
      <c r="D66" s="95" t="str">
        <f>VLOOKUP($E$14:$E$210,[1]CCG!$A$1:$IV$240,6,FALSE)</f>
        <v>EAST ANGLIA AREA TEAM</v>
      </c>
      <c r="E66" s="63" t="s">
        <v>178</v>
      </c>
      <c r="F66" s="95" t="str">
        <f>VLOOKUP($E$14:$E$210,[1]CCG!$A$1:$IV$240,2,FALSE)</f>
        <v>NHS IPSWICH AND EAST SUFFOLK CCG</v>
      </c>
      <c r="G66" s="95" t="s">
        <v>65</v>
      </c>
      <c r="H66" s="95" t="s">
        <v>0</v>
      </c>
      <c r="I66" s="115">
        <v>31</v>
      </c>
      <c r="J66" s="115">
        <v>29</v>
      </c>
      <c r="K66" s="109">
        <f t="shared" si="0"/>
        <v>2</v>
      </c>
      <c r="L66" s="83">
        <f t="shared" si="1"/>
        <v>0.93548387096774188</v>
      </c>
    </row>
    <row r="67" spans="1:12" s="95" customFormat="1" x14ac:dyDescent="0.2">
      <c r="A67" s="96" t="s">
        <v>637</v>
      </c>
      <c r="B67" s="104" t="s">
        <v>564</v>
      </c>
      <c r="C67" s="95" t="str">
        <f>VLOOKUP($E$14:$E$210,[1]CCG!$A$1:$IV$240,5,FALSE)</f>
        <v>Q56</v>
      </c>
      <c r="D67" s="95" t="str">
        <f>VLOOKUP($E$14:$E$210,[1]CCG!$A$1:$IV$240,6,FALSE)</f>
        <v>EAST ANGLIA AREA TEAM</v>
      </c>
      <c r="E67" s="63" t="s">
        <v>184</v>
      </c>
      <c r="F67" s="95" t="str">
        <f>VLOOKUP($E$14:$E$210,[1]CCG!$A$1:$IV$240,2,FALSE)</f>
        <v>NHS NORTH NORFOLK CCG</v>
      </c>
      <c r="G67" s="95" t="s">
        <v>65</v>
      </c>
      <c r="H67" s="95" t="s">
        <v>0</v>
      </c>
      <c r="I67" s="64">
        <v>1</v>
      </c>
      <c r="J67" s="64">
        <v>1</v>
      </c>
      <c r="K67" s="109">
        <f t="shared" si="0"/>
        <v>0</v>
      </c>
      <c r="L67" s="54">
        <f t="shared" si="1"/>
        <v>1</v>
      </c>
    </row>
    <row r="68" spans="1:12" s="95" customFormat="1" x14ac:dyDescent="0.2">
      <c r="A68" s="96" t="s">
        <v>638</v>
      </c>
      <c r="B68" s="104" t="s">
        <v>564</v>
      </c>
      <c r="C68" s="95" t="str">
        <f>VLOOKUP($E$14:$E$210,[1]CCG!$A$1:$IV$240,5,FALSE)</f>
        <v>Q56</v>
      </c>
      <c r="D68" s="95" t="str">
        <f>VLOOKUP($E$14:$E$210,[1]CCG!$A$1:$IV$240,6,FALSE)</f>
        <v>EAST ANGLIA AREA TEAM</v>
      </c>
      <c r="E68" s="63" t="s">
        <v>185</v>
      </c>
      <c r="F68" s="95" t="str">
        <f>VLOOKUP($E$14:$E$210,[1]CCG!$A$1:$IV$240,2,FALSE)</f>
        <v>NHS NORWICH CCG</v>
      </c>
      <c r="G68" s="95" t="s">
        <v>65</v>
      </c>
      <c r="H68" s="95" t="s">
        <v>0</v>
      </c>
      <c r="I68" s="64">
        <v>1</v>
      </c>
      <c r="J68" s="64">
        <v>1</v>
      </c>
      <c r="K68" s="109">
        <f t="shared" si="0"/>
        <v>0</v>
      </c>
      <c r="L68" s="54">
        <f t="shared" si="1"/>
        <v>1</v>
      </c>
    </row>
    <row r="69" spans="1:12" s="95" customFormat="1" x14ac:dyDescent="0.2">
      <c r="A69" s="96" t="s">
        <v>639</v>
      </c>
      <c r="B69" s="104" t="s">
        <v>564</v>
      </c>
      <c r="C69" s="95" t="str">
        <f>VLOOKUP($E$14:$E$210,[1]CCG!$A$1:$IV$240,5,FALSE)</f>
        <v>Q56</v>
      </c>
      <c r="D69" s="95" t="str">
        <f>VLOOKUP($E$14:$E$210,[1]CCG!$A$1:$IV$240,6,FALSE)</f>
        <v>EAST ANGLIA AREA TEAM</v>
      </c>
      <c r="E69" s="63" t="s">
        <v>186</v>
      </c>
      <c r="F69" s="95" t="str">
        <f>VLOOKUP($E$14:$E$210,[1]CCG!$A$1:$IV$240,2,FALSE)</f>
        <v>NHS SOUTH NORFOLK CCG</v>
      </c>
      <c r="G69" s="95" t="s">
        <v>65</v>
      </c>
      <c r="H69" s="95" t="s">
        <v>0</v>
      </c>
      <c r="I69" s="64">
        <v>2</v>
      </c>
      <c r="J69" s="64">
        <v>2</v>
      </c>
      <c r="K69" s="109">
        <f t="shared" si="0"/>
        <v>0</v>
      </c>
      <c r="L69" s="54">
        <f t="shared" si="1"/>
        <v>1</v>
      </c>
    </row>
    <row r="70" spans="1:12" s="95" customFormat="1" x14ac:dyDescent="0.2">
      <c r="A70" s="96" t="s">
        <v>640</v>
      </c>
      <c r="B70" s="104" t="s">
        <v>564</v>
      </c>
      <c r="C70" s="95" t="str">
        <f>VLOOKUP($E$14:$E$210,[1]CCG!$A$1:$IV$240,5,FALSE)</f>
        <v>Q56</v>
      </c>
      <c r="D70" s="95" t="str">
        <f>VLOOKUP($E$14:$E$210,[1]CCG!$A$1:$IV$240,6,FALSE)</f>
        <v>EAST ANGLIA AREA TEAM</v>
      </c>
      <c r="E70" s="63" t="s">
        <v>189</v>
      </c>
      <c r="F70" s="95" t="str">
        <f>VLOOKUP($E$14:$E$210,[1]CCG!$A$1:$IV$240,2,FALSE)</f>
        <v>NHS WEST NORFOLK CCG</v>
      </c>
      <c r="G70" s="95" t="s">
        <v>65</v>
      </c>
      <c r="H70" s="95" t="s">
        <v>0</v>
      </c>
      <c r="I70" s="115">
        <v>3</v>
      </c>
      <c r="J70" s="115">
        <v>2</v>
      </c>
      <c r="K70" s="109">
        <f t="shared" si="0"/>
        <v>1</v>
      </c>
      <c r="L70" s="83">
        <f t="shared" si="1"/>
        <v>0.66666666666666663</v>
      </c>
    </row>
    <row r="71" spans="1:12" s="95" customFormat="1" x14ac:dyDescent="0.2">
      <c r="A71" s="96" t="s">
        <v>641</v>
      </c>
      <c r="B71" s="104" t="s">
        <v>564</v>
      </c>
      <c r="C71" s="95" t="str">
        <f>VLOOKUP($E$14:$E$210,[1]CCG!$A$1:$IV$240,5,FALSE)</f>
        <v>Q56</v>
      </c>
      <c r="D71" s="95" t="str">
        <f>VLOOKUP($E$14:$E$210,[1]CCG!$A$1:$IV$240,6,FALSE)</f>
        <v>EAST ANGLIA AREA TEAM</v>
      </c>
      <c r="E71" s="63" t="s">
        <v>190</v>
      </c>
      <c r="F71" s="95" t="str">
        <f>VLOOKUP($E$14:$E$210,[1]CCG!$A$1:$IV$240,2,FALSE)</f>
        <v>NHS WEST SUFFOLK CCG</v>
      </c>
      <c r="G71" s="95" t="s">
        <v>65</v>
      </c>
      <c r="H71" s="95" t="s">
        <v>0</v>
      </c>
      <c r="I71" s="64">
        <v>7</v>
      </c>
      <c r="J71" s="64">
        <v>7</v>
      </c>
      <c r="K71" s="109">
        <f t="shared" si="0"/>
        <v>0</v>
      </c>
      <c r="L71" s="54">
        <f t="shared" si="1"/>
        <v>1</v>
      </c>
    </row>
    <row r="72" spans="1:12" s="95" customFormat="1" x14ac:dyDescent="0.2">
      <c r="A72" s="96" t="s">
        <v>642</v>
      </c>
      <c r="B72" s="104" t="s">
        <v>565</v>
      </c>
      <c r="C72" s="95" t="str">
        <f>VLOOKUP($E$14:$E$210,[1]CCG!$A$1:$IV$240,5,FALSE)</f>
        <v>Q57</v>
      </c>
      <c r="D72" s="95" t="str">
        <f>VLOOKUP($E$14:$E$210,[1]CCG!$A$1:$IV$240,6,FALSE)</f>
        <v>ESSEX AREA TEAM</v>
      </c>
      <c r="E72" s="63" t="s">
        <v>273</v>
      </c>
      <c r="F72" s="95" t="str">
        <f>VLOOKUP($E$14:$E$210,[1]CCG!$A$1:$IV$240,2,FALSE)</f>
        <v>NHS BASILDON AND BRENTWOOD CCG</v>
      </c>
      <c r="G72" s="95" t="s">
        <v>65</v>
      </c>
      <c r="H72" s="95" t="s">
        <v>0</v>
      </c>
      <c r="I72" s="115">
        <v>6</v>
      </c>
      <c r="J72" s="115">
        <v>5</v>
      </c>
      <c r="K72" s="109">
        <f t="shared" si="0"/>
        <v>1</v>
      </c>
      <c r="L72" s="83">
        <f t="shared" si="1"/>
        <v>0.83333333333333337</v>
      </c>
    </row>
    <row r="73" spans="1:12" s="95" customFormat="1" x14ac:dyDescent="0.2">
      <c r="A73" s="96" t="s">
        <v>643</v>
      </c>
      <c r="B73" s="104" t="s">
        <v>565</v>
      </c>
      <c r="C73" s="95" t="str">
        <f>VLOOKUP($E$14:$E$210,[1]CCG!$A$1:$IV$240,5,FALSE)</f>
        <v>Q57</v>
      </c>
      <c r="D73" s="95" t="str">
        <f>VLOOKUP($E$14:$E$210,[1]CCG!$A$1:$IV$240,6,FALSE)</f>
        <v>ESSEX AREA TEAM</v>
      </c>
      <c r="E73" s="63" t="s">
        <v>274</v>
      </c>
      <c r="F73" s="95" t="str">
        <f>VLOOKUP($E$14:$E$210,[1]CCG!$A$1:$IV$240,2,FALSE)</f>
        <v>NHS CASTLE POINT AND ROCHFORD CCG</v>
      </c>
      <c r="G73" s="95" t="s">
        <v>65</v>
      </c>
      <c r="H73" s="95" t="s">
        <v>0</v>
      </c>
      <c r="I73" s="64">
        <v>1</v>
      </c>
      <c r="J73" s="64">
        <v>1</v>
      </c>
      <c r="K73" s="109">
        <f t="shared" si="0"/>
        <v>0</v>
      </c>
      <c r="L73" s="54">
        <f t="shared" si="1"/>
        <v>1</v>
      </c>
    </row>
    <row r="74" spans="1:12" s="95" customFormat="1" x14ac:dyDescent="0.2">
      <c r="A74" s="96" t="s">
        <v>644</v>
      </c>
      <c r="B74" s="104" t="s">
        <v>565</v>
      </c>
      <c r="C74" s="95" t="str">
        <f>VLOOKUP($E$14:$E$210,[1]CCG!$A$1:$IV$240,5,FALSE)</f>
        <v>Q57</v>
      </c>
      <c r="D74" s="95" t="str">
        <f>VLOOKUP($E$14:$E$210,[1]CCG!$A$1:$IV$240,6,FALSE)</f>
        <v>ESSEX AREA TEAM</v>
      </c>
      <c r="E74" s="63" t="s">
        <v>182</v>
      </c>
      <c r="F74" s="95" t="str">
        <f>VLOOKUP($E$14:$E$210,[1]CCG!$A$1:$IV$240,2,FALSE)</f>
        <v>NHS MID ESSEX CCG</v>
      </c>
      <c r="G74" s="95" t="s">
        <v>65</v>
      </c>
      <c r="H74" s="95" t="s">
        <v>0</v>
      </c>
      <c r="I74" s="64">
        <v>3</v>
      </c>
      <c r="J74" s="64">
        <v>3</v>
      </c>
      <c r="K74" s="109">
        <f t="shared" si="0"/>
        <v>0</v>
      </c>
      <c r="L74" s="54">
        <f t="shared" si="1"/>
        <v>1</v>
      </c>
    </row>
    <row r="75" spans="1:12" s="95" customFormat="1" x14ac:dyDescent="0.2">
      <c r="A75" s="96" t="s">
        <v>645</v>
      </c>
      <c r="B75" s="104" t="s">
        <v>565</v>
      </c>
      <c r="C75" s="95" t="str">
        <f>VLOOKUP($E$14:$E$210,[1]CCG!$A$1:$IV$240,5,FALSE)</f>
        <v>Q57</v>
      </c>
      <c r="D75" s="95" t="str">
        <f>VLOOKUP($E$14:$E$210,[1]CCG!$A$1:$IV$240,6,FALSE)</f>
        <v>ESSEX AREA TEAM</v>
      </c>
      <c r="E75" s="63" t="s">
        <v>183</v>
      </c>
      <c r="F75" s="95" t="str">
        <f>VLOOKUP($E$14:$E$210,[1]CCG!$A$1:$IV$240,2,FALSE)</f>
        <v>NHS NORTH EAST ESSEX CCG</v>
      </c>
      <c r="G75" s="95" t="s">
        <v>65</v>
      </c>
      <c r="H75" s="95" t="s">
        <v>0</v>
      </c>
      <c r="I75" s="115">
        <v>2</v>
      </c>
      <c r="J75" s="115">
        <v>1</v>
      </c>
      <c r="K75" s="109">
        <f t="shared" si="0"/>
        <v>1</v>
      </c>
      <c r="L75" s="83">
        <f t="shared" si="1"/>
        <v>0.5</v>
      </c>
    </row>
    <row r="76" spans="1:12" s="95" customFormat="1" x14ac:dyDescent="0.2">
      <c r="A76" s="96" t="s">
        <v>647</v>
      </c>
      <c r="B76" s="104" t="s">
        <v>565</v>
      </c>
      <c r="C76" s="95" t="str">
        <f>VLOOKUP($E$14:$E$210,[1]CCG!$A$1:$IV$240,5,FALSE)</f>
        <v>Q57</v>
      </c>
      <c r="D76" s="95" t="str">
        <f>VLOOKUP($E$14:$E$210,[1]CCG!$A$1:$IV$240,6,FALSE)</f>
        <v>ESSEX AREA TEAM</v>
      </c>
      <c r="E76" s="63" t="s">
        <v>187</v>
      </c>
      <c r="F76" s="95" t="str">
        <f>VLOOKUP($E$14:$E$210,[1]CCG!$A$1:$IV$240,2,FALSE)</f>
        <v>NHS THURROCK CCG</v>
      </c>
      <c r="G76" s="95" t="s">
        <v>65</v>
      </c>
      <c r="H76" s="95" t="s">
        <v>0</v>
      </c>
      <c r="I76" s="64">
        <v>1</v>
      </c>
      <c r="J76" s="64">
        <v>1</v>
      </c>
      <c r="K76" s="109">
        <f t="shared" si="0"/>
        <v>0</v>
      </c>
      <c r="L76" s="54">
        <f t="shared" si="1"/>
        <v>1</v>
      </c>
    </row>
    <row r="77" spans="1:12" s="95" customFormat="1" x14ac:dyDescent="0.2">
      <c r="A77" s="96" t="s">
        <v>648</v>
      </c>
      <c r="B77" s="104" t="s">
        <v>565</v>
      </c>
      <c r="C77" s="95" t="str">
        <f>VLOOKUP($E$14:$E$210,[1]CCG!$A$1:$IV$240,5,FALSE)</f>
        <v>Q57</v>
      </c>
      <c r="D77" s="95" t="str">
        <f>VLOOKUP($E$14:$E$210,[1]CCG!$A$1:$IV$240,6,FALSE)</f>
        <v>ESSEX AREA TEAM</v>
      </c>
      <c r="E77" s="63" t="s">
        <v>188</v>
      </c>
      <c r="F77" s="95" t="str">
        <f>VLOOKUP($E$14:$E$210,[1]CCG!$A$1:$IV$240,2,FALSE)</f>
        <v>NHS WEST ESSEX CCG</v>
      </c>
      <c r="G77" s="95" t="s">
        <v>65</v>
      </c>
      <c r="H77" s="95" t="s">
        <v>0</v>
      </c>
      <c r="I77" s="64">
        <v>54</v>
      </c>
      <c r="J77" s="64">
        <v>51</v>
      </c>
      <c r="K77" s="109">
        <f t="shared" si="0"/>
        <v>3</v>
      </c>
      <c r="L77" s="54">
        <f t="shared" si="1"/>
        <v>0.94444444444444442</v>
      </c>
    </row>
    <row r="78" spans="1:12" s="95" customFormat="1" x14ac:dyDescent="0.2">
      <c r="A78" s="96" t="s">
        <v>649</v>
      </c>
      <c r="B78" s="104" t="s">
        <v>566</v>
      </c>
      <c r="C78" s="95" t="str">
        <f>VLOOKUP($E$14:$E$210,[1]CCG!$A$1:$IV$240,5,FALSE)</f>
        <v>Q46</v>
      </c>
      <c r="D78" s="95" t="str">
        <f>VLOOKUP($E$14:$E$210,[1]CCG!$A$1:$IV$240,6,FALSE)</f>
        <v>GREATER MANCHESTER AREA TEAM</v>
      </c>
      <c r="E78" s="63" t="s">
        <v>83</v>
      </c>
      <c r="F78" s="95" t="str">
        <f>VLOOKUP($E$14:$E$210,[1]CCG!$A$1:$IV$240,2,FALSE)</f>
        <v>NHS BOLTON CCG</v>
      </c>
      <c r="G78" s="95" t="s">
        <v>65</v>
      </c>
      <c r="H78" s="95" t="s">
        <v>0</v>
      </c>
      <c r="I78" s="115">
        <v>17</v>
      </c>
      <c r="J78" s="115">
        <v>15</v>
      </c>
      <c r="K78" s="109">
        <f t="shared" ref="K78:K141" si="2">I78-J78</f>
        <v>2</v>
      </c>
      <c r="L78" s="83">
        <f t="shared" ref="L78:L141" si="3">J78/I78</f>
        <v>0.88235294117647056</v>
      </c>
    </row>
    <row r="79" spans="1:12" s="95" customFormat="1" x14ac:dyDescent="0.2">
      <c r="A79" s="96" t="s">
        <v>650</v>
      </c>
      <c r="B79" s="104" t="s">
        <v>566</v>
      </c>
      <c r="C79" s="95" t="str">
        <f>VLOOKUP($E$14:$E$210,[1]CCG!$A$1:$IV$240,5,FALSE)</f>
        <v>Q46</v>
      </c>
      <c r="D79" s="95" t="str">
        <f>VLOOKUP($E$14:$E$210,[1]CCG!$A$1:$IV$240,6,FALSE)</f>
        <v>GREATER MANCHESTER AREA TEAM</v>
      </c>
      <c r="E79" s="63" t="s">
        <v>84</v>
      </c>
      <c r="F79" s="95" t="str">
        <f>VLOOKUP($E$14:$E$210,[1]CCG!$A$1:$IV$240,2,FALSE)</f>
        <v>NHS BURY CCG</v>
      </c>
      <c r="G79" s="95" t="s">
        <v>65</v>
      </c>
      <c r="H79" s="95" t="s">
        <v>0</v>
      </c>
      <c r="I79" s="64">
        <v>26</v>
      </c>
      <c r="J79" s="64">
        <v>23</v>
      </c>
      <c r="K79" s="109">
        <f t="shared" si="2"/>
        <v>3</v>
      </c>
      <c r="L79" s="54">
        <f t="shared" si="3"/>
        <v>0.88461538461538458</v>
      </c>
    </row>
    <row r="80" spans="1:12" s="95" customFormat="1" x14ac:dyDescent="0.2">
      <c r="A80" s="96" t="s">
        <v>651</v>
      </c>
      <c r="B80" s="104" t="s">
        <v>566</v>
      </c>
      <c r="C80" s="95" t="str">
        <f>VLOOKUP($E$14:$E$210,[1]CCG!$A$1:$IV$240,5,FALSE)</f>
        <v>Q46</v>
      </c>
      <c r="D80" s="95" t="str">
        <f>VLOOKUP($E$14:$E$210,[1]CCG!$A$1:$IV$240,6,FALSE)</f>
        <v>GREATER MANCHESTER AREA TEAM</v>
      </c>
      <c r="E80" s="63" t="s">
        <v>85</v>
      </c>
      <c r="F80" s="95" t="str">
        <f>VLOOKUP($E$14:$E$210,[1]CCG!$A$1:$IV$240,2,FALSE)</f>
        <v>NHS CENTRAL MANCHESTER CCG</v>
      </c>
      <c r="G80" s="95" t="s">
        <v>65</v>
      </c>
      <c r="H80" s="95" t="s">
        <v>0</v>
      </c>
      <c r="I80" s="115">
        <v>4</v>
      </c>
      <c r="J80" s="115">
        <v>3</v>
      </c>
      <c r="K80" s="109">
        <f t="shared" si="2"/>
        <v>1</v>
      </c>
      <c r="L80" s="83">
        <f t="shared" si="3"/>
        <v>0.75</v>
      </c>
    </row>
    <row r="81" spans="1:12" s="95" customFormat="1" x14ac:dyDescent="0.2">
      <c r="A81" s="96" t="s">
        <v>652</v>
      </c>
      <c r="B81" s="104" t="s">
        <v>566</v>
      </c>
      <c r="C81" s="95" t="str">
        <f>VLOOKUP($E$14:$E$210,[1]CCG!$A$1:$IV$240,5,FALSE)</f>
        <v>Q46</v>
      </c>
      <c r="D81" s="95" t="str">
        <f>VLOOKUP($E$14:$E$210,[1]CCG!$A$1:$IV$240,6,FALSE)</f>
        <v>GREATER MANCHESTER AREA TEAM</v>
      </c>
      <c r="E81" s="63" t="s">
        <v>90</v>
      </c>
      <c r="F81" s="95" t="str">
        <f>VLOOKUP($E$14:$E$210,[1]CCG!$A$1:$IV$240,2,FALSE)</f>
        <v>NHS HEYWOOD, MIDDLETON AND ROCHDALE CCG</v>
      </c>
      <c r="G81" s="95" t="s">
        <v>65</v>
      </c>
      <c r="H81" s="95" t="s">
        <v>0</v>
      </c>
      <c r="I81" s="64">
        <v>21</v>
      </c>
      <c r="J81" s="64">
        <v>17</v>
      </c>
      <c r="K81" s="109">
        <f t="shared" si="2"/>
        <v>4</v>
      </c>
      <c r="L81" s="54">
        <f t="shared" si="3"/>
        <v>0.80952380952380953</v>
      </c>
    </row>
    <row r="82" spans="1:12" s="95" customFormat="1" x14ac:dyDescent="0.2">
      <c r="A82" s="96" t="s">
        <v>653</v>
      </c>
      <c r="B82" s="104" t="s">
        <v>566</v>
      </c>
      <c r="C82" s="95" t="str">
        <f>VLOOKUP($E$14:$E$210,[1]CCG!$A$1:$IV$240,5,FALSE)</f>
        <v>Q46</v>
      </c>
      <c r="D82" s="95" t="str">
        <f>VLOOKUP($E$14:$E$210,[1]CCG!$A$1:$IV$240,6,FALSE)</f>
        <v>GREATER MANCHESTER AREA TEAM</v>
      </c>
      <c r="E82" s="63" t="s">
        <v>97</v>
      </c>
      <c r="F82" s="95" t="str">
        <f>VLOOKUP($E$14:$E$210,[1]CCG!$A$1:$IV$240,2,FALSE)</f>
        <v>NHS NORTH MANCHESTER CCG</v>
      </c>
      <c r="G82" s="95" t="s">
        <v>65</v>
      </c>
      <c r="H82" s="95" t="s">
        <v>0</v>
      </c>
      <c r="I82" s="115">
        <v>21</v>
      </c>
      <c r="J82" s="115">
        <v>19</v>
      </c>
      <c r="K82" s="109">
        <f t="shared" si="2"/>
        <v>2</v>
      </c>
      <c r="L82" s="83">
        <f t="shared" si="3"/>
        <v>0.90476190476190477</v>
      </c>
    </row>
    <row r="83" spans="1:12" s="95" customFormat="1" x14ac:dyDescent="0.2">
      <c r="A83" s="96" t="s">
        <v>654</v>
      </c>
      <c r="B83" s="104" t="s">
        <v>566</v>
      </c>
      <c r="C83" s="95" t="str">
        <f>VLOOKUP($E$14:$E$210,[1]CCG!$A$1:$IV$240,5,FALSE)</f>
        <v>Q46</v>
      </c>
      <c r="D83" s="95" t="str">
        <f>VLOOKUP($E$14:$E$210,[1]CCG!$A$1:$IV$240,6,FALSE)</f>
        <v>GREATER MANCHESTER AREA TEAM</v>
      </c>
      <c r="E83" s="63" t="s">
        <v>87</v>
      </c>
      <c r="F83" s="95" t="str">
        <f>VLOOKUP($E$14:$E$210,[1]CCG!$A$1:$IV$240,2,FALSE)</f>
        <v>NHS OLDHAM CCG</v>
      </c>
      <c r="G83" s="95" t="s">
        <v>65</v>
      </c>
      <c r="H83" s="95" t="s">
        <v>0</v>
      </c>
      <c r="I83" s="115">
        <v>20</v>
      </c>
      <c r="J83" s="115">
        <v>18</v>
      </c>
      <c r="K83" s="109">
        <f t="shared" si="2"/>
        <v>2</v>
      </c>
      <c r="L83" s="83">
        <f t="shared" si="3"/>
        <v>0.9</v>
      </c>
    </row>
    <row r="84" spans="1:12" s="95" customFormat="1" x14ac:dyDescent="0.2">
      <c r="A84" s="96" t="s">
        <v>655</v>
      </c>
      <c r="B84" s="104" t="s">
        <v>566</v>
      </c>
      <c r="C84" s="95" t="str">
        <f>VLOOKUP($E$14:$E$210,[1]CCG!$A$1:$IV$240,5,FALSE)</f>
        <v>Q46</v>
      </c>
      <c r="D84" s="95" t="str">
        <f>VLOOKUP($E$14:$E$210,[1]CCG!$A$1:$IV$240,6,FALSE)</f>
        <v>GREATER MANCHESTER AREA TEAM</v>
      </c>
      <c r="E84" s="63" t="s">
        <v>93</v>
      </c>
      <c r="F84" s="95" t="str">
        <f>VLOOKUP($E$14:$E$210,[1]CCG!$A$1:$IV$240,2,FALSE)</f>
        <v>NHS SALFORD CCG</v>
      </c>
      <c r="G84" s="95" t="s">
        <v>65</v>
      </c>
      <c r="H84" s="95" t="s">
        <v>0</v>
      </c>
      <c r="I84" s="115">
        <v>41</v>
      </c>
      <c r="J84" s="115">
        <v>40</v>
      </c>
      <c r="K84" s="109">
        <f t="shared" si="2"/>
        <v>1</v>
      </c>
      <c r="L84" s="83">
        <f t="shared" si="3"/>
        <v>0.97560975609756095</v>
      </c>
    </row>
    <row r="85" spans="1:12" s="95" customFormat="1" x14ac:dyDescent="0.2">
      <c r="A85" s="96" t="s">
        <v>656</v>
      </c>
      <c r="B85" s="104" t="s">
        <v>566</v>
      </c>
      <c r="C85" s="95" t="str">
        <f>VLOOKUP($E$14:$E$210,[1]CCG!$A$1:$IV$240,5,FALSE)</f>
        <v>Q46</v>
      </c>
      <c r="D85" s="95" t="str">
        <f>VLOOKUP($E$14:$E$210,[1]CCG!$A$1:$IV$240,6,FALSE)</f>
        <v>GREATER MANCHESTER AREA TEAM</v>
      </c>
      <c r="E85" s="63" t="s">
        <v>98</v>
      </c>
      <c r="F85" s="95" t="str">
        <f>VLOOKUP($E$14:$E$210,[1]CCG!$A$1:$IV$240,2,FALSE)</f>
        <v>NHS SOUTH MANCHESTER CCG</v>
      </c>
      <c r="G85" s="95" t="s">
        <v>65</v>
      </c>
      <c r="H85" s="95" t="s">
        <v>0</v>
      </c>
      <c r="I85" s="64">
        <v>17</v>
      </c>
      <c r="J85" s="64">
        <v>17</v>
      </c>
      <c r="K85" s="109">
        <f t="shared" si="2"/>
        <v>0</v>
      </c>
      <c r="L85" s="54">
        <f t="shared" si="3"/>
        <v>1</v>
      </c>
    </row>
    <row r="86" spans="1:12" s="95" customFormat="1" x14ac:dyDescent="0.2">
      <c r="A86" s="96" t="s">
        <v>657</v>
      </c>
      <c r="B86" s="104" t="s">
        <v>566</v>
      </c>
      <c r="C86" s="95" t="str">
        <f>VLOOKUP($E$14:$E$210,[1]CCG!$A$1:$IV$240,5,FALSE)</f>
        <v>Q46</v>
      </c>
      <c r="D86" s="95" t="str">
        <f>VLOOKUP($E$14:$E$210,[1]CCG!$A$1:$IV$240,6,FALSE)</f>
        <v>GREATER MANCHESTER AREA TEAM</v>
      </c>
      <c r="E86" s="63" t="s">
        <v>102</v>
      </c>
      <c r="F86" s="95" t="str">
        <f>VLOOKUP($E$14:$E$210,[1]CCG!$A$1:$IV$240,2,FALSE)</f>
        <v>NHS STOCKPORT CCG</v>
      </c>
      <c r="G86" s="95" t="s">
        <v>65</v>
      </c>
      <c r="H86" s="95" t="s">
        <v>0</v>
      </c>
      <c r="I86" s="64">
        <v>41</v>
      </c>
      <c r="J86" s="64">
        <v>35</v>
      </c>
      <c r="K86" s="109">
        <f t="shared" si="2"/>
        <v>6</v>
      </c>
      <c r="L86" s="54">
        <f t="shared" si="3"/>
        <v>0.85365853658536583</v>
      </c>
    </row>
    <row r="87" spans="1:12" s="95" customFormat="1" x14ac:dyDescent="0.2">
      <c r="A87" s="96" t="s">
        <v>658</v>
      </c>
      <c r="B87" s="104" t="s">
        <v>566</v>
      </c>
      <c r="C87" s="95" t="str">
        <f>VLOOKUP($E$14:$E$210,[1]CCG!$A$1:$IV$240,5,FALSE)</f>
        <v>Q46</v>
      </c>
      <c r="D87" s="95" t="str">
        <f>VLOOKUP($E$14:$E$210,[1]CCG!$A$1:$IV$240,6,FALSE)</f>
        <v>GREATER MANCHESTER AREA TEAM</v>
      </c>
      <c r="E87" s="63" t="s">
        <v>104</v>
      </c>
      <c r="F87" s="95" t="str">
        <f>VLOOKUP($E$14:$E$210,[1]CCG!$A$1:$IV$240,2,FALSE)</f>
        <v>NHS TAMESIDE AND GLOSSOP CCG</v>
      </c>
      <c r="G87" s="95" t="s">
        <v>65</v>
      </c>
      <c r="H87" s="95" t="s">
        <v>0</v>
      </c>
      <c r="I87" s="64">
        <v>22</v>
      </c>
      <c r="J87" s="64">
        <v>19</v>
      </c>
      <c r="K87" s="109">
        <f t="shared" si="2"/>
        <v>3</v>
      </c>
      <c r="L87" s="54">
        <f t="shared" si="3"/>
        <v>0.86363636363636365</v>
      </c>
    </row>
    <row r="88" spans="1:12" s="95" customFormat="1" x14ac:dyDescent="0.2">
      <c r="A88" s="96" t="s">
        <v>659</v>
      </c>
      <c r="B88" s="104" t="s">
        <v>566</v>
      </c>
      <c r="C88" s="95" t="str">
        <f>VLOOKUP($E$14:$E$210,[1]CCG!$A$1:$IV$240,5,FALSE)</f>
        <v>Q46</v>
      </c>
      <c r="D88" s="95" t="str">
        <f>VLOOKUP($E$14:$E$210,[1]CCG!$A$1:$IV$240,6,FALSE)</f>
        <v>GREATER MANCHESTER AREA TEAM</v>
      </c>
      <c r="E88" s="63" t="s">
        <v>105</v>
      </c>
      <c r="F88" s="95" t="str">
        <f>VLOOKUP($E$14:$E$210,[1]CCG!$A$1:$IV$240,2,FALSE)</f>
        <v>NHS TRAFFORD CCG</v>
      </c>
      <c r="G88" s="95" t="s">
        <v>65</v>
      </c>
      <c r="H88" s="95" t="s">
        <v>0</v>
      </c>
      <c r="I88" s="115">
        <v>51</v>
      </c>
      <c r="J88" s="115">
        <v>49</v>
      </c>
      <c r="K88" s="109">
        <f t="shared" si="2"/>
        <v>2</v>
      </c>
      <c r="L88" s="83">
        <f t="shared" si="3"/>
        <v>0.96078431372549022</v>
      </c>
    </row>
    <row r="89" spans="1:12" s="95" customFormat="1" x14ac:dyDescent="0.2">
      <c r="A89" s="96" t="s">
        <v>660</v>
      </c>
      <c r="B89" s="104" t="s">
        <v>566</v>
      </c>
      <c r="C89" s="95" t="str">
        <f>VLOOKUP($E$14:$E$210,[1]CCG!$A$1:$IV$240,5,FALSE)</f>
        <v>Q46</v>
      </c>
      <c r="D89" s="95" t="str">
        <f>VLOOKUP($E$14:$E$210,[1]CCG!$A$1:$IV$240,6,FALSE)</f>
        <v>GREATER MANCHESTER AREA TEAM</v>
      </c>
      <c r="E89" s="63" t="s">
        <v>110</v>
      </c>
      <c r="F89" s="95" t="str">
        <f>VLOOKUP($E$14:$E$210,[1]CCG!$A$1:$IV$240,2,FALSE)</f>
        <v>NHS WIGAN BOROUGH CCG</v>
      </c>
      <c r="G89" s="95" t="s">
        <v>65</v>
      </c>
      <c r="H89" s="95" t="s">
        <v>0</v>
      </c>
      <c r="I89" s="64">
        <v>115</v>
      </c>
      <c r="J89" s="64">
        <v>108</v>
      </c>
      <c r="K89" s="109">
        <f t="shared" si="2"/>
        <v>7</v>
      </c>
      <c r="L89" s="54">
        <f t="shared" si="3"/>
        <v>0.93913043478260871</v>
      </c>
    </row>
    <row r="90" spans="1:12" s="95" customFormat="1" x14ac:dyDescent="0.2">
      <c r="A90" s="96" t="s">
        <v>661</v>
      </c>
      <c r="B90" s="104" t="s">
        <v>567</v>
      </c>
      <c r="C90" s="95" t="str">
        <f>VLOOKUP($E$14:$E$210,[1]CCG!$A$1:$IV$240,5,FALSE)</f>
        <v>Q58</v>
      </c>
      <c r="D90" s="95" t="str">
        <f>VLOOKUP($E$14:$E$210,[1]CCG!$A$1:$IV$240,6,FALSE)</f>
        <v>HERTFORDSHIRE AND THE SOUTH MIDLANDS AREA TEAM</v>
      </c>
      <c r="E90" s="63" t="s">
        <v>175</v>
      </c>
      <c r="F90" s="95" t="str">
        <f>VLOOKUP($E$14:$E$210,[1]CCG!$A$1:$IV$240,2,FALSE)</f>
        <v>NHS BEDFORDSHIRE CCG</v>
      </c>
      <c r="G90" s="95" t="s">
        <v>65</v>
      </c>
      <c r="H90" s="95" t="s">
        <v>0</v>
      </c>
      <c r="I90" s="115">
        <v>15</v>
      </c>
      <c r="J90" s="115">
        <v>13</v>
      </c>
      <c r="K90" s="109">
        <f t="shared" si="2"/>
        <v>2</v>
      </c>
      <c r="L90" s="83">
        <f t="shared" si="3"/>
        <v>0.8666666666666667</v>
      </c>
    </row>
    <row r="91" spans="1:12" s="95" customFormat="1" x14ac:dyDescent="0.2">
      <c r="A91" s="96" t="s">
        <v>662</v>
      </c>
      <c r="B91" s="104" t="s">
        <v>567</v>
      </c>
      <c r="C91" s="95" t="str">
        <f>VLOOKUP($E$14:$E$210,[1]CCG!$A$1:$IV$240,5,FALSE)</f>
        <v>Q58</v>
      </c>
      <c r="D91" s="95" t="str">
        <f>VLOOKUP($E$14:$E$210,[1]CCG!$A$1:$IV$240,6,FALSE)</f>
        <v>HERTFORDSHIRE AND THE SOUTH MIDLANDS AREA TEAM</v>
      </c>
      <c r="E91" s="63" t="s">
        <v>136</v>
      </c>
      <c r="F91" s="95" t="str">
        <f>VLOOKUP($E$14:$E$210,[1]CCG!$A$1:$IV$240,2,FALSE)</f>
        <v>NHS CORBY CCG</v>
      </c>
      <c r="G91" s="95" t="s">
        <v>65</v>
      </c>
      <c r="H91" s="95" t="s">
        <v>0</v>
      </c>
      <c r="I91" s="64">
        <v>3</v>
      </c>
      <c r="J91" s="64">
        <v>3</v>
      </c>
      <c r="K91" s="109">
        <f t="shared" si="2"/>
        <v>0</v>
      </c>
      <c r="L91" s="54">
        <f t="shared" si="3"/>
        <v>1</v>
      </c>
    </row>
    <row r="92" spans="1:12" s="95" customFormat="1" x14ac:dyDescent="0.2">
      <c r="A92" s="96" t="s">
        <v>663</v>
      </c>
      <c r="B92" s="104" t="s">
        <v>567</v>
      </c>
      <c r="C92" s="95" t="str">
        <f>VLOOKUP($E$14:$E$210,[1]CCG!$A$1:$IV$240,5,FALSE)</f>
        <v>Q58</v>
      </c>
      <c r="D92" s="95" t="str">
        <f>VLOOKUP($E$14:$E$210,[1]CCG!$A$1:$IV$240,6,FALSE)</f>
        <v>HERTFORDSHIRE AND THE SOUTH MIDLANDS AREA TEAM</v>
      </c>
      <c r="E92" s="63" t="s">
        <v>177</v>
      </c>
      <c r="F92" s="95" t="str">
        <f>VLOOKUP($E$14:$E$210,[1]CCG!$A$1:$IV$240,2,FALSE)</f>
        <v>NHS EAST AND NORTH HERTFORDSHIRE CCG</v>
      </c>
      <c r="G92" s="95" t="s">
        <v>65</v>
      </c>
      <c r="H92" s="95" t="s">
        <v>0</v>
      </c>
      <c r="I92" s="64">
        <v>54</v>
      </c>
      <c r="J92" s="64">
        <v>51</v>
      </c>
      <c r="K92" s="109">
        <f t="shared" si="2"/>
        <v>3</v>
      </c>
      <c r="L92" s="54">
        <f t="shared" si="3"/>
        <v>0.94444444444444442</v>
      </c>
    </row>
    <row r="93" spans="1:12" s="95" customFormat="1" x14ac:dyDescent="0.2">
      <c r="A93" s="96" t="s">
        <v>664</v>
      </c>
      <c r="B93" s="104" t="s">
        <v>567</v>
      </c>
      <c r="C93" s="95" t="str">
        <f>VLOOKUP($E$14:$E$210,[1]CCG!$A$1:$IV$240,5,FALSE)</f>
        <v>Q58</v>
      </c>
      <c r="D93" s="95" t="str">
        <f>VLOOKUP($E$14:$E$210,[1]CCG!$A$1:$IV$240,6,FALSE)</f>
        <v>HERTFORDSHIRE AND THE SOUTH MIDLANDS AREA TEAM</v>
      </c>
      <c r="E93" s="63" t="s">
        <v>180</v>
      </c>
      <c r="F93" s="95" t="str">
        <f>VLOOKUP($E$14:$E$210,[1]CCG!$A$1:$IV$240,2,FALSE)</f>
        <v>NHS HERTS VALLEYS CCG</v>
      </c>
      <c r="G93" s="95" t="s">
        <v>65</v>
      </c>
      <c r="H93" s="95" t="s">
        <v>0</v>
      </c>
      <c r="I93" s="115">
        <v>21</v>
      </c>
      <c r="J93" s="115">
        <v>19</v>
      </c>
      <c r="K93" s="109">
        <f t="shared" si="2"/>
        <v>2</v>
      </c>
      <c r="L93" s="83">
        <f t="shared" si="3"/>
        <v>0.90476190476190477</v>
      </c>
    </row>
    <row r="94" spans="1:12" s="95" customFormat="1" x14ac:dyDescent="0.2">
      <c r="A94" s="96" t="s">
        <v>665</v>
      </c>
      <c r="B94" s="104" t="s">
        <v>567</v>
      </c>
      <c r="C94" s="95" t="str">
        <f>VLOOKUP($E$14:$E$210,[1]CCG!$A$1:$IV$240,5,FALSE)</f>
        <v>Q58</v>
      </c>
      <c r="D94" s="95" t="str">
        <f>VLOOKUP($E$14:$E$210,[1]CCG!$A$1:$IV$240,6,FALSE)</f>
        <v>HERTFORDSHIRE AND THE SOUTH MIDLANDS AREA TEAM</v>
      </c>
      <c r="E94" s="63" t="s">
        <v>181</v>
      </c>
      <c r="F94" s="95" t="str">
        <f>VLOOKUP($E$14:$E$210,[1]CCG!$A$1:$IV$240,2,FALSE)</f>
        <v>NHS LUTON CCG</v>
      </c>
      <c r="G94" s="95" t="s">
        <v>65</v>
      </c>
      <c r="H94" s="95" t="s">
        <v>0</v>
      </c>
      <c r="I94" s="64">
        <v>3</v>
      </c>
      <c r="J94" s="64">
        <v>3</v>
      </c>
      <c r="K94" s="109">
        <f t="shared" si="2"/>
        <v>0</v>
      </c>
      <c r="L94" s="54">
        <f t="shared" si="3"/>
        <v>1</v>
      </c>
    </row>
    <row r="95" spans="1:12" s="95" customFormat="1" x14ac:dyDescent="0.2">
      <c r="A95" s="96" t="s">
        <v>666</v>
      </c>
      <c r="B95" s="104" t="s">
        <v>567</v>
      </c>
      <c r="C95" s="95" t="str">
        <f>VLOOKUP($E$14:$E$210,[1]CCG!$A$1:$IV$240,5,FALSE)</f>
        <v>Q58</v>
      </c>
      <c r="D95" s="95" t="str">
        <f>VLOOKUP($E$14:$E$210,[1]CCG!$A$1:$IV$240,6,FALSE)</f>
        <v>HERTFORDSHIRE AND THE SOUTH MIDLANDS AREA TEAM</v>
      </c>
      <c r="E95" s="63" t="s">
        <v>143</v>
      </c>
      <c r="F95" s="95" t="str">
        <f>VLOOKUP($E$14:$E$210,[1]CCG!$A$1:$IV$240,2,FALSE)</f>
        <v>NHS MILTON KEYNES CCG</v>
      </c>
      <c r="G95" s="95" t="s">
        <v>65</v>
      </c>
      <c r="H95" s="95" t="s">
        <v>0</v>
      </c>
      <c r="I95" s="115">
        <v>2</v>
      </c>
      <c r="J95" s="115">
        <v>0</v>
      </c>
      <c r="K95" s="109">
        <f t="shared" si="2"/>
        <v>2</v>
      </c>
      <c r="L95" s="83">
        <f t="shared" si="3"/>
        <v>0</v>
      </c>
    </row>
    <row r="96" spans="1:12" s="95" customFormat="1" x14ac:dyDescent="0.2">
      <c r="A96" s="96" t="s">
        <v>667</v>
      </c>
      <c r="B96" s="104" t="s">
        <v>567</v>
      </c>
      <c r="C96" s="95" t="str">
        <f>VLOOKUP($E$14:$E$210,[1]CCG!$A$1:$IV$240,5,FALSE)</f>
        <v>Q58</v>
      </c>
      <c r="D96" s="95" t="str">
        <f>VLOOKUP($E$14:$E$210,[1]CCG!$A$1:$IV$240,6,FALSE)</f>
        <v>HERTFORDSHIRE AND THE SOUTH MIDLANDS AREA TEAM</v>
      </c>
      <c r="E96" s="63" t="s">
        <v>144</v>
      </c>
      <c r="F96" s="95" t="str">
        <f>VLOOKUP($E$14:$E$210,[1]CCG!$A$1:$IV$240,2,FALSE)</f>
        <v>NHS NENE CCG</v>
      </c>
      <c r="G96" s="95" t="s">
        <v>65</v>
      </c>
      <c r="H96" s="95" t="s">
        <v>0</v>
      </c>
      <c r="I96" s="64">
        <v>15</v>
      </c>
      <c r="J96" s="64">
        <v>10</v>
      </c>
      <c r="K96" s="109">
        <f t="shared" si="2"/>
        <v>5</v>
      </c>
      <c r="L96" s="54">
        <f t="shared" si="3"/>
        <v>0.66666666666666663</v>
      </c>
    </row>
    <row r="97" spans="1:12" s="95" customFormat="1" x14ac:dyDescent="0.2">
      <c r="A97" s="96" t="s">
        <v>668</v>
      </c>
      <c r="B97" s="104" t="s">
        <v>568</v>
      </c>
      <c r="C97" s="95" t="str">
        <f>VLOOKUP($E$14:$E$210,[1]CCG!$A$1:$IV$240,5,FALSE)</f>
        <v>Q67</v>
      </c>
      <c r="D97" s="95" t="str">
        <f>VLOOKUP($E$14:$E$210,[1]CCG!$A$1:$IV$240,6,FALSE)</f>
        <v>KENT AND MEDWAY AREA TEAM</v>
      </c>
      <c r="E97" s="63" t="s">
        <v>223</v>
      </c>
      <c r="F97" s="95" t="str">
        <f>VLOOKUP($E$14:$E$210,[1]CCG!$A$1:$IV$240,2,FALSE)</f>
        <v>NHS ASHFORD CCG</v>
      </c>
      <c r="G97" s="95" t="s">
        <v>65</v>
      </c>
      <c r="H97" s="95" t="s">
        <v>0</v>
      </c>
      <c r="I97" s="64">
        <v>2</v>
      </c>
      <c r="J97" s="64">
        <v>2</v>
      </c>
      <c r="K97" s="109">
        <f t="shared" si="2"/>
        <v>0</v>
      </c>
      <c r="L97" s="54">
        <f t="shared" si="3"/>
        <v>1</v>
      </c>
    </row>
    <row r="98" spans="1:12" s="95" customFormat="1" x14ac:dyDescent="0.2">
      <c r="A98" s="96" t="s">
        <v>669</v>
      </c>
      <c r="B98" s="104" t="s">
        <v>568</v>
      </c>
      <c r="C98" s="95" t="str">
        <f>VLOOKUP($E$14:$E$210,[1]CCG!$A$1:$IV$240,5,FALSE)</f>
        <v>Q67</v>
      </c>
      <c r="D98" s="95" t="str">
        <f>VLOOKUP($E$14:$E$210,[1]CCG!$A$1:$IV$240,6,FALSE)</f>
        <v>KENT AND MEDWAY AREA TEAM</v>
      </c>
      <c r="E98" s="63" t="s">
        <v>225</v>
      </c>
      <c r="F98" s="95" t="str">
        <f>VLOOKUP($E$14:$E$210,[1]CCG!$A$1:$IV$240,2,FALSE)</f>
        <v>NHS CANTERBURY AND COASTAL CCG</v>
      </c>
      <c r="G98" s="95" t="s">
        <v>65</v>
      </c>
      <c r="H98" s="95" t="s">
        <v>0</v>
      </c>
      <c r="I98" s="115">
        <v>9</v>
      </c>
      <c r="J98" s="115">
        <v>8</v>
      </c>
      <c r="K98" s="109">
        <f t="shared" si="2"/>
        <v>1</v>
      </c>
      <c r="L98" s="83">
        <f t="shared" si="3"/>
        <v>0.88888888888888884</v>
      </c>
    </row>
    <row r="99" spans="1:12" s="95" customFormat="1" x14ac:dyDescent="0.2">
      <c r="A99" s="96" t="s">
        <v>670</v>
      </c>
      <c r="B99" s="104" t="s">
        <v>568</v>
      </c>
      <c r="C99" s="95" t="str">
        <f>VLOOKUP($E$14:$E$210,[1]CCG!$A$1:$IV$240,5,FALSE)</f>
        <v>Q67</v>
      </c>
      <c r="D99" s="95" t="str">
        <f>VLOOKUP($E$14:$E$210,[1]CCG!$A$1:$IV$240,6,FALSE)</f>
        <v>KENT AND MEDWAY AREA TEAM</v>
      </c>
      <c r="E99" s="63" t="s">
        <v>229</v>
      </c>
      <c r="F99" s="95" t="str">
        <f>VLOOKUP($E$14:$E$210,[1]CCG!$A$1:$IV$240,2,FALSE)</f>
        <v>NHS DARTFORD, GRAVESHAM AND SWANLEY CCG</v>
      </c>
      <c r="G99" s="95" t="s">
        <v>65</v>
      </c>
      <c r="H99" s="95" t="s">
        <v>0</v>
      </c>
      <c r="I99" s="64">
        <v>7</v>
      </c>
      <c r="J99" s="64">
        <v>7</v>
      </c>
      <c r="K99" s="109">
        <f t="shared" si="2"/>
        <v>0</v>
      </c>
      <c r="L99" s="54">
        <f t="shared" si="3"/>
        <v>1</v>
      </c>
    </row>
    <row r="100" spans="1:12" s="95" customFormat="1" x14ac:dyDescent="0.2">
      <c r="A100" s="96" t="s">
        <v>671</v>
      </c>
      <c r="B100" s="104" t="s">
        <v>568</v>
      </c>
      <c r="C100" s="95" t="str">
        <f>VLOOKUP($E$14:$E$210,[1]CCG!$A$1:$IV$240,5,FALSE)</f>
        <v>Q67</v>
      </c>
      <c r="D100" s="95" t="str">
        <f>VLOOKUP($E$14:$E$210,[1]CCG!$A$1:$IV$240,6,FALSE)</f>
        <v>KENT AND MEDWAY AREA TEAM</v>
      </c>
      <c r="E100" s="63" t="s">
        <v>233</v>
      </c>
      <c r="F100" s="95" t="str">
        <f>VLOOKUP($E$14:$E$210,[1]CCG!$A$1:$IV$240,2,FALSE)</f>
        <v>NHS MEDWAY CCG</v>
      </c>
      <c r="G100" s="95" t="s">
        <v>65</v>
      </c>
      <c r="H100" s="95" t="s">
        <v>0</v>
      </c>
      <c r="I100" s="64">
        <v>13</v>
      </c>
      <c r="J100" s="64">
        <v>13</v>
      </c>
      <c r="K100" s="109">
        <f t="shared" si="2"/>
        <v>0</v>
      </c>
      <c r="L100" s="54">
        <f t="shared" si="3"/>
        <v>1</v>
      </c>
    </row>
    <row r="101" spans="1:12" s="95" customFormat="1" x14ac:dyDescent="0.2">
      <c r="A101" s="96" t="s">
        <v>672</v>
      </c>
      <c r="B101" s="104" t="s">
        <v>568</v>
      </c>
      <c r="C101" s="95" t="str">
        <f>VLOOKUP($E$14:$E$210,[1]CCG!$A$1:$IV$240,5,FALSE)</f>
        <v>Q67</v>
      </c>
      <c r="D101" s="95" t="str">
        <f>VLOOKUP($E$14:$E$210,[1]CCG!$A$1:$IV$240,6,FALSE)</f>
        <v>KENT AND MEDWAY AREA TEAM</v>
      </c>
      <c r="E101" s="63" t="s">
        <v>236</v>
      </c>
      <c r="F101" s="95" t="str">
        <f>VLOOKUP($E$14:$E$210,[1]CCG!$A$1:$IV$240,2,FALSE)</f>
        <v>NHS SOUTH KENT COAST CCG</v>
      </c>
      <c r="G101" s="95" t="s">
        <v>65</v>
      </c>
      <c r="H101" s="95" t="s">
        <v>0</v>
      </c>
      <c r="I101" s="115">
        <v>5</v>
      </c>
      <c r="J101" s="115">
        <v>3</v>
      </c>
      <c r="K101" s="109">
        <f t="shared" si="2"/>
        <v>2</v>
      </c>
      <c r="L101" s="83">
        <f t="shared" si="3"/>
        <v>0.6</v>
      </c>
    </row>
    <row r="102" spans="1:12" s="95" customFormat="1" x14ac:dyDescent="0.2">
      <c r="A102" s="96" t="s">
        <v>673</v>
      </c>
      <c r="B102" s="104" t="s">
        <v>568</v>
      </c>
      <c r="C102" s="95" t="str">
        <f>VLOOKUP($E$14:$E$210,[1]CCG!$A$1:$IV$240,5,FALSE)</f>
        <v>Q67</v>
      </c>
      <c r="D102" s="95" t="str">
        <f>VLOOKUP($E$14:$E$210,[1]CCG!$A$1:$IV$240,6,FALSE)</f>
        <v>KENT AND MEDWAY AREA TEAM</v>
      </c>
      <c r="E102" s="63" t="s">
        <v>238</v>
      </c>
      <c r="F102" s="95" t="str">
        <f>VLOOKUP($E$14:$E$210,[1]CCG!$A$1:$IV$240,2,FALSE)</f>
        <v>NHS SWALE CCG</v>
      </c>
      <c r="G102" s="95" t="s">
        <v>65</v>
      </c>
      <c r="H102" s="95" t="s">
        <v>0</v>
      </c>
      <c r="I102" s="64">
        <v>2</v>
      </c>
      <c r="J102" s="64">
        <v>2</v>
      </c>
      <c r="K102" s="109">
        <f t="shared" si="2"/>
        <v>0</v>
      </c>
      <c r="L102" s="54">
        <f t="shared" si="3"/>
        <v>1</v>
      </c>
    </row>
    <row r="103" spans="1:12" s="95" customFormat="1" x14ac:dyDescent="0.2">
      <c r="A103" s="96" t="s">
        <v>674</v>
      </c>
      <c r="B103" s="104" t="s">
        <v>568</v>
      </c>
      <c r="C103" s="95" t="str">
        <f>VLOOKUP($E$14:$E$210,[1]CCG!$A$1:$IV$240,5,FALSE)</f>
        <v>Q67</v>
      </c>
      <c r="D103" s="95" t="str">
        <f>VLOOKUP($E$14:$E$210,[1]CCG!$A$1:$IV$240,6,FALSE)</f>
        <v>KENT AND MEDWAY AREA TEAM</v>
      </c>
      <c r="E103" s="63" t="s">
        <v>239</v>
      </c>
      <c r="F103" s="95" t="str">
        <f>VLOOKUP($E$14:$E$210,[1]CCG!$A$1:$IV$240,2,FALSE)</f>
        <v>NHS THANET CCG</v>
      </c>
      <c r="G103" s="95" t="s">
        <v>65</v>
      </c>
      <c r="H103" s="95" t="s">
        <v>0</v>
      </c>
      <c r="I103" s="64">
        <v>9</v>
      </c>
      <c r="J103" s="64">
        <v>6</v>
      </c>
      <c r="K103" s="109">
        <f t="shared" si="2"/>
        <v>3</v>
      </c>
      <c r="L103" s="54">
        <f t="shared" si="3"/>
        <v>0.66666666666666663</v>
      </c>
    </row>
    <row r="104" spans="1:12" s="95" customFormat="1" x14ac:dyDescent="0.2">
      <c r="A104" s="96" t="s">
        <v>675</v>
      </c>
      <c r="B104" s="104" t="s">
        <v>568</v>
      </c>
      <c r="C104" s="95" t="str">
        <f>VLOOKUP($E$14:$E$210,[1]CCG!$A$1:$IV$240,5,FALSE)</f>
        <v>Q67</v>
      </c>
      <c r="D104" s="95" t="str">
        <f>VLOOKUP($E$14:$E$210,[1]CCG!$A$1:$IV$240,6,FALSE)</f>
        <v>KENT AND MEDWAY AREA TEAM</v>
      </c>
      <c r="E104" s="63" t="s">
        <v>277</v>
      </c>
      <c r="F104" s="95" t="str">
        <f>VLOOKUP($E$14:$E$210,[1]CCG!$A$1:$IV$240,2,FALSE)</f>
        <v>NHS WEST KENT CCG</v>
      </c>
      <c r="G104" s="95" t="s">
        <v>65</v>
      </c>
      <c r="H104" s="95" t="s">
        <v>0</v>
      </c>
      <c r="I104" s="115">
        <v>28</v>
      </c>
      <c r="J104" s="115">
        <v>27</v>
      </c>
      <c r="K104" s="109">
        <f t="shared" si="2"/>
        <v>1</v>
      </c>
      <c r="L104" s="83">
        <f t="shared" si="3"/>
        <v>0.9642857142857143</v>
      </c>
    </row>
    <row r="105" spans="1:12" s="95" customFormat="1" x14ac:dyDescent="0.2">
      <c r="A105" s="96" t="s">
        <v>676</v>
      </c>
      <c r="B105" s="104" t="s">
        <v>569</v>
      </c>
      <c r="C105" s="95" t="str">
        <f>VLOOKUP($E$14:$E$210,[1]CCG!$A$1:$IV$240,5,FALSE)</f>
        <v>Q47</v>
      </c>
      <c r="D105" s="95" t="str">
        <f>VLOOKUP($E$14:$E$210,[1]CCG!$A$1:$IV$240,6,FALSE)</f>
        <v>LANCASHIRE AREA TEAM</v>
      </c>
      <c r="E105" s="63" t="s">
        <v>81</v>
      </c>
      <c r="F105" s="95" t="str">
        <f>VLOOKUP($E$14:$E$210,[1]CCG!$A$1:$IV$240,2,FALSE)</f>
        <v>NHS BLACKBURN WITH DARWEN CCG</v>
      </c>
      <c r="G105" s="95" t="s">
        <v>65</v>
      </c>
      <c r="H105" s="95" t="s">
        <v>0</v>
      </c>
      <c r="I105" s="64">
        <v>19</v>
      </c>
      <c r="J105" s="64">
        <v>14</v>
      </c>
      <c r="K105" s="109">
        <f t="shared" si="2"/>
        <v>5</v>
      </c>
      <c r="L105" s="54">
        <f t="shared" si="3"/>
        <v>0.73684210526315785</v>
      </c>
    </row>
    <row r="106" spans="1:12" s="95" customFormat="1" x14ac:dyDescent="0.2">
      <c r="A106" s="96" t="s">
        <v>677</v>
      </c>
      <c r="B106" s="104" t="s">
        <v>569</v>
      </c>
      <c r="C106" s="95" t="str">
        <f>VLOOKUP($E$14:$E$210,[1]CCG!$A$1:$IV$240,5,FALSE)</f>
        <v>Q47</v>
      </c>
      <c r="D106" s="95" t="str">
        <f>VLOOKUP($E$14:$E$210,[1]CCG!$A$1:$IV$240,6,FALSE)</f>
        <v>LANCASHIRE AREA TEAM</v>
      </c>
      <c r="E106" s="63" t="s">
        <v>82</v>
      </c>
      <c r="F106" s="95" t="str">
        <f>VLOOKUP($E$14:$E$210,[1]CCG!$A$1:$IV$240,2,FALSE)</f>
        <v>NHS BLACKPOOL CCG</v>
      </c>
      <c r="G106" s="95" t="s">
        <v>65</v>
      </c>
      <c r="H106" s="95" t="s">
        <v>0</v>
      </c>
      <c r="I106" s="64">
        <v>50</v>
      </c>
      <c r="J106" s="64">
        <v>41</v>
      </c>
      <c r="K106" s="109">
        <f t="shared" si="2"/>
        <v>9</v>
      </c>
      <c r="L106" s="54">
        <f t="shared" si="3"/>
        <v>0.82</v>
      </c>
    </row>
    <row r="107" spans="1:12" s="95" customFormat="1" x14ac:dyDescent="0.2">
      <c r="A107" s="96" t="s">
        <v>678</v>
      </c>
      <c r="B107" s="104" t="s">
        <v>569</v>
      </c>
      <c r="C107" s="95" t="str">
        <f>VLOOKUP($E$14:$E$210,[1]CCG!$A$1:$IV$240,5,FALSE)</f>
        <v>Q47</v>
      </c>
      <c r="D107" s="95" t="str">
        <f>VLOOKUP($E$14:$E$210,[1]CCG!$A$1:$IV$240,6,FALSE)</f>
        <v>LANCASHIRE AREA TEAM</v>
      </c>
      <c r="E107" s="63" t="s">
        <v>86</v>
      </c>
      <c r="F107" s="95" t="str">
        <f>VLOOKUP($E$14:$E$210,[1]CCG!$A$1:$IV$240,2,FALSE)</f>
        <v>NHS CHORLEY AND SOUTH RIBBLE CCG</v>
      </c>
      <c r="G107" s="95" t="s">
        <v>65</v>
      </c>
      <c r="H107" s="95" t="s">
        <v>0</v>
      </c>
      <c r="I107" s="64">
        <v>53</v>
      </c>
      <c r="J107" s="64">
        <v>48</v>
      </c>
      <c r="K107" s="109">
        <f t="shared" si="2"/>
        <v>5</v>
      </c>
      <c r="L107" s="54">
        <f t="shared" si="3"/>
        <v>0.90566037735849059</v>
      </c>
    </row>
    <row r="108" spans="1:12" s="95" customFormat="1" x14ac:dyDescent="0.2">
      <c r="A108" s="96" t="s">
        <v>679</v>
      </c>
      <c r="B108" s="104" t="s">
        <v>569</v>
      </c>
      <c r="C108" s="95" t="str">
        <f>VLOOKUP($E$14:$E$210,[1]CCG!$A$1:$IV$240,5,FALSE)</f>
        <v>Q47</v>
      </c>
      <c r="D108" s="95" t="str">
        <f>VLOOKUP($E$14:$E$210,[1]CCG!$A$1:$IV$240,6,FALSE)</f>
        <v>LANCASHIRE AREA TEAM</v>
      </c>
      <c r="E108" s="63" t="s">
        <v>88</v>
      </c>
      <c r="F108" s="95" t="str">
        <f>VLOOKUP($E$14:$E$210,[1]CCG!$A$1:$IV$240,2,FALSE)</f>
        <v>NHS EAST LANCASHIRE CCG</v>
      </c>
      <c r="G108" s="95" t="s">
        <v>65</v>
      </c>
      <c r="H108" s="95" t="s">
        <v>0</v>
      </c>
      <c r="I108" s="64">
        <v>58</v>
      </c>
      <c r="J108" s="64">
        <v>55</v>
      </c>
      <c r="K108" s="109">
        <f t="shared" si="2"/>
        <v>3</v>
      </c>
      <c r="L108" s="54">
        <f t="shared" si="3"/>
        <v>0.94827586206896552</v>
      </c>
    </row>
    <row r="109" spans="1:12" s="95" customFormat="1" x14ac:dyDescent="0.2">
      <c r="A109" s="96" t="s">
        <v>680</v>
      </c>
      <c r="B109" s="104" t="s">
        <v>569</v>
      </c>
      <c r="C109" s="95" t="str">
        <f>VLOOKUP($E$14:$E$210,[1]CCG!$A$1:$IV$240,5,FALSE)</f>
        <v>Q47</v>
      </c>
      <c r="D109" s="95" t="str">
        <f>VLOOKUP($E$14:$E$210,[1]CCG!$A$1:$IV$240,6,FALSE)</f>
        <v>LANCASHIRE AREA TEAM</v>
      </c>
      <c r="E109" s="63" t="s">
        <v>111</v>
      </c>
      <c r="F109" s="95" t="str">
        <f>VLOOKUP($E$14:$E$210,[1]CCG!$A$1:$IV$240,2,FALSE)</f>
        <v>NHS FYLDE &amp; WYRE CCG</v>
      </c>
      <c r="G109" s="95" t="s">
        <v>65</v>
      </c>
      <c r="H109" s="95" t="s">
        <v>0</v>
      </c>
      <c r="I109" s="64">
        <v>38</v>
      </c>
      <c r="J109" s="64">
        <v>30</v>
      </c>
      <c r="K109" s="109">
        <f t="shared" si="2"/>
        <v>8</v>
      </c>
      <c r="L109" s="54">
        <f t="shared" si="3"/>
        <v>0.78947368421052633</v>
      </c>
    </row>
    <row r="110" spans="1:12" s="95" customFormat="1" x14ac:dyDescent="0.2">
      <c r="A110" s="96" t="s">
        <v>681</v>
      </c>
      <c r="B110" s="104" t="s">
        <v>569</v>
      </c>
      <c r="C110" s="95" t="str">
        <f>VLOOKUP($E$14:$E$210,[1]CCG!$A$1:$IV$240,5,FALSE)</f>
        <v>Q47</v>
      </c>
      <c r="D110" s="95" t="str">
        <f>VLOOKUP($E$14:$E$210,[1]CCG!$A$1:$IV$240,6,FALSE)</f>
        <v>LANCASHIRE AREA TEAM</v>
      </c>
      <c r="E110" s="63" t="s">
        <v>91</v>
      </c>
      <c r="F110" s="95" t="str">
        <f>VLOOKUP($E$14:$E$210,[1]CCG!$A$1:$IV$240,2,FALSE)</f>
        <v>NHS GREATER PRESTON CCG</v>
      </c>
      <c r="G110" s="95" t="s">
        <v>65</v>
      </c>
      <c r="H110" s="95" t="s">
        <v>0</v>
      </c>
      <c r="I110" s="64">
        <v>34</v>
      </c>
      <c r="J110" s="64">
        <v>30</v>
      </c>
      <c r="K110" s="109">
        <f t="shared" si="2"/>
        <v>4</v>
      </c>
      <c r="L110" s="54">
        <f t="shared" si="3"/>
        <v>0.88235294117647056</v>
      </c>
    </row>
    <row r="111" spans="1:12" s="95" customFormat="1" x14ac:dyDescent="0.2">
      <c r="A111" s="96" t="s">
        <v>682</v>
      </c>
      <c r="B111" s="104" t="s">
        <v>569</v>
      </c>
      <c r="C111" s="95" t="str">
        <f>VLOOKUP($E$14:$E$210,[1]CCG!$A$1:$IV$240,5,FALSE)</f>
        <v>Q47</v>
      </c>
      <c r="D111" s="95" t="str">
        <f>VLOOKUP($E$14:$E$210,[1]CCG!$A$1:$IV$240,6,FALSE)</f>
        <v>LANCASHIRE AREA TEAM</v>
      </c>
      <c r="E111" s="63" t="s">
        <v>96</v>
      </c>
      <c r="F111" s="95" t="str">
        <f>VLOOKUP($E$14:$E$210,[1]CCG!$A$1:$IV$240,2,FALSE)</f>
        <v>NHS LANCASHIRE NORTH CCG</v>
      </c>
      <c r="G111" s="95" t="s">
        <v>65</v>
      </c>
      <c r="H111" s="95" t="s">
        <v>0</v>
      </c>
      <c r="I111" s="64">
        <v>63</v>
      </c>
      <c r="J111" s="64">
        <v>58</v>
      </c>
      <c r="K111" s="109">
        <f t="shared" si="2"/>
        <v>5</v>
      </c>
      <c r="L111" s="54">
        <f t="shared" si="3"/>
        <v>0.92063492063492058</v>
      </c>
    </row>
    <row r="112" spans="1:12" s="95" customFormat="1" x14ac:dyDescent="0.2">
      <c r="A112" s="96" t="s">
        <v>683</v>
      </c>
      <c r="B112" s="104" t="s">
        <v>569</v>
      </c>
      <c r="C112" s="95" t="str">
        <f>VLOOKUP($E$14:$E$210,[1]CCG!$A$1:$IV$240,5,FALSE)</f>
        <v>Q47</v>
      </c>
      <c r="D112" s="95" t="str">
        <f>VLOOKUP($E$14:$E$210,[1]CCG!$A$1:$IV$240,6,FALSE)</f>
        <v>LANCASHIRE AREA TEAM</v>
      </c>
      <c r="E112" s="63" t="s">
        <v>109</v>
      </c>
      <c r="F112" s="95" t="str">
        <f>VLOOKUP($E$14:$E$210,[1]CCG!$A$1:$IV$240,2,FALSE)</f>
        <v>NHS WEST LANCASHIRE CCG</v>
      </c>
      <c r="G112" s="95" t="s">
        <v>65</v>
      </c>
      <c r="H112" s="95" t="s">
        <v>0</v>
      </c>
      <c r="I112" s="115">
        <v>12</v>
      </c>
      <c r="J112" s="115">
        <v>11</v>
      </c>
      <c r="K112" s="109">
        <f t="shared" si="2"/>
        <v>1</v>
      </c>
      <c r="L112" s="83">
        <f t="shared" si="3"/>
        <v>0.91666666666666663</v>
      </c>
    </row>
    <row r="113" spans="1:12" s="95" customFormat="1" x14ac:dyDescent="0.2">
      <c r="A113" s="96" t="s">
        <v>684</v>
      </c>
      <c r="B113" s="104" t="s">
        <v>570</v>
      </c>
      <c r="C113" s="95" t="str">
        <f>VLOOKUP($E$14:$E$210,[1]CCG!$A$1:$IV$240,5,FALSE)</f>
        <v>Q59</v>
      </c>
      <c r="D113" s="95" t="str">
        <f>VLOOKUP($E$14:$E$210,[1]CCG!$A$1:$IV$240,6,FALSE)</f>
        <v>LEICESTERSHIRE AND LINCOLNSHIRE AREA TEAM</v>
      </c>
      <c r="E113" s="63" t="s">
        <v>137</v>
      </c>
      <c r="F113" s="95" t="str">
        <f>VLOOKUP($E$14:$E$210,[1]CCG!$A$1:$IV$240,2,FALSE)</f>
        <v>NHS EAST LEICESTERSHIRE AND RUTLAND CCG</v>
      </c>
      <c r="G113" s="95" t="s">
        <v>65</v>
      </c>
      <c r="H113" s="95" t="s">
        <v>0</v>
      </c>
      <c r="I113" s="64">
        <v>2</v>
      </c>
      <c r="J113" s="64">
        <v>2</v>
      </c>
      <c r="K113" s="109">
        <f t="shared" si="2"/>
        <v>0</v>
      </c>
      <c r="L113" s="54">
        <f t="shared" si="3"/>
        <v>1</v>
      </c>
    </row>
    <row r="114" spans="1:12" s="95" customFormat="1" x14ac:dyDescent="0.2">
      <c r="A114" s="96" t="s">
        <v>687</v>
      </c>
      <c r="B114" s="104" t="s">
        <v>570</v>
      </c>
      <c r="C114" s="95" t="str">
        <f>VLOOKUP($E$14:$E$210,[1]CCG!$A$1:$IV$240,5,FALSE)</f>
        <v>Q59</v>
      </c>
      <c r="D114" s="95" t="str">
        <f>VLOOKUP($E$14:$E$210,[1]CCG!$A$1:$IV$240,6,FALSE)</f>
        <v>LEICESTERSHIRE AND LINCOLNSHIRE AREA TEAM</v>
      </c>
      <c r="E114" s="63" t="s">
        <v>141</v>
      </c>
      <c r="F114" s="95" t="str">
        <f>VLOOKUP($E$14:$E$210,[1]CCG!$A$1:$IV$240,2,FALSE)</f>
        <v>NHS LINCOLNSHIRE WEST CCG</v>
      </c>
      <c r="G114" s="95" t="s">
        <v>65</v>
      </c>
      <c r="H114" s="95" t="s">
        <v>0</v>
      </c>
      <c r="I114" s="64">
        <v>1</v>
      </c>
      <c r="J114" s="64">
        <v>1</v>
      </c>
      <c r="K114" s="109">
        <f t="shared" si="2"/>
        <v>0</v>
      </c>
      <c r="L114" s="54">
        <f t="shared" si="3"/>
        <v>1</v>
      </c>
    </row>
    <row r="115" spans="1:12" s="95" customFormat="1" x14ac:dyDescent="0.2">
      <c r="A115" s="96" t="s">
        <v>688</v>
      </c>
      <c r="B115" s="104" t="s">
        <v>570</v>
      </c>
      <c r="C115" s="95" t="str">
        <f>VLOOKUP($E$14:$E$210,[1]CCG!$A$1:$IV$240,5,FALSE)</f>
        <v>Q59</v>
      </c>
      <c r="D115" s="95" t="str">
        <f>VLOOKUP($E$14:$E$210,[1]CCG!$A$1:$IV$240,6,FALSE)</f>
        <v>LEICESTERSHIRE AND LINCOLNSHIRE AREA TEAM</v>
      </c>
      <c r="E115" s="63" t="s">
        <v>272</v>
      </c>
      <c r="F115" s="95" t="str">
        <f>VLOOKUP($E$14:$E$210,[1]CCG!$A$1:$IV$240,2,FALSE)</f>
        <v>NHS SOUTH LINCOLNSHIRE CCG</v>
      </c>
      <c r="G115" s="95" t="s">
        <v>65</v>
      </c>
      <c r="H115" s="95" t="s">
        <v>0</v>
      </c>
      <c r="I115" s="64">
        <v>18</v>
      </c>
      <c r="J115" s="64">
        <v>18</v>
      </c>
      <c r="K115" s="109">
        <f t="shared" si="2"/>
        <v>0</v>
      </c>
      <c r="L115" s="54">
        <f t="shared" si="3"/>
        <v>1</v>
      </c>
    </row>
    <row r="116" spans="1:12" s="95" customFormat="1" x14ac:dyDescent="0.2">
      <c r="A116" s="96" t="s">
        <v>689</v>
      </c>
      <c r="B116" s="104" t="s">
        <v>570</v>
      </c>
      <c r="C116" s="95" t="str">
        <f>VLOOKUP($E$14:$E$210,[1]CCG!$A$1:$IV$240,5,FALSE)</f>
        <v>Q59</v>
      </c>
      <c r="D116" s="95" t="str">
        <f>VLOOKUP($E$14:$E$210,[1]CCG!$A$1:$IV$240,6,FALSE)</f>
        <v>LEICESTERSHIRE AND LINCOLNSHIRE AREA TEAM</v>
      </c>
      <c r="E116" s="63" t="s">
        <v>151</v>
      </c>
      <c r="F116" s="95" t="str">
        <f>VLOOKUP($E$14:$E$210,[1]CCG!$A$1:$IV$240,2,FALSE)</f>
        <v>NHS SOUTH WEST LINCOLNSHIRE CCG</v>
      </c>
      <c r="G116" s="95" t="s">
        <v>65</v>
      </c>
      <c r="H116" s="95" t="s">
        <v>0</v>
      </c>
      <c r="I116" s="64">
        <v>1</v>
      </c>
      <c r="J116" s="64">
        <v>1</v>
      </c>
      <c r="K116" s="109">
        <f t="shared" si="2"/>
        <v>0</v>
      </c>
      <c r="L116" s="54">
        <f t="shared" si="3"/>
        <v>1</v>
      </c>
    </row>
    <row r="117" spans="1:12" s="95" customFormat="1" x14ac:dyDescent="0.2">
      <c r="A117" s="96" t="s">
        <v>690</v>
      </c>
      <c r="B117" s="104" t="s">
        <v>570</v>
      </c>
      <c r="C117" s="95" t="str">
        <f>VLOOKUP($E$14:$E$210,[1]CCG!$A$1:$IV$240,5,FALSE)</f>
        <v>Q59</v>
      </c>
      <c r="D117" s="95" t="str">
        <f>VLOOKUP($E$14:$E$210,[1]CCG!$A$1:$IV$240,6,FALSE)</f>
        <v>LEICESTERSHIRE AND LINCOLNSHIRE AREA TEAM</v>
      </c>
      <c r="E117" s="63" t="s">
        <v>153</v>
      </c>
      <c r="F117" s="95" t="str">
        <f>VLOOKUP($E$14:$E$210,[1]CCG!$A$1:$IV$240,2,FALSE)</f>
        <v>NHS WEST LEICESTERSHIRE CCG</v>
      </c>
      <c r="G117" s="95" t="s">
        <v>65</v>
      </c>
      <c r="H117" s="95" t="s">
        <v>0</v>
      </c>
      <c r="I117" s="64">
        <v>5</v>
      </c>
      <c r="J117" s="64">
        <v>5</v>
      </c>
      <c r="K117" s="109">
        <f t="shared" si="2"/>
        <v>0</v>
      </c>
      <c r="L117" s="54">
        <f t="shared" si="3"/>
        <v>1</v>
      </c>
    </row>
    <row r="118" spans="1:12" s="95" customFormat="1" x14ac:dyDescent="0.2">
      <c r="A118" s="96" t="s">
        <v>691</v>
      </c>
      <c r="B118" s="104" t="s">
        <v>571</v>
      </c>
      <c r="C118" s="95" t="str">
        <f>VLOOKUP($E$14:$E$210,[1]CCG!$A$1:$IV$240,5,FALSE)</f>
        <v>Q71</v>
      </c>
      <c r="D118" s="95" t="str">
        <f>VLOOKUP($E$14:$E$210,[1]CCG!$A$1:$IV$240,6,FALSE)</f>
        <v>LONDON AREA TEAM</v>
      </c>
      <c r="E118" s="63" t="s">
        <v>191</v>
      </c>
      <c r="F118" s="95" t="str">
        <f>VLOOKUP($E$14:$E$210,[1]CCG!$A$1:$IV$240,2,FALSE)</f>
        <v>NHS BARKING AND DAGENHAM CCG</v>
      </c>
      <c r="G118" s="95" t="s">
        <v>65</v>
      </c>
      <c r="H118" s="95" t="s">
        <v>0</v>
      </c>
      <c r="I118" s="115">
        <v>9</v>
      </c>
      <c r="J118" s="115">
        <v>7</v>
      </c>
      <c r="K118" s="109">
        <f t="shared" si="2"/>
        <v>2</v>
      </c>
      <c r="L118" s="83">
        <f t="shared" si="3"/>
        <v>0.77777777777777779</v>
      </c>
    </row>
    <row r="119" spans="1:12" s="95" customFormat="1" x14ac:dyDescent="0.2">
      <c r="A119" s="96" t="s">
        <v>692</v>
      </c>
      <c r="B119" s="104" t="s">
        <v>571</v>
      </c>
      <c r="C119" s="95" t="str">
        <f>VLOOKUP($E$14:$E$210,[1]CCG!$A$1:$IV$240,5,FALSE)</f>
        <v>Q71</v>
      </c>
      <c r="D119" s="95" t="str">
        <f>VLOOKUP($E$14:$E$210,[1]CCG!$A$1:$IV$240,6,FALSE)</f>
        <v>LONDON AREA TEAM</v>
      </c>
      <c r="E119" s="63" t="s">
        <v>192</v>
      </c>
      <c r="F119" s="95" t="str">
        <f>VLOOKUP($E$14:$E$210,[1]CCG!$A$1:$IV$240,2,FALSE)</f>
        <v>NHS BARNET CCG</v>
      </c>
      <c r="G119" s="95" t="s">
        <v>65</v>
      </c>
      <c r="H119" s="95" t="s">
        <v>0</v>
      </c>
      <c r="I119" s="115">
        <v>59</v>
      </c>
      <c r="J119" s="115">
        <v>58</v>
      </c>
      <c r="K119" s="109">
        <f t="shared" si="2"/>
        <v>1</v>
      </c>
      <c r="L119" s="83">
        <f t="shared" si="3"/>
        <v>0.98305084745762716</v>
      </c>
    </row>
    <row r="120" spans="1:12" s="95" customFormat="1" x14ac:dyDescent="0.2">
      <c r="A120" s="96" t="s">
        <v>693</v>
      </c>
      <c r="B120" s="104" t="s">
        <v>571</v>
      </c>
      <c r="C120" s="95" t="str">
        <f>VLOOKUP($E$14:$E$210,[1]CCG!$A$1:$IV$240,5,FALSE)</f>
        <v>Q71</v>
      </c>
      <c r="D120" s="95" t="str">
        <f>VLOOKUP($E$14:$E$210,[1]CCG!$A$1:$IV$240,6,FALSE)</f>
        <v>LONDON AREA TEAM</v>
      </c>
      <c r="E120" s="63" t="s">
        <v>193</v>
      </c>
      <c r="F120" s="95" t="str">
        <f>VLOOKUP($E$14:$E$210,[1]CCG!$A$1:$IV$240,2,FALSE)</f>
        <v>NHS BEXLEY CCG</v>
      </c>
      <c r="G120" s="95" t="s">
        <v>65</v>
      </c>
      <c r="H120" s="95" t="s">
        <v>0</v>
      </c>
      <c r="I120" s="115">
        <v>4</v>
      </c>
      <c r="J120" s="115">
        <v>3</v>
      </c>
      <c r="K120" s="109">
        <f t="shared" si="2"/>
        <v>1</v>
      </c>
      <c r="L120" s="83">
        <f t="shared" si="3"/>
        <v>0.75</v>
      </c>
    </row>
    <row r="121" spans="1:12" s="95" customFormat="1" x14ac:dyDescent="0.2">
      <c r="A121" s="96" t="s">
        <v>694</v>
      </c>
      <c r="B121" s="104" t="s">
        <v>571</v>
      </c>
      <c r="C121" s="95" t="str">
        <f>VLOOKUP($E$14:$E$210,[1]CCG!$A$1:$IV$240,5,FALSE)</f>
        <v>Q71</v>
      </c>
      <c r="D121" s="95" t="str">
        <f>VLOOKUP($E$14:$E$210,[1]CCG!$A$1:$IV$240,6,FALSE)</f>
        <v>LONDON AREA TEAM</v>
      </c>
      <c r="E121" s="63" t="s">
        <v>194</v>
      </c>
      <c r="F121" s="95" t="str">
        <f>VLOOKUP($E$14:$E$210,[1]CCG!$A$1:$IV$240,2,FALSE)</f>
        <v>NHS BRENT CCG</v>
      </c>
      <c r="G121" s="95" t="s">
        <v>65</v>
      </c>
      <c r="H121" s="95" t="s">
        <v>0</v>
      </c>
      <c r="I121" s="64">
        <v>15</v>
      </c>
      <c r="J121" s="64">
        <v>15</v>
      </c>
      <c r="K121" s="109">
        <f t="shared" si="2"/>
        <v>0</v>
      </c>
      <c r="L121" s="54">
        <f t="shared" si="3"/>
        <v>1</v>
      </c>
    </row>
    <row r="122" spans="1:12" s="95" customFormat="1" x14ac:dyDescent="0.2">
      <c r="A122" s="96" t="s">
        <v>695</v>
      </c>
      <c r="B122" s="104" t="s">
        <v>571</v>
      </c>
      <c r="C122" s="95" t="str">
        <f>VLOOKUP($E$14:$E$210,[1]CCG!$A$1:$IV$240,5,FALSE)</f>
        <v>Q71</v>
      </c>
      <c r="D122" s="95" t="str">
        <f>VLOOKUP($E$14:$E$210,[1]CCG!$A$1:$IV$240,6,FALSE)</f>
        <v>LONDON AREA TEAM</v>
      </c>
      <c r="E122" s="63" t="s">
        <v>195</v>
      </c>
      <c r="F122" s="95" t="str">
        <f>VLOOKUP($E$14:$E$210,[1]CCG!$A$1:$IV$240,2,FALSE)</f>
        <v>NHS BROMLEY CCG</v>
      </c>
      <c r="G122" s="95" t="s">
        <v>65</v>
      </c>
      <c r="H122" s="95" t="s">
        <v>0</v>
      </c>
      <c r="I122" s="115">
        <v>14</v>
      </c>
      <c r="J122" s="115">
        <v>12</v>
      </c>
      <c r="K122" s="109">
        <f t="shared" si="2"/>
        <v>2</v>
      </c>
      <c r="L122" s="83">
        <f t="shared" si="3"/>
        <v>0.8571428571428571</v>
      </c>
    </row>
    <row r="123" spans="1:12" s="95" customFormat="1" x14ac:dyDescent="0.2">
      <c r="A123" s="96" t="s">
        <v>697</v>
      </c>
      <c r="B123" s="104" t="s">
        <v>571</v>
      </c>
      <c r="C123" s="95" t="str">
        <f>VLOOKUP($E$14:$E$210,[1]CCG!$A$1:$IV$240,5,FALSE)</f>
        <v>Q71</v>
      </c>
      <c r="D123" s="95" t="str">
        <f>VLOOKUP($E$14:$E$210,[1]CCG!$A$1:$IV$240,6,FALSE)</f>
        <v>LONDON AREA TEAM</v>
      </c>
      <c r="E123" s="63" t="s">
        <v>222</v>
      </c>
      <c r="F123" s="95" t="str">
        <f>VLOOKUP($E$14:$E$210,[1]CCG!$A$1:$IV$240,2,FALSE)</f>
        <v>NHS CENTRAL LONDON (WESTMINSTER) CCG</v>
      </c>
      <c r="G123" s="95" t="s">
        <v>65</v>
      </c>
      <c r="H123" s="95" t="s">
        <v>0</v>
      </c>
      <c r="I123" s="64">
        <v>5</v>
      </c>
      <c r="J123" s="64">
        <v>5</v>
      </c>
      <c r="K123" s="109">
        <f t="shared" si="2"/>
        <v>0</v>
      </c>
      <c r="L123" s="54">
        <f t="shared" si="3"/>
        <v>1</v>
      </c>
    </row>
    <row r="124" spans="1:12" s="95" customFormat="1" x14ac:dyDescent="0.2">
      <c r="A124" s="96" t="s">
        <v>698</v>
      </c>
      <c r="B124" s="104" t="s">
        <v>571</v>
      </c>
      <c r="C124" s="95" t="str">
        <f>VLOOKUP($E$14:$E$210,[1]CCG!$A$1:$IV$240,5,FALSE)</f>
        <v>Q71</v>
      </c>
      <c r="D124" s="95" t="str">
        <f>VLOOKUP($E$14:$E$210,[1]CCG!$A$1:$IV$240,6,FALSE)</f>
        <v>LONDON AREA TEAM</v>
      </c>
      <c r="E124" s="63" t="s">
        <v>197</v>
      </c>
      <c r="F124" s="95" t="str">
        <f>VLOOKUP($E$14:$E$210,[1]CCG!$A$1:$IV$240,2,FALSE)</f>
        <v>NHS CITY AND HACKNEY CCG</v>
      </c>
      <c r="G124" s="95" t="s">
        <v>65</v>
      </c>
      <c r="H124" s="95" t="s">
        <v>0</v>
      </c>
      <c r="I124" s="115">
        <v>35</v>
      </c>
      <c r="J124" s="115">
        <v>33</v>
      </c>
      <c r="K124" s="109">
        <f t="shared" si="2"/>
        <v>2</v>
      </c>
      <c r="L124" s="83">
        <f t="shared" si="3"/>
        <v>0.94285714285714284</v>
      </c>
    </row>
    <row r="125" spans="1:12" s="95" customFormat="1" x14ac:dyDescent="0.2">
      <c r="A125" s="96" t="s">
        <v>699</v>
      </c>
      <c r="B125" s="104" t="s">
        <v>571</v>
      </c>
      <c r="C125" s="95" t="str">
        <f>VLOOKUP($E$14:$E$210,[1]CCG!$A$1:$IV$240,5,FALSE)</f>
        <v>Q71</v>
      </c>
      <c r="D125" s="95" t="str">
        <f>VLOOKUP($E$14:$E$210,[1]CCG!$A$1:$IV$240,6,FALSE)</f>
        <v>LONDON AREA TEAM</v>
      </c>
      <c r="E125" s="63" t="s">
        <v>198</v>
      </c>
      <c r="F125" s="95" t="str">
        <f>VLOOKUP($E$14:$E$210,[1]CCG!$A$1:$IV$240,2,FALSE)</f>
        <v>NHS CROYDON CCG</v>
      </c>
      <c r="G125" s="95" t="s">
        <v>65</v>
      </c>
      <c r="H125" s="95" t="s">
        <v>0</v>
      </c>
      <c r="I125" s="64">
        <v>9</v>
      </c>
      <c r="J125" s="64">
        <v>6</v>
      </c>
      <c r="K125" s="109">
        <f t="shared" si="2"/>
        <v>3</v>
      </c>
      <c r="L125" s="54">
        <f t="shared" si="3"/>
        <v>0.66666666666666663</v>
      </c>
    </row>
    <row r="126" spans="1:12" s="95" customFormat="1" x14ac:dyDescent="0.2">
      <c r="A126" s="96" t="s">
        <v>700</v>
      </c>
      <c r="B126" s="104" t="s">
        <v>571</v>
      </c>
      <c r="C126" s="95" t="str">
        <f>VLOOKUP($E$14:$E$210,[1]CCG!$A$1:$IV$240,5,FALSE)</f>
        <v>Q71</v>
      </c>
      <c r="D126" s="95" t="str">
        <f>VLOOKUP($E$14:$E$210,[1]CCG!$A$1:$IV$240,6,FALSE)</f>
        <v>LONDON AREA TEAM</v>
      </c>
      <c r="E126" s="63" t="s">
        <v>199</v>
      </c>
      <c r="F126" s="95" t="str">
        <f>VLOOKUP($E$14:$E$210,[1]CCG!$A$1:$IV$240,2,FALSE)</f>
        <v>NHS EALING CCG</v>
      </c>
      <c r="G126" s="95" t="s">
        <v>65</v>
      </c>
      <c r="H126" s="95" t="s">
        <v>0</v>
      </c>
      <c r="I126" s="64">
        <v>58</v>
      </c>
      <c r="J126" s="64">
        <v>50</v>
      </c>
      <c r="K126" s="109">
        <f t="shared" si="2"/>
        <v>8</v>
      </c>
      <c r="L126" s="54">
        <f t="shared" si="3"/>
        <v>0.86206896551724133</v>
      </c>
    </row>
    <row r="127" spans="1:12" s="95" customFormat="1" x14ac:dyDescent="0.2">
      <c r="A127" s="96" t="s">
        <v>701</v>
      </c>
      <c r="B127" s="104" t="s">
        <v>571</v>
      </c>
      <c r="C127" s="95" t="str">
        <f>VLOOKUP($E$14:$E$210,[1]CCG!$A$1:$IV$240,5,FALSE)</f>
        <v>Q71</v>
      </c>
      <c r="D127" s="95" t="str">
        <f>VLOOKUP($E$14:$E$210,[1]CCG!$A$1:$IV$240,6,FALSE)</f>
        <v>LONDON AREA TEAM</v>
      </c>
      <c r="E127" s="63" t="s">
        <v>200</v>
      </c>
      <c r="F127" s="95" t="str">
        <f>VLOOKUP($E$14:$E$210,[1]CCG!$A$1:$IV$240,2,FALSE)</f>
        <v>NHS ENFIELD CCG</v>
      </c>
      <c r="G127" s="95" t="s">
        <v>65</v>
      </c>
      <c r="H127" s="95" t="s">
        <v>0</v>
      </c>
      <c r="I127" s="115">
        <v>52</v>
      </c>
      <c r="J127" s="115">
        <v>50</v>
      </c>
      <c r="K127" s="109">
        <f t="shared" si="2"/>
        <v>2</v>
      </c>
      <c r="L127" s="83">
        <f t="shared" si="3"/>
        <v>0.96153846153846156</v>
      </c>
    </row>
    <row r="128" spans="1:12" s="95" customFormat="1" x14ac:dyDescent="0.2">
      <c r="A128" s="96" t="s">
        <v>702</v>
      </c>
      <c r="B128" s="104" t="s">
        <v>571</v>
      </c>
      <c r="C128" s="95" t="str">
        <f>VLOOKUP($E$14:$E$210,[1]CCG!$A$1:$IV$240,5,FALSE)</f>
        <v>Q71</v>
      </c>
      <c r="D128" s="95" t="str">
        <f>VLOOKUP($E$14:$E$210,[1]CCG!$A$1:$IV$240,6,FALSE)</f>
        <v>LONDON AREA TEAM</v>
      </c>
      <c r="E128" s="63" t="s">
        <v>202</v>
      </c>
      <c r="F128" s="95" t="str">
        <f>VLOOKUP($E$14:$E$210,[1]CCG!$A$1:$IV$240,2,FALSE)</f>
        <v>NHS GREENWICH CCG</v>
      </c>
      <c r="G128" s="95" t="s">
        <v>65</v>
      </c>
      <c r="H128" s="95" t="s">
        <v>0</v>
      </c>
      <c r="I128" s="115">
        <v>5</v>
      </c>
      <c r="J128" s="115">
        <v>3</v>
      </c>
      <c r="K128" s="109">
        <f t="shared" si="2"/>
        <v>2</v>
      </c>
      <c r="L128" s="83">
        <f t="shared" si="3"/>
        <v>0.6</v>
      </c>
    </row>
    <row r="129" spans="1:12" s="95" customFormat="1" x14ac:dyDescent="0.2">
      <c r="A129" s="96" t="s">
        <v>703</v>
      </c>
      <c r="B129" s="104" t="s">
        <v>571</v>
      </c>
      <c r="C129" s="95" t="str">
        <f>VLOOKUP($E$14:$E$210,[1]CCG!$A$1:$IV$240,5,FALSE)</f>
        <v>Q71</v>
      </c>
      <c r="D129" s="95" t="str">
        <f>VLOOKUP($E$14:$E$210,[1]CCG!$A$1:$IV$240,6,FALSE)</f>
        <v>LONDON AREA TEAM</v>
      </c>
      <c r="E129" s="63" t="s">
        <v>203</v>
      </c>
      <c r="F129" s="95" t="str">
        <f>VLOOKUP($E$14:$E$210,[1]CCG!$A$1:$IV$240,2,FALSE)</f>
        <v>NHS HAMMERSMITH AND FULHAM CCG</v>
      </c>
      <c r="G129" s="95" t="s">
        <v>65</v>
      </c>
      <c r="H129" s="95" t="s">
        <v>0</v>
      </c>
      <c r="I129" s="115">
        <v>13</v>
      </c>
      <c r="J129" s="115">
        <v>12</v>
      </c>
      <c r="K129" s="109">
        <f t="shared" si="2"/>
        <v>1</v>
      </c>
      <c r="L129" s="83">
        <f t="shared" si="3"/>
        <v>0.92307692307692313</v>
      </c>
    </row>
    <row r="130" spans="1:12" s="95" customFormat="1" x14ac:dyDescent="0.2">
      <c r="A130" s="96" t="s">
        <v>704</v>
      </c>
      <c r="B130" s="104" t="s">
        <v>571</v>
      </c>
      <c r="C130" s="95" t="str">
        <f>VLOOKUP($E$14:$E$210,[1]CCG!$A$1:$IV$240,5,FALSE)</f>
        <v>Q71</v>
      </c>
      <c r="D130" s="95" t="str">
        <f>VLOOKUP($E$14:$E$210,[1]CCG!$A$1:$IV$240,6,FALSE)</f>
        <v>LONDON AREA TEAM</v>
      </c>
      <c r="E130" s="63" t="s">
        <v>204</v>
      </c>
      <c r="F130" s="95" t="str">
        <f>VLOOKUP($E$14:$E$210,[1]CCG!$A$1:$IV$240,2,FALSE)</f>
        <v>NHS HARINGEY CCG</v>
      </c>
      <c r="G130" s="95" t="s">
        <v>65</v>
      </c>
      <c r="H130" s="95" t="s">
        <v>0</v>
      </c>
      <c r="I130" s="64">
        <v>26</v>
      </c>
      <c r="J130" s="64">
        <v>23</v>
      </c>
      <c r="K130" s="109">
        <f t="shared" si="2"/>
        <v>3</v>
      </c>
      <c r="L130" s="54">
        <f t="shared" si="3"/>
        <v>0.88461538461538458</v>
      </c>
    </row>
    <row r="131" spans="1:12" s="95" customFormat="1" x14ac:dyDescent="0.2">
      <c r="A131" s="96" t="s">
        <v>705</v>
      </c>
      <c r="B131" s="104" t="s">
        <v>571</v>
      </c>
      <c r="C131" s="95" t="str">
        <f>VLOOKUP($E$14:$E$210,[1]CCG!$A$1:$IV$240,5,FALSE)</f>
        <v>Q71</v>
      </c>
      <c r="D131" s="95" t="str">
        <f>VLOOKUP($E$14:$E$210,[1]CCG!$A$1:$IV$240,6,FALSE)</f>
        <v>LONDON AREA TEAM</v>
      </c>
      <c r="E131" s="63" t="s">
        <v>205</v>
      </c>
      <c r="F131" s="95" t="str">
        <f>VLOOKUP($E$14:$E$210,[1]CCG!$A$1:$IV$240,2,FALSE)</f>
        <v>NHS HARROW CCG</v>
      </c>
      <c r="G131" s="95" t="s">
        <v>65</v>
      </c>
      <c r="H131" s="95" t="s">
        <v>0</v>
      </c>
      <c r="I131" s="64">
        <v>22</v>
      </c>
      <c r="J131" s="64">
        <v>22</v>
      </c>
      <c r="K131" s="109">
        <f t="shared" si="2"/>
        <v>0</v>
      </c>
      <c r="L131" s="54">
        <f t="shared" si="3"/>
        <v>1</v>
      </c>
    </row>
    <row r="132" spans="1:12" s="95" customFormat="1" x14ac:dyDescent="0.2">
      <c r="A132" s="96" t="s">
        <v>706</v>
      </c>
      <c r="B132" s="104" t="s">
        <v>571</v>
      </c>
      <c r="C132" s="95" t="str">
        <f>VLOOKUP($E$14:$E$210,[1]CCG!$A$1:$IV$240,5,FALSE)</f>
        <v>Q71</v>
      </c>
      <c r="D132" s="95" t="str">
        <f>VLOOKUP($E$14:$E$210,[1]CCG!$A$1:$IV$240,6,FALSE)</f>
        <v>LONDON AREA TEAM</v>
      </c>
      <c r="E132" s="63" t="s">
        <v>206</v>
      </c>
      <c r="F132" s="95" t="str">
        <f>VLOOKUP($E$14:$E$210,[1]CCG!$A$1:$IV$240,2,FALSE)</f>
        <v>NHS HAVERING CCG</v>
      </c>
      <c r="G132" s="95" t="s">
        <v>65</v>
      </c>
      <c r="H132" s="95" t="s">
        <v>0</v>
      </c>
      <c r="I132" s="115">
        <v>19</v>
      </c>
      <c r="J132" s="115">
        <v>18</v>
      </c>
      <c r="K132" s="109">
        <f t="shared" si="2"/>
        <v>1</v>
      </c>
      <c r="L132" s="83">
        <f t="shared" si="3"/>
        <v>0.94736842105263153</v>
      </c>
    </row>
    <row r="133" spans="1:12" s="95" customFormat="1" x14ac:dyDescent="0.2">
      <c r="A133" s="96" t="s">
        <v>707</v>
      </c>
      <c r="B133" s="104" t="s">
        <v>571</v>
      </c>
      <c r="C133" s="95" t="str">
        <f>VLOOKUP($E$14:$E$210,[1]CCG!$A$1:$IV$240,5,FALSE)</f>
        <v>Q71</v>
      </c>
      <c r="D133" s="95" t="str">
        <f>VLOOKUP($E$14:$E$210,[1]CCG!$A$1:$IV$240,6,FALSE)</f>
        <v>LONDON AREA TEAM</v>
      </c>
      <c r="E133" s="63" t="s">
        <v>207</v>
      </c>
      <c r="F133" s="95" t="str">
        <f>VLOOKUP($E$14:$E$210,[1]CCG!$A$1:$IV$240,2,FALSE)</f>
        <v>NHS HILLINGDON CCG</v>
      </c>
      <c r="G133" s="95" t="s">
        <v>65</v>
      </c>
      <c r="H133" s="95" t="s">
        <v>0</v>
      </c>
      <c r="I133" s="64">
        <v>75</v>
      </c>
      <c r="J133" s="64">
        <v>71</v>
      </c>
      <c r="K133" s="109">
        <f t="shared" si="2"/>
        <v>4</v>
      </c>
      <c r="L133" s="54">
        <f t="shared" si="3"/>
        <v>0.94666666666666666</v>
      </c>
    </row>
    <row r="134" spans="1:12" s="95" customFormat="1" x14ac:dyDescent="0.2">
      <c r="A134" s="96" t="s">
        <v>708</v>
      </c>
      <c r="B134" s="104" t="s">
        <v>571</v>
      </c>
      <c r="C134" s="95" t="str">
        <f>VLOOKUP($E$14:$E$210,[1]CCG!$A$1:$IV$240,5,FALSE)</f>
        <v>Q71</v>
      </c>
      <c r="D134" s="95" t="str">
        <f>VLOOKUP($E$14:$E$210,[1]CCG!$A$1:$IV$240,6,FALSE)</f>
        <v>LONDON AREA TEAM</v>
      </c>
      <c r="E134" s="63" t="s">
        <v>201</v>
      </c>
      <c r="F134" s="95" t="str">
        <f>VLOOKUP($E$14:$E$210,[1]CCG!$A$1:$IV$240,2,FALSE)</f>
        <v>NHS HOUNSLOW CCG</v>
      </c>
      <c r="G134" s="95" t="s">
        <v>65</v>
      </c>
      <c r="H134" s="95" t="s">
        <v>0</v>
      </c>
      <c r="I134" s="64">
        <v>5</v>
      </c>
      <c r="J134" s="64">
        <v>5</v>
      </c>
      <c r="K134" s="109">
        <f t="shared" si="2"/>
        <v>0</v>
      </c>
      <c r="L134" s="54">
        <f t="shared" si="3"/>
        <v>1</v>
      </c>
    </row>
    <row r="135" spans="1:12" s="95" customFormat="1" x14ac:dyDescent="0.2">
      <c r="A135" s="96" t="s">
        <v>709</v>
      </c>
      <c r="B135" s="104" t="s">
        <v>571</v>
      </c>
      <c r="C135" s="95" t="str">
        <f>VLOOKUP($E$14:$E$210,[1]CCG!$A$1:$IV$240,5,FALSE)</f>
        <v>Q71</v>
      </c>
      <c r="D135" s="95" t="str">
        <f>VLOOKUP($E$14:$E$210,[1]CCG!$A$1:$IV$240,6,FALSE)</f>
        <v>LONDON AREA TEAM</v>
      </c>
      <c r="E135" s="63" t="s">
        <v>208</v>
      </c>
      <c r="F135" s="95" t="str">
        <f>VLOOKUP($E$14:$E$210,[1]CCG!$A$1:$IV$240,2,FALSE)</f>
        <v>NHS ISLINGTON CCG</v>
      </c>
      <c r="G135" s="95" t="s">
        <v>65</v>
      </c>
      <c r="H135" s="95" t="s">
        <v>0</v>
      </c>
      <c r="I135" s="115">
        <v>7</v>
      </c>
      <c r="J135" s="115">
        <v>6</v>
      </c>
      <c r="K135" s="109">
        <f t="shared" si="2"/>
        <v>1</v>
      </c>
      <c r="L135" s="83">
        <f t="shared" si="3"/>
        <v>0.8571428571428571</v>
      </c>
    </row>
    <row r="136" spans="1:12" s="95" customFormat="1" x14ac:dyDescent="0.2">
      <c r="A136" s="96" t="s">
        <v>710</v>
      </c>
      <c r="B136" s="104" t="s">
        <v>571</v>
      </c>
      <c r="C136" s="95" t="str">
        <f>VLOOKUP($E$14:$E$210,[1]CCG!$A$1:$IV$240,5,FALSE)</f>
        <v>Q71</v>
      </c>
      <c r="D136" s="95" t="str">
        <f>VLOOKUP($E$14:$E$210,[1]CCG!$A$1:$IV$240,6,FALSE)</f>
        <v>LONDON AREA TEAM</v>
      </c>
      <c r="E136" s="63" t="s">
        <v>209</v>
      </c>
      <c r="F136" s="95" t="str">
        <f>VLOOKUP($E$14:$E$210,[1]CCG!$A$1:$IV$240,2,FALSE)</f>
        <v>NHS KINGSTON CCG</v>
      </c>
      <c r="G136" s="95" t="s">
        <v>65</v>
      </c>
      <c r="H136" s="95" t="s">
        <v>0</v>
      </c>
      <c r="I136" s="64">
        <v>2</v>
      </c>
      <c r="J136" s="64">
        <v>2</v>
      </c>
      <c r="K136" s="109">
        <f t="shared" si="2"/>
        <v>0</v>
      </c>
      <c r="L136" s="54">
        <f t="shared" si="3"/>
        <v>1</v>
      </c>
    </row>
    <row r="137" spans="1:12" s="95" customFormat="1" x14ac:dyDescent="0.2">
      <c r="A137" s="96" t="s">
        <v>711</v>
      </c>
      <c r="B137" s="104" t="s">
        <v>571</v>
      </c>
      <c r="C137" s="95" t="str">
        <f>VLOOKUP($E$14:$E$210,[1]CCG!$A$1:$IV$240,5,FALSE)</f>
        <v>Q71</v>
      </c>
      <c r="D137" s="95" t="str">
        <f>VLOOKUP($E$14:$E$210,[1]CCG!$A$1:$IV$240,6,FALSE)</f>
        <v>LONDON AREA TEAM</v>
      </c>
      <c r="E137" s="63" t="s">
        <v>210</v>
      </c>
      <c r="F137" s="95" t="str">
        <f>VLOOKUP($E$14:$E$210,[1]CCG!$A$1:$IV$240,2,FALSE)</f>
        <v>NHS LAMBETH CCG</v>
      </c>
      <c r="G137" s="95" t="s">
        <v>65</v>
      </c>
      <c r="H137" s="95" t="s">
        <v>0</v>
      </c>
      <c r="I137" s="115">
        <v>11</v>
      </c>
      <c r="J137" s="115">
        <v>9</v>
      </c>
      <c r="K137" s="109">
        <f t="shared" si="2"/>
        <v>2</v>
      </c>
      <c r="L137" s="83">
        <f t="shared" si="3"/>
        <v>0.81818181818181823</v>
      </c>
    </row>
    <row r="138" spans="1:12" s="95" customFormat="1" x14ac:dyDescent="0.2">
      <c r="A138" s="96" t="s">
        <v>712</v>
      </c>
      <c r="B138" s="104" t="s">
        <v>571</v>
      </c>
      <c r="C138" s="95" t="str">
        <f>VLOOKUP($E$14:$E$210,[1]CCG!$A$1:$IV$240,5,FALSE)</f>
        <v>Q71</v>
      </c>
      <c r="D138" s="95" t="str">
        <f>VLOOKUP($E$14:$E$210,[1]CCG!$A$1:$IV$240,6,FALSE)</f>
        <v>LONDON AREA TEAM</v>
      </c>
      <c r="E138" s="63" t="s">
        <v>211</v>
      </c>
      <c r="F138" s="95" t="str">
        <f>VLOOKUP($E$14:$E$210,[1]CCG!$A$1:$IV$240,2,FALSE)</f>
        <v>NHS LEWISHAM CCG</v>
      </c>
      <c r="G138" s="95" t="s">
        <v>65</v>
      </c>
      <c r="H138" s="95" t="s">
        <v>0</v>
      </c>
      <c r="I138" s="64">
        <v>12</v>
      </c>
      <c r="J138" s="64">
        <v>12</v>
      </c>
      <c r="K138" s="109">
        <f t="shared" si="2"/>
        <v>0</v>
      </c>
      <c r="L138" s="54">
        <f t="shared" si="3"/>
        <v>1</v>
      </c>
    </row>
    <row r="139" spans="1:12" s="95" customFormat="1" x14ac:dyDescent="0.2">
      <c r="A139" s="96" t="s">
        <v>713</v>
      </c>
      <c r="B139" s="104" t="s">
        <v>571</v>
      </c>
      <c r="C139" s="95" t="str">
        <f>VLOOKUP($E$14:$E$210,[1]CCG!$A$1:$IV$240,5,FALSE)</f>
        <v>Q71</v>
      </c>
      <c r="D139" s="95" t="str">
        <f>VLOOKUP($E$14:$E$210,[1]CCG!$A$1:$IV$240,6,FALSE)</f>
        <v>LONDON AREA TEAM</v>
      </c>
      <c r="E139" s="63" t="s">
        <v>216</v>
      </c>
      <c r="F139" s="95" t="str">
        <f>VLOOKUP($E$14:$E$210,[1]CCG!$A$1:$IV$240,2,FALSE)</f>
        <v>NHS MERTON CCG</v>
      </c>
      <c r="G139" s="95" t="s">
        <v>65</v>
      </c>
      <c r="H139" s="95" t="s">
        <v>0</v>
      </c>
      <c r="I139" s="64">
        <v>2</v>
      </c>
      <c r="J139" s="64">
        <v>2</v>
      </c>
      <c r="K139" s="109">
        <f t="shared" si="2"/>
        <v>0</v>
      </c>
      <c r="L139" s="54">
        <f t="shared" si="3"/>
        <v>1</v>
      </c>
    </row>
    <row r="140" spans="1:12" s="95" customFormat="1" x14ac:dyDescent="0.2">
      <c r="A140" s="96" t="s">
        <v>714</v>
      </c>
      <c r="B140" s="104" t="s">
        <v>571</v>
      </c>
      <c r="C140" s="95" t="str">
        <f>VLOOKUP($E$14:$E$210,[1]CCG!$A$1:$IV$240,5,FALSE)</f>
        <v>Q71</v>
      </c>
      <c r="D140" s="95" t="str">
        <f>VLOOKUP($E$14:$E$210,[1]CCG!$A$1:$IV$240,6,FALSE)</f>
        <v>LONDON AREA TEAM</v>
      </c>
      <c r="E140" s="63" t="s">
        <v>212</v>
      </c>
      <c r="F140" s="95" t="str">
        <f>VLOOKUP($E$14:$E$210,[1]CCG!$A$1:$IV$240,2,FALSE)</f>
        <v>NHS NEWHAM CCG</v>
      </c>
      <c r="G140" s="95" t="s">
        <v>65</v>
      </c>
      <c r="H140" s="95" t="s">
        <v>0</v>
      </c>
      <c r="I140" s="115">
        <v>8</v>
      </c>
      <c r="J140" s="115">
        <v>7</v>
      </c>
      <c r="K140" s="109">
        <f t="shared" si="2"/>
        <v>1</v>
      </c>
      <c r="L140" s="83">
        <f t="shared" si="3"/>
        <v>0.875</v>
      </c>
    </row>
    <row r="141" spans="1:12" s="95" customFormat="1" x14ac:dyDescent="0.2">
      <c r="A141" s="96" t="s">
        <v>715</v>
      </c>
      <c r="B141" s="104" t="s">
        <v>571</v>
      </c>
      <c r="C141" s="95" t="str">
        <f>VLOOKUP($E$14:$E$210,[1]CCG!$A$1:$IV$240,5,FALSE)</f>
        <v>Q71</v>
      </c>
      <c r="D141" s="95" t="str">
        <f>VLOOKUP($E$14:$E$210,[1]CCG!$A$1:$IV$240,6,FALSE)</f>
        <v>LONDON AREA TEAM</v>
      </c>
      <c r="E141" s="63" t="s">
        <v>213</v>
      </c>
      <c r="F141" s="95" t="str">
        <f>VLOOKUP($E$14:$E$210,[1]CCG!$A$1:$IV$240,2,FALSE)</f>
        <v>NHS REDBRIDGE CCG</v>
      </c>
      <c r="G141" s="95" t="s">
        <v>65</v>
      </c>
      <c r="H141" s="95" t="s">
        <v>0</v>
      </c>
      <c r="I141" s="115">
        <v>13</v>
      </c>
      <c r="J141" s="115">
        <v>11</v>
      </c>
      <c r="K141" s="109">
        <f t="shared" si="2"/>
        <v>2</v>
      </c>
      <c r="L141" s="83">
        <f t="shared" si="3"/>
        <v>0.84615384615384615</v>
      </c>
    </row>
    <row r="142" spans="1:12" s="95" customFormat="1" x14ac:dyDescent="0.2">
      <c r="A142" s="96" t="s">
        <v>716</v>
      </c>
      <c r="B142" s="104" t="s">
        <v>571</v>
      </c>
      <c r="C142" s="95" t="str">
        <f>VLOOKUP($E$14:$E$210,[1]CCG!$A$1:$IV$240,5,FALSE)</f>
        <v>Q71</v>
      </c>
      <c r="D142" s="95" t="str">
        <f>VLOOKUP($E$14:$E$210,[1]CCG!$A$1:$IV$240,6,FALSE)</f>
        <v>LONDON AREA TEAM</v>
      </c>
      <c r="E142" s="63" t="s">
        <v>214</v>
      </c>
      <c r="F142" s="95" t="str">
        <f>VLOOKUP($E$14:$E$210,[1]CCG!$A$1:$IV$240,2,FALSE)</f>
        <v>NHS RICHMOND CCG</v>
      </c>
      <c r="G142" s="95" t="s">
        <v>65</v>
      </c>
      <c r="H142" s="95" t="s">
        <v>0</v>
      </c>
      <c r="I142" s="64">
        <v>2</v>
      </c>
      <c r="J142" s="64">
        <v>2</v>
      </c>
      <c r="K142" s="109">
        <f t="shared" ref="K142:K205" si="4">I142-J142</f>
        <v>0</v>
      </c>
      <c r="L142" s="54">
        <f t="shared" ref="L142:L205" si="5">J142/I142</f>
        <v>1</v>
      </c>
    </row>
    <row r="143" spans="1:12" s="95" customFormat="1" x14ac:dyDescent="0.2">
      <c r="A143" s="96" t="s">
        <v>717</v>
      </c>
      <c r="B143" s="104" t="s">
        <v>571</v>
      </c>
      <c r="C143" s="95" t="str">
        <f>VLOOKUP($E$14:$E$210,[1]CCG!$A$1:$IV$240,5,FALSE)</f>
        <v>Q71</v>
      </c>
      <c r="D143" s="95" t="str">
        <f>VLOOKUP($E$14:$E$210,[1]CCG!$A$1:$IV$240,6,FALSE)</f>
        <v>LONDON AREA TEAM</v>
      </c>
      <c r="E143" s="63" t="s">
        <v>215</v>
      </c>
      <c r="F143" s="95" t="str">
        <f>VLOOKUP($E$14:$E$210,[1]CCG!$A$1:$IV$240,2,FALSE)</f>
        <v>NHS SOUTHWARK CCG</v>
      </c>
      <c r="G143" s="95" t="s">
        <v>65</v>
      </c>
      <c r="H143" s="95" t="s">
        <v>0</v>
      </c>
      <c r="I143" s="115">
        <v>12</v>
      </c>
      <c r="J143" s="115">
        <v>10</v>
      </c>
      <c r="K143" s="109">
        <f t="shared" si="4"/>
        <v>2</v>
      </c>
      <c r="L143" s="83">
        <f t="shared" si="5"/>
        <v>0.83333333333333337</v>
      </c>
    </row>
    <row r="144" spans="1:12" s="95" customFormat="1" x14ac:dyDescent="0.2">
      <c r="A144" s="96" t="s">
        <v>718</v>
      </c>
      <c r="B144" s="104" t="s">
        <v>571</v>
      </c>
      <c r="C144" s="95" t="str">
        <f>VLOOKUP($E$14:$E$210,[1]CCG!$A$1:$IV$240,5,FALSE)</f>
        <v>Q71</v>
      </c>
      <c r="D144" s="95" t="str">
        <f>VLOOKUP($E$14:$E$210,[1]CCG!$A$1:$IV$240,6,FALSE)</f>
        <v>LONDON AREA TEAM</v>
      </c>
      <c r="E144" s="63" t="s">
        <v>217</v>
      </c>
      <c r="F144" s="95" t="str">
        <f>VLOOKUP($E$14:$E$210,[1]CCG!$A$1:$IV$240,2,FALSE)</f>
        <v>NHS SUTTON CCG</v>
      </c>
      <c r="G144" s="95" t="s">
        <v>65</v>
      </c>
      <c r="H144" s="95" t="s">
        <v>0</v>
      </c>
      <c r="I144" s="115">
        <v>8</v>
      </c>
      <c r="J144" s="115">
        <v>6</v>
      </c>
      <c r="K144" s="109">
        <f t="shared" si="4"/>
        <v>2</v>
      </c>
      <c r="L144" s="83">
        <f t="shared" si="5"/>
        <v>0.75</v>
      </c>
    </row>
    <row r="145" spans="1:12" s="95" customFormat="1" x14ac:dyDescent="0.2">
      <c r="A145" s="96" t="s">
        <v>720</v>
      </c>
      <c r="B145" s="104" t="s">
        <v>571</v>
      </c>
      <c r="C145" s="95" t="str">
        <f>VLOOKUP($E$14:$E$210,[1]CCG!$A$1:$IV$240,5,FALSE)</f>
        <v>Q71</v>
      </c>
      <c r="D145" s="95" t="str">
        <f>VLOOKUP($E$14:$E$210,[1]CCG!$A$1:$IV$240,6,FALSE)</f>
        <v>LONDON AREA TEAM</v>
      </c>
      <c r="E145" s="63" t="s">
        <v>219</v>
      </c>
      <c r="F145" s="95" t="str">
        <f>VLOOKUP($E$14:$E$210,[1]CCG!$A$1:$IV$240,2,FALSE)</f>
        <v>NHS WALTHAM FOREST CCG</v>
      </c>
      <c r="G145" s="95" t="s">
        <v>65</v>
      </c>
      <c r="H145" s="95" t="s">
        <v>0</v>
      </c>
      <c r="I145" s="64">
        <v>19</v>
      </c>
      <c r="J145" s="64">
        <v>13</v>
      </c>
      <c r="K145" s="109">
        <f t="shared" si="4"/>
        <v>6</v>
      </c>
      <c r="L145" s="54">
        <f t="shared" si="5"/>
        <v>0.68421052631578949</v>
      </c>
    </row>
    <row r="146" spans="1:12" s="95" customFormat="1" x14ac:dyDescent="0.2">
      <c r="A146" s="96" t="s">
        <v>721</v>
      </c>
      <c r="B146" s="104" t="s">
        <v>571</v>
      </c>
      <c r="C146" s="95" t="str">
        <f>VLOOKUP($E$14:$E$210,[1]CCG!$A$1:$IV$240,5,FALSE)</f>
        <v>Q71</v>
      </c>
      <c r="D146" s="95" t="str">
        <f>VLOOKUP($E$14:$E$210,[1]CCG!$A$1:$IV$240,6,FALSE)</f>
        <v>LONDON AREA TEAM</v>
      </c>
      <c r="E146" s="63" t="s">
        <v>220</v>
      </c>
      <c r="F146" s="95" t="str">
        <f>VLOOKUP($E$14:$E$210,[1]CCG!$A$1:$IV$240,2,FALSE)</f>
        <v>NHS WANDSWORTH CCG</v>
      </c>
      <c r="G146" s="95" t="s">
        <v>65</v>
      </c>
      <c r="H146" s="95" t="s">
        <v>0</v>
      </c>
      <c r="I146" s="64">
        <v>3</v>
      </c>
      <c r="J146" s="64">
        <v>3</v>
      </c>
      <c r="K146" s="109">
        <f t="shared" si="4"/>
        <v>0</v>
      </c>
      <c r="L146" s="54">
        <f t="shared" si="5"/>
        <v>1</v>
      </c>
    </row>
    <row r="147" spans="1:12" s="95" customFormat="1" x14ac:dyDescent="0.2">
      <c r="A147" s="96" t="s">
        <v>722</v>
      </c>
      <c r="B147" s="104" t="s">
        <v>571</v>
      </c>
      <c r="C147" s="95" t="str">
        <f>VLOOKUP($E$14:$E$210,[1]CCG!$A$1:$IV$240,5,FALSE)</f>
        <v>Q71</v>
      </c>
      <c r="D147" s="95" t="str">
        <f>VLOOKUP($E$14:$E$210,[1]CCG!$A$1:$IV$240,6,FALSE)</f>
        <v>LONDON AREA TEAM</v>
      </c>
      <c r="E147" s="63" t="s">
        <v>221</v>
      </c>
      <c r="F147" s="95" t="str">
        <f>VLOOKUP($E$14:$E$210,[1]CCG!$A$1:$IV$240,2,FALSE)</f>
        <v>NHS WEST LONDON (K&amp;C &amp; QPP) CCG</v>
      </c>
      <c r="G147" s="95" t="s">
        <v>65</v>
      </c>
      <c r="H147" s="95" t="s">
        <v>0</v>
      </c>
      <c r="I147" s="115">
        <v>10</v>
      </c>
      <c r="J147" s="115">
        <v>9</v>
      </c>
      <c r="K147" s="109">
        <f t="shared" si="4"/>
        <v>1</v>
      </c>
      <c r="L147" s="83">
        <f t="shared" si="5"/>
        <v>0.9</v>
      </c>
    </row>
    <row r="148" spans="1:12" s="95" customFormat="1" x14ac:dyDescent="0.2">
      <c r="A148" s="96" t="s">
        <v>723</v>
      </c>
      <c r="B148" s="104" t="s">
        <v>572</v>
      </c>
      <c r="C148" s="95" t="str">
        <f>VLOOKUP($E$14:$E$210,[1]CCG!$A$1:$IV$240,5,FALSE)</f>
        <v>Q48</v>
      </c>
      <c r="D148" s="95" t="str">
        <f>VLOOKUP($E$14:$E$210,[1]CCG!$A$1:$IV$240,6,FALSE)</f>
        <v>MERSEYSIDE AREA TEAM</v>
      </c>
      <c r="E148" s="63" t="s">
        <v>92</v>
      </c>
      <c r="F148" s="95" t="str">
        <f>VLOOKUP($E$14:$E$210,[1]CCG!$A$1:$IV$240,2,FALSE)</f>
        <v>NHS HALTON CCG</v>
      </c>
      <c r="G148" s="95" t="s">
        <v>65</v>
      </c>
      <c r="H148" s="95" t="s">
        <v>0</v>
      </c>
      <c r="I148" s="115">
        <v>16</v>
      </c>
      <c r="J148" s="115">
        <v>15</v>
      </c>
      <c r="K148" s="109">
        <f t="shared" si="4"/>
        <v>1</v>
      </c>
      <c r="L148" s="83">
        <f t="shared" si="5"/>
        <v>0.9375</v>
      </c>
    </row>
    <row r="149" spans="1:12" s="95" customFormat="1" x14ac:dyDescent="0.2">
      <c r="A149" s="96" t="s">
        <v>724</v>
      </c>
      <c r="B149" s="104" t="s">
        <v>572</v>
      </c>
      <c r="C149" s="95" t="str">
        <f>VLOOKUP($E$14:$E$210,[1]CCG!$A$1:$IV$240,5,FALSE)</f>
        <v>Q48</v>
      </c>
      <c r="D149" s="95" t="str">
        <f>VLOOKUP($E$14:$E$210,[1]CCG!$A$1:$IV$240,6,FALSE)</f>
        <v>MERSEYSIDE AREA TEAM</v>
      </c>
      <c r="E149" s="63" t="s">
        <v>95</v>
      </c>
      <c r="F149" s="95" t="str">
        <f>VLOOKUP($E$14:$E$210,[1]CCG!$A$1:$IV$240,2,FALSE)</f>
        <v>NHS KNOWSLEY CCG</v>
      </c>
      <c r="G149" s="95" t="s">
        <v>65</v>
      </c>
      <c r="H149" s="95" t="s">
        <v>0</v>
      </c>
      <c r="I149" s="64">
        <v>19</v>
      </c>
      <c r="J149" s="64">
        <v>19</v>
      </c>
      <c r="K149" s="109">
        <f t="shared" si="4"/>
        <v>0</v>
      </c>
      <c r="L149" s="54">
        <f t="shared" si="5"/>
        <v>1</v>
      </c>
    </row>
    <row r="150" spans="1:12" s="95" customFormat="1" x14ac:dyDescent="0.2">
      <c r="A150" s="96" t="s">
        <v>725</v>
      </c>
      <c r="B150" s="104" t="s">
        <v>572</v>
      </c>
      <c r="C150" s="95" t="str">
        <f>VLOOKUP($E$14:$E$210,[1]CCG!$A$1:$IV$240,5,FALSE)</f>
        <v>Q48</v>
      </c>
      <c r="D150" s="95" t="str">
        <f>VLOOKUP($E$14:$E$210,[1]CCG!$A$1:$IV$240,6,FALSE)</f>
        <v>MERSEYSIDE AREA TEAM</v>
      </c>
      <c r="E150" s="63" t="s">
        <v>270</v>
      </c>
      <c r="F150" s="95" t="str">
        <f>VLOOKUP($E$14:$E$210,[1]CCG!$A$1:$IV$240,2,FALSE)</f>
        <v>NHS LIVERPOOL CCG</v>
      </c>
      <c r="G150" s="95" t="s">
        <v>65</v>
      </c>
      <c r="H150" s="95" t="s">
        <v>0</v>
      </c>
      <c r="I150" s="64">
        <v>44</v>
      </c>
      <c r="J150" s="64">
        <v>35</v>
      </c>
      <c r="K150" s="109">
        <f t="shared" si="4"/>
        <v>9</v>
      </c>
      <c r="L150" s="54">
        <f t="shared" si="5"/>
        <v>0.79545454545454541</v>
      </c>
    </row>
    <row r="151" spans="1:12" s="95" customFormat="1" x14ac:dyDescent="0.2">
      <c r="A151" s="96" t="s">
        <v>726</v>
      </c>
      <c r="B151" s="104" t="s">
        <v>572</v>
      </c>
      <c r="C151" s="95" t="str">
        <f>VLOOKUP($E$14:$E$210,[1]CCG!$A$1:$IV$240,5,FALSE)</f>
        <v>Q48</v>
      </c>
      <c r="D151" s="95" t="str">
        <f>VLOOKUP($E$14:$E$210,[1]CCG!$A$1:$IV$240,6,FALSE)</f>
        <v>MERSEYSIDE AREA TEAM</v>
      </c>
      <c r="E151" s="63" t="s">
        <v>100</v>
      </c>
      <c r="F151" s="95" t="str">
        <f>VLOOKUP($E$14:$E$210,[1]CCG!$A$1:$IV$240,2,FALSE)</f>
        <v>NHS SOUTH SEFTON CCG</v>
      </c>
      <c r="G151" s="95" t="s">
        <v>65</v>
      </c>
      <c r="H151" s="95" t="s">
        <v>0</v>
      </c>
      <c r="I151" s="64">
        <v>18</v>
      </c>
      <c r="J151" s="64">
        <v>15</v>
      </c>
      <c r="K151" s="109">
        <f t="shared" si="4"/>
        <v>3</v>
      </c>
      <c r="L151" s="54">
        <f t="shared" si="5"/>
        <v>0.83333333333333337</v>
      </c>
    </row>
    <row r="152" spans="1:12" s="95" customFormat="1" x14ac:dyDescent="0.2">
      <c r="A152" s="96" t="s">
        <v>727</v>
      </c>
      <c r="B152" s="104" t="s">
        <v>572</v>
      </c>
      <c r="C152" s="95" t="str">
        <f>VLOOKUP($E$14:$E$210,[1]CCG!$A$1:$IV$240,5,FALSE)</f>
        <v>Q48</v>
      </c>
      <c r="D152" s="95" t="str">
        <f>VLOOKUP($E$14:$E$210,[1]CCG!$A$1:$IV$240,6,FALSE)</f>
        <v>MERSEYSIDE AREA TEAM</v>
      </c>
      <c r="E152" s="63" t="s">
        <v>101</v>
      </c>
      <c r="F152" s="95" t="str">
        <f>VLOOKUP($E$14:$E$210,[1]CCG!$A$1:$IV$240,2,FALSE)</f>
        <v>NHS SOUTHPORT AND FORMBY CCG</v>
      </c>
      <c r="G152" s="95" t="s">
        <v>65</v>
      </c>
      <c r="H152" s="95" t="s">
        <v>0</v>
      </c>
      <c r="I152" s="64">
        <v>10</v>
      </c>
      <c r="J152" s="64">
        <v>7</v>
      </c>
      <c r="K152" s="109">
        <f t="shared" si="4"/>
        <v>3</v>
      </c>
      <c r="L152" s="54">
        <f t="shared" si="5"/>
        <v>0.7</v>
      </c>
    </row>
    <row r="153" spans="1:12" s="95" customFormat="1" x14ac:dyDescent="0.2">
      <c r="A153" s="96" t="s">
        <v>728</v>
      </c>
      <c r="B153" s="104" t="s">
        <v>572</v>
      </c>
      <c r="C153" s="95" t="str">
        <f>VLOOKUP($E$14:$E$210,[1]CCG!$A$1:$IV$240,5,FALSE)</f>
        <v>Q48</v>
      </c>
      <c r="D153" s="95" t="str">
        <f>VLOOKUP($E$14:$E$210,[1]CCG!$A$1:$IV$240,6,FALSE)</f>
        <v>MERSEYSIDE AREA TEAM</v>
      </c>
      <c r="E153" s="63" t="s">
        <v>103</v>
      </c>
      <c r="F153" s="95" t="str">
        <f>VLOOKUP($E$14:$E$210,[1]CCG!$A$1:$IV$240,2,FALSE)</f>
        <v>NHS ST HELENS CCG</v>
      </c>
      <c r="G153" s="95" t="s">
        <v>65</v>
      </c>
      <c r="H153" s="95" t="s">
        <v>0</v>
      </c>
      <c r="I153" s="115">
        <v>10</v>
      </c>
      <c r="J153" s="115">
        <v>8</v>
      </c>
      <c r="K153" s="109">
        <f t="shared" si="4"/>
        <v>2</v>
      </c>
      <c r="L153" s="83">
        <f t="shared" si="5"/>
        <v>0.8</v>
      </c>
    </row>
    <row r="154" spans="1:12" s="95" customFormat="1" x14ac:dyDescent="0.2">
      <c r="A154" s="110" t="e">
        <v>#N/A</v>
      </c>
      <c r="B154" s="104" t="s">
        <v>573</v>
      </c>
      <c r="C154" s="95" t="str">
        <f>VLOOKUP($E$14:$E$210,[1]CCG!$A$1:$IV$240,5,FALSE)</f>
        <v>Q50</v>
      </c>
      <c r="D154" s="95" t="str">
        <f>VLOOKUP($E$14:$E$210,[1]CCG!$A$1:$IV$240,6,FALSE)</f>
        <v>NORTH YORKSHIRE AND HUMBER AREA TEAM</v>
      </c>
      <c r="E154" s="63" t="s">
        <v>269</v>
      </c>
      <c r="F154" s="95" t="str">
        <f>VLOOKUP($E$14:$E$210,[1]CCG!$A$1:$IV$240,2,FALSE)</f>
        <v>NATIONAL COMMISSIONING HUB 1</v>
      </c>
      <c r="G154" s="95" t="s">
        <v>65</v>
      </c>
      <c r="H154" s="95" t="s">
        <v>0</v>
      </c>
      <c r="I154" s="64">
        <v>3</v>
      </c>
      <c r="J154" s="64">
        <v>3</v>
      </c>
      <c r="K154" s="109">
        <f t="shared" si="4"/>
        <v>0</v>
      </c>
      <c r="L154" s="54">
        <f t="shared" si="5"/>
        <v>1</v>
      </c>
    </row>
    <row r="155" spans="1:12" s="95" customFormat="1" x14ac:dyDescent="0.2">
      <c r="A155" s="96" t="s">
        <v>729</v>
      </c>
      <c r="B155" s="104" t="s">
        <v>573</v>
      </c>
      <c r="C155" s="95" t="str">
        <f>VLOOKUP($E$14:$E$210,[1]CCG!$A$1:$IV$240,5,FALSE)</f>
        <v>Q50</v>
      </c>
      <c r="D155" s="95" t="str">
        <f>VLOOKUP($E$14:$E$210,[1]CCG!$A$1:$IV$240,6,FALSE)</f>
        <v>NORTH YORKSHIRE AND HUMBER AREA TEAM</v>
      </c>
      <c r="E155" s="63" t="s">
        <v>120</v>
      </c>
      <c r="F155" s="95" t="str">
        <f>VLOOKUP($E$14:$E$210,[1]CCG!$A$1:$IV$240,2,FALSE)</f>
        <v>NHS EAST RIDING OF YORKSHIRE CCG</v>
      </c>
      <c r="G155" s="95" t="s">
        <v>65</v>
      </c>
      <c r="H155" s="95" t="s">
        <v>0</v>
      </c>
      <c r="I155" s="64">
        <v>4</v>
      </c>
      <c r="J155" s="64">
        <v>4</v>
      </c>
      <c r="K155" s="109">
        <f t="shared" si="4"/>
        <v>0</v>
      </c>
      <c r="L155" s="54">
        <f t="shared" si="5"/>
        <v>1</v>
      </c>
    </row>
    <row r="156" spans="1:12" s="95" customFormat="1" x14ac:dyDescent="0.2">
      <c r="A156" s="96" t="s">
        <v>730</v>
      </c>
      <c r="B156" s="104" t="s">
        <v>573</v>
      </c>
      <c r="C156" s="95" t="str">
        <f>VLOOKUP($E$14:$E$210,[1]CCG!$A$1:$IV$240,5,FALSE)</f>
        <v>Q50</v>
      </c>
      <c r="D156" s="95" t="str">
        <f>VLOOKUP($E$14:$E$210,[1]CCG!$A$1:$IV$240,6,FALSE)</f>
        <v>NORTH YORKSHIRE AND HUMBER AREA TEAM</v>
      </c>
      <c r="E156" s="63" t="s">
        <v>123</v>
      </c>
      <c r="F156" s="95" t="str">
        <f>VLOOKUP($E$14:$E$210,[1]CCG!$A$1:$IV$240,2,FALSE)</f>
        <v>NHS HAMBLETON, RICHMONDSHIRE AND WHITBY CCG</v>
      </c>
      <c r="G156" s="95" t="s">
        <v>65</v>
      </c>
      <c r="H156" s="95" t="s">
        <v>0</v>
      </c>
      <c r="I156" s="64">
        <v>7</v>
      </c>
      <c r="J156" s="64">
        <v>7</v>
      </c>
      <c r="K156" s="109">
        <f t="shared" si="4"/>
        <v>0</v>
      </c>
      <c r="L156" s="54">
        <f t="shared" si="5"/>
        <v>1</v>
      </c>
    </row>
    <row r="157" spans="1:12" s="95" customFormat="1" x14ac:dyDescent="0.2">
      <c r="A157" s="96" t="s">
        <v>731</v>
      </c>
      <c r="B157" s="104" t="s">
        <v>573</v>
      </c>
      <c r="C157" s="95" t="str">
        <f>VLOOKUP($E$14:$E$210,[1]CCG!$A$1:$IV$240,5,FALSE)</f>
        <v>Q50</v>
      </c>
      <c r="D157" s="95" t="str">
        <f>VLOOKUP($E$14:$E$210,[1]CCG!$A$1:$IV$240,6,FALSE)</f>
        <v>NORTH YORKSHIRE AND HUMBER AREA TEAM</v>
      </c>
      <c r="E157" s="63" t="s">
        <v>124</v>
      </c>
      <c r="F157" s="95" t="str">
        <f>VLOOKUP($E$14:$E$210,[1]CCG!$A$1:$IV$240,2,FALSE)</f>
        <v>NHS HARROGATE AND RURAL DISTRICT CCG</v>
      </c>
      <c r="G157" s="95" t="s">
        <v>65</v>
      </c>
      <c r="H157" s="95" t="s">
        <v>0</v>
      </c>
      <c r="I157" s="64">
        <v>4</v>
      </c>
      <c r="J157" s="64">
        <v>4</v>
      </c>
      <c r="K157" s="109">
        <f t="shared" si="4"/>
        <v>0</v>
      </c>
      <c r="L157" s="54">
        <f t="shared" si="5"/>
        <v>1</v>
      </c>
    </row>
    <row r="158" spans="1:12" s="95" customFormat="1" x14ac:dyDescent="0.2">
      <c r="A158" s="96" t="s">
        <v>733</v>
      </c>
      <c r="B158" s="104" t="s">
        <v>573</v>
      </c>
      <c r="C158" s="95" t="str">
        <f>VLOOKUP($E$14:$E$210,[1]CCG!$A$1:$IV$240,5,FALSE)</f>
        <v>Q50</v>
      </c>
      <c r="D158" s="95" t="str">
        <f>VLOOKUP($E$14:$E$210,[1]CCG!$A$1:$IV$240,6,FALSE)</f>
        <v>NORTH YORKSHIRE AND HUMBER AREA TEAM</v>
      </c>
      <c r="E158" s="63" t="s">
        <v>127</v>
      </c>
      <c r="F158" s="95" t="str">
        <f>VLOOKUP($E$14:$E$210,[1]CCG!$A$1:$IV$240,2,FALSE)</f>
        <v>NHS NORTH EAST LINCOLNSHIRE CCG</v>
      </c>
      <c r="G158" s="95" t="s">
        <v>65</v>
      </c>
      <c r="H158" s="95" t="s">
        <v>0</v>
      </c>
      <c r="I158" s="64">
        <v>1</v>
      </c>
      <c r="J158" s="64">
        <v>1</v>
      </c>
      <c r="K158" s="109">
        <f t="shared" si="4"/>
        <v>0</v>
      </c>
      <c r="L158" s="54">
        <f t="shared" si="5"/>
        <v>1</v>
      </c>
    </row>
    <row r="159" spans="1:12" s="103" customFormat="1" x14ac:dyDescent="0.2">
      <c r="A159" s="96" t="s">
        <v>735</v>
      </c>
      <c r="B159" s="104" t="s">
        <v>573</v>
      </c>
      <c r="C159" s="95" t="str">
        <f>VLOOKUP($E$14:$E$210,[1]CCG!$A$1:$IV$240,5,FALSE)</f>
        <v>Q50</v>
      </c>
      <c r="D159" s="95" t="str">
        <f>VLOOKUP($E$14:$E$210,[1]CCG!$A$1:$IV$240,6,FALSE)</f>
        <v>NORTH YORKSHIRE AND HUMBER AREA TEAM</v>
      </c>
      <c r="E159" s="63" t="s">
        <v>131</v>
      </c>
      <c r="F159" s="95" t="str">
        <f>VLOOKUP($E$14:$E$210,[1]CCG!$A$1:$IV$240,2,FALSE)</f>
        <v>NHS SCARBOROUGH AND RYEDALE CCG</v>
      </c>
      <c r="G159" s="95" t="s">
        <v>65</v>
      </c>
      <c r="H159" s="95" t="s">
        <v>0</v>
      </c>
      <c r="I159" s="64">
        <v>1</v>
      </c>
      <c r="J159" s="64">
        <v>1</v>
      </c>
      <c r="K159" s="109">
        <f t="shared" si="4"/>
        <v>0</v>
      </c>
      <c r="L159" s="54">
        <f t="shared" si="5"/>
        <v>1</v>
      </c>
    </row>
    <row r="160" spans="1:12" s="103" customFormat="1" x14ac:dyDescent="0.2">
      <c r="A160" s="96" t="s">
        <v>737</v>
      </c>
      <c r="B160" s="104" t="s">
        <v>574</v>
      </c>
      <c r="C160" s="95" t="str">
        <f>VLOOKUP($E$14:$E$210,[1]CCG!$A$1:$IV$240,5,FALSE)</f>
        <v>Q60</v>
      </c>
      <c r="D160" s="95" t="str">
        <f>VLOOKUP($E$14:$E$210,[1]CCG!$A$1:$IV$240,6,FALSE)</f>
        <v>SHROPSHIRE AND STAFFORDSHIRE AREA TEAM</v>
      </c>
      <c r="E160" s="63" t="s">
        <v>155</v>
      </c>
      <c r="F160" s="95" t="str">
        <f>VLOOKUP($E$14:$E$210,[1]CCG!$A$1:$IV$240,2,FALSE)</f>
        <v>NHS CANNOCK CHASE CCG</v>
      </c>
      <c r="G160" s="95" t="s">
        <v>65</v>
      </c>
      <c r="H160" s="95" t="s">
        <v>0</v>
      </c>
      <c r="I160" s="115">
        <v>49</v>
      </c>
      <c r="J160" s="115">
        <v>48</v>
      </c>
      <c r="K160" s="109">
        <f t="shared" si="4"/>
        <v>1</v>
      </c>
      <c r="L160" s="83">
        <f t="shared" si="5"/>
        <v>0.97959183673469385</v>
      </c>
    </row>
    <row r="161" spans="1:12" s="103" customFormat="1" x14ac:dyDescent="0.2">
      <c r="A161" s="96" t="s">
        <v>738</v>
      </c>
      <c r="B161" s="104" t="s">
        <v>574</v>
      </c>
      <c r="C161" s="95" t="str">
        <f>VLOOKUP($E$14:$E$210,[1]CCG!$A$1:$IV$240,5,FALSE)</f>
        <v>Q60</v>
      </c>
      <c r="D161" s="95" t="str">
        <f>VLOOKUP($E$14:$E$210,[1]CCG!$A$1:$IV$240,6,FALSE)</f>
        <v>SHROPSHIRE AND STAFFORDSHIRE AREA TEAM</v>
      </c>
      <c r="E161" s="63" t="s">
        <v>158</v>
      </c>
      <c r="F161" s="95" t="str">
        <f>VLOOKUP($E$14:$E$210,[1]CCG!$A$1:$IV$240,2,FALSE)</f>
        <v>NHS EAST STAFFORDSHIRE CCG</v>
      </c>
      <c r="G161" s="95" t="s">
        <v>65</v>
      </c>
      <c r="H161" s="95" t="s">
        <v>0</v>
      </c>
      <c r="I161" s="64">
        <v>2</v>
      </c>
      <c r="J161" s="64">
        <v>2</v>
      </c>
      <c r="K161" s="109">
        <f t="shared" si="4"/>
        <v>0</v>
      </c>
      <c r="L161" s="54">
        <f t="shared" si="5"/>
        <v>1</v>
      </c>
    </row>
    <row r="162" spans="1:12" s="103" customFormat="1" x14ac:dyDescent="0.2">
      <c r="A162" s="96" t="s">
        <v>739</v>
      </c>
      <c r="B162" s="104" t="s">
        <v>574</v>
      </c>
      <c r="C162" s="95" t="str">
        <f>VLOOKUP($E$14:$E$210,[1]CCG!$A$1:$IV$240,5,FALSE)</f>
        <v>Q60</v>
      </c>
      <c r="D162" s="95" t="str">
        <f>VLOOKUP($E$14:$E$210,[1]CCG!$A$1:$IV$240,6,FALSE)</f>
        <v>SHROPSHIRE AND STAFFORDSHIRE AREA TEAM</v>
      </c>
      <c r="E162" s="63" t="s">
        <v>160</v>
      </c>
      <c r="F162" s="95" t="str">
        <f>VLOOKUP($E$14:$E$210,[1]CCG!$A$1:$IV$240,2,FALSE)</f>
        <v>NHS NORTH STAFFORDSHIRE CCG</v>
      </c>
      <c r="G162" s="95" t="s">
        <v>65</v>
      </c>
      <c r="H162" s="95" t="s">
        <v>0</v>
      </c>
      <c r="I162" s="115">
        <v>46</v>
      </c>
      <c r="J162" s="115">
        <v>45</v>
      </c>
      <c r="K162" s="109">
        <f t="shared" si="4"/>
        <v>1</v>
      </c>
      <c r="L162" s="83">
        <f t="shared" si="5"/>
        <v>0.97826086956521741</v>
      </c>
    </row>
    <row r="163" spans="1:12" s="103" customFormat="1" x14ac:dyDescent="0.2">
      <c r="A163" s="96" t="s">
        <v>740</v>
      </c>
      <c r="B163" s="104" t="s">
        <v>574</v>
      </c>
      <c r="C163" s="95" t="str">
        <f>VLOOKUP($E$14:$E$210,[1]CCG!$A$1:$IV$240,5,FALSE)</f>
        <v>Q60</v>
      </c>
      <c r="D163" s="95" t="str">
        <f>VLOOKUP($E$14:$E$210,[1]CCG!$A$1:$IV$240,6,FALSE)</f>
        <v>SHROPSHIRE AND STAFFORDSHIRE AREA TEAM</v>
      </c>
      <c r="E163" s="63" t="s">
        <v>164</v>
      </c>
      <c r="F163" s="95" t="str">
        <f>VLOOKUP($E$14:$E$210,[1]CCG!$A$1:$IV$240,2,FALSE)</f>
        <v>NHS SHROPSHIRE CCG</v>
      </c>
      <c r="G163" s="95" t="s">
        <v>65</v>
      </c>
      <c r="H163" s="95" t="s">
        <v>0</v>
      </c>
      <c r="I163" s="64">
        <v>74</v>
      </c>
      <c r="J163" s="64">
        <v>67</v>
      </c>
      <c r="K163" s="109">
        <f t="shared" si="4"/>
        <v>7</v>
      </c>
      <c r="L163" s="54">
        <f t="shared" si="5"/>
        <v>0.90540540540540537</v>
      </c>
    </row>
    <row r="164" spans="1:12" s="103" customFormat="1" x14ac:dyDescent="0.2">
      <c r="A164" s="96" t="s">
        <v>741</v>
      </c>
      <c r="B164" s="104" t="s">
        <v>574</v>
      </c>
      <c r="C164" s="95" t="str">
        <f>VLOOKUP($E$14:$E$210,[1]CCG!$A$1:$IV$240,5,FALSE)</f>
        <v>Q60</v>
      </c>
      <c r="D164" s="95" t="str">
        <f>VLOOKUP($E$14:$E$210,[1]CCG!$A$1:$IV$240,6,FALSE)</f>
        <v>SHROPSHIRE AND STAFFORDSHIRE AREA TEAM</v>
      </c>
      <c r="E164" s="63" t="s">
        <v>166</v>
      </c>
      <c r="F164" s="95" t="str">
        <f>VLOOKUP($E$14:$E$210,[1]CCG!$A$1:$IV$240,2,FALSE)</f>
        <v>NHS SOUTH EAST STAFFS AND SEISDON PENINSULAR CCG</v>
      </c>
      <c r="G164" s="95" t="s">
        <v>65</v>
      </c>
      <c r="H164" s="95" t="s">
        <v>0</v>
      </c>
      <c r="I164" s="64">
        <v>27</v>
      </c>
      <c r="J164" s="64">
        <v>24</v>
      </c>
      <c r="K164" s="109">
        <f t="shared" si="4"/>
        <v>3</v>
      </c>
      <c r="L164" s="54">
        <f t="shared" si="5"/>
        <v>0.88888888888888884</v>
      </c>
    </row>
    <row r="165" spans="1:12" s="95" customFormat="1" x14ac:dyDescent="0.2">
      <c r="A165" s="96" t="s">
        <v>742</v>
      </c>
      <c r="B165" s="104" t="s">
        <v>574</v>
      </c>
      <c r="C165" s="95" t="str">
        <f>VLOOKUP($E$14:$E$210,[1]CCG!$A$1:$IV$240,5,FALSE)</f>
        <v>Q60</v>
      </c>
      <c r="D165" s="95" t="str">
        <f>VLOOKUP($E$14:$E$210,[1]CCG!$A$1:$IV$240,6,FALSE)</f>
        <v>SHROPSHIRE AND STAFFORDSHIRE AREA TEAM</v>
      </c>
      <c r="E165" s="63" t="s">
        <v>169</v>
      </c>
      <c r="F165" s="95" t="str">
        <f>VLOOKUP($E$14:$E$210,[1]CCG!$A$1:$IV$240,2,FALSE)</f>
        <v>NHS STAFFORD AND SURROUNDS CCG</v>
      </c>
      <c r="G165" s="95" t="s">
        <v>65</v>
      </c>
      <c r="H165" s="95" t="s">
        <v>0</v>
      </c>
      <c r="I165" s="64">
        <v>69</v>
      </c>
      <c r="J165" s="64">
        <v>65</v>
      </c>
      <c r="K165" s="109">
        <f t="shared" si="4"/>
        <v>4</v>
      </c>
      <c r="L165" s="54">
        <f t="shared" si="5"/>
        <v>0.94202898550724634</v>
      </c>
    </row>
    <row r="166" spans="1:12" s="97" customFormat="1" x14ac:dyDescent="0.2">
      <c r="A166" s="96" t="s">
        <v>743</v>
      </c>
      <c r="B166" s="104" t="s">
        <v>574</v>
      </c>
      <c r="C166" s="95" t="str">
        <f>VLOOKUP($E$14:$E$210,[1]CCG!$A$1:$IV$240,5,FALSE)</f>
        <v>Q60</v>
      </c>
      <c r="D166" s="95" t="str">
        <f>VLOOKUP($E$14:$E$210,[1]CCG!$A$1:$IV$240,6,FALSE)</f>
        <v>SHROPSHIRE AND STAFFORDSHIRE AREA TEAM</v>
      </c>
      <c r="E166" s="63" t="s">
        <v>170</v>
      </c>
      <c r="F166" s="95" t="str">
        <f>VLOOKUP($E$14:$E$210,[1]CCG!$A$1:$IV$240,2,FALSE)</f>
        <v>NHS STOKE ON TRENT CCG</v>
      </c>
      <c r="G166" s="95" t="s">
        <v>65</v>
      </c>
      <c r="H166" s="95" t="s">
        <v>0</v>
      </c>
      <c r="I166" s="64">
        <v>78</v>
      </c>
      <c r="J166" s="64">
        <v>74</v>
      </c>
      <c r="K166" s="109">
        <f t="shared" si="4"/>
        <v>4</v>
      </c>
      <c r="L166" s="54">
        <f t="shared" si="5"/>
        <v>0.94871794871794868</v>
      </c>
    </row>
    <row r="167" spans="1:12" s="97" customFormat="1" x14ac:dyDescent="0.2">
      <c r="A167" s="96" t="s">
        <v>744</v>
      </c>
      <c r="B167" s="104" t="s">
        <v>574</v>
      </c>
      <c r="C167" s="95" t="str">
        <f>VLOOKUP($E$14:$E$210,[1]CCG!$A$1:$IV$240,5,FALSE)</f>
        <v>Q60</v>
      </c>
      <c r="D167" s="95" t="str">
        <f>VLOOKUP($E$14:$E$210,[1]CCG!$A$1:$IV$240,6,FALSE)</f>
        <v>SHROPSHIRE AND STAFFORDSHIRE AREA TEAM</v>
      </c>
      <c r="E167" s="63" t="s">
        <v>171</v>
      </c>
      <c r="F167" s="95" t="str">
        <f>VLOOKUP($E$14:$E$210,[1]CCG!$A$1:$IV$240,2,FALSE)</f>
        <v>NHS TELFORD AND WREKIN CCG</v>
      </c>
      <c r="G167" s="95" t="s">
        <v>65</v>
      </c>
      <c r="H167" s="95" t="s">
        <v>0</v>
      </c>
      <c r="I167" s="64">
        <v>35</v>
      </c>
      <c r="J167" s="64">
        <v>31</v>
      </c>
      <c r="K167" s="109">
        <f t="shared" si="4"/>
        <v>4</v>
      </c>
      <c r="L167" s="54">
        <f t="shared" si="5"/>
        <v>0.88571428571428568</v>
      </c>
    </row>
    <row r="168" spans="1:12" s="97" customFormat="1" x14ac:dyDescent="0.2">
      <c r="A168" s="96" t="s">
        <v>745</v>
      </c>
      <c r="B168" s="104" t="s">
        <v>575</v>
      </c>
      <c r="C168" s="95" t="str">
        <f>VLOOKUP($E$14:$E$210,[1]CCG!$A$1:$IV$240,5,FALSE)</f>
        <v>Q51</v>
      </c>
      <c r="D168" s="95" t="str">
        <f>VLOOKUP($E$14:$E$210,[1]CCG!$A$1:$IV$240,6,FALSE)</f>
        <v>SOUTH YORKSHIRE AND BASSETLAW AREA TEAM</v>
      </c>
      <c r="E168" s="63" t="s">
        <v>113</v>
      </c>
      <c r="F168" s="95" t="str">
        <f>VLOOKUP($E$14:$E$210,[1]CCG!$A$1:$IV$240,2,FALSE)</f>
        <v>NHS BARNSLEY CCG</v>
      </c>
      <c r="G168" s="95" t="s">
        <v>65</v>
      </c>
      <c r="H168" s="95" t="s">
        <v>0</v>
      </c>
      <c r="I168" s="64">
        <v>28</v>
      </c>
      <c r="J168" s="64">
        <v>23</v>
      </c>
      <c r="K168" s="109">
        <f t="shared" si="4"/>
        <v>5</v>
      </c>
      <c r="L168" s="54">
        <f t="shared" si="5"/>
        <v>0.8214285714285714</v>
      </c>
    </row>
    <row r="169" spans="1:12" s="97" customFormat="1" x14ac:dyDescent="0.2">
      <c r="A169" s="96" t="s">
        <v>746</v>
      </c>
      <c r="B169" s="104" t="s">
        <v>575</v>
      </c>
      <c r="C169" s="95" t="str">
        <f>VLOOKUP($E$14:$E$210,[1]CCG!$A$1:$IV$240,5,FALSE)</f>
        <v>Q51</v>
      </c>
      <c r="D169" s="95" t="str">
        <f>VLOOKUP($E$14:$E$210,[1]CCG!$A$1:$IV$240,6,FALSE)</f>
        <v>SOUTH YORKSHIRE AND BASSETLAW AREA TEAM</v>
      </c>
      <c r="E169" s="63" t="s">
        <v>114</v>
      </c>
      <c r="F169" s="95" t="str">
        <f>VLOOKUP($E$14:$E$210,[1]CCG!$A$1:$IV$240,2,FALSE)</f>
        <v>NHS BASSETLAW CCG</v>
      </c>
      <c r="G169" s="95" t="s">
        <v>65</v>
      </c>
      <c r="H169" s="95" t="s">
        <v>0</v>
      </c>
      <c r="I169" s="115">
        <v>14</v>
      </c>
      <c r="J169" s="115">
        <v>13</v>
      </c>
      <c r="K169" s="109">
        <f t="shared" si="4"/>
        <v>1</v>
      </c>
      <c r="L169" s="83">
        <f t="shared" si="5"/>
        <v>0.9285714285714286</v>
      </c>
    </row>
    <row r="170" spans="1:12" s="97" customFormat="1" x14ac:dyDescent="0.2">
      <c r="A170" s="96" t="s">
        <v>747</v>
      </c>
      <c r="B170" s="104" t="s">
        <v>575</v>
      </c>
      <c r="C170" s="95" t="str">
        <f>VLOOKUP($E$14:$E$210,[1]CCG!$A$1:$IV$240,5,FALSE)</f>
        <v>Q51</v>
      </c>
      <c r="D170" s="95" t="str">
        <f>VLOOKUP($E$14:$E$210,[1]CCG!$A$1:$IV$240,6,FALSE)</f>
        <v>SOUTH YORKSHIRE AND BASSETLAW AREA TEAM</v>
      </c>
      <c r="E170" s="63" t="s">
        <v>119</v>
      </c>
      <c r="F170" s="95" t="str">
        <f>VLOOKUP($E$14:$E$210,[1]CCG!$A$1:$IV$240,2,FALSE)</f>
        <v>NHS DONCASTER CCG</v>
      </c>
      <c r="G170" s="95" t="s">
        <v>65</v>
      </c>
      <c r="H170" s="95" t="s">
        <v>0</v>
      </c>
      <c r="I170" s="64">
        <v>42</v>
      </c>
      <c r="J170" s="64">
        <v>38</v>
      </c>
      <c r="K170" s="109">
        <f t="shared" si="4"/>
        <v>4</v>
      </c>
      <c r="L170" s="54">
        <f t="shared" si="5"/>
        <v>0.90476190476190477</v>
      </c>
    </row>
    <row r="171" spans="1:12" s="97" customFormat="1" x14ac:dyDescent="0.2">
      <c r="A171" s="96" t="s">
        <v>748</v>
      </c>
      <c r="B171" s="104" t="s">
        <v>575</v>
      </c>
      <c r="C171" s="95" t="str">
        <f>VLOOKUP($E$14:$E$210,[1]CCG!$A$1:$IV$240,5,FALSE)</f>
        <v>Q51</v>
      </c>
      <c r="D171" s="95" t="str">
        <f>VLOOKUP($E$14:$E$210,[1]CCG!$A$1:$IV$240,6,FALSE)</f>
        <v>SOUTH YORKSHIRE AND BASSETLAW AREA TEAM</v>
      </c>
      <c r="E171" s="63" t="s">
        <v>130</v>
      </c>
      <c r="F171" s="95" t="str">
        <f>VLOOKUP($E$14:$E$210,[1]CCG!$A$1:$IV$240,2,FALSE)</f>
        <v>NHS ROTHERHAM CCG</v>
      </c>
      <c r="G171" s="95" t="s">
        <v>65</v>
      </c>
      <c r="H171" s="95" t="s">
        <v>0</v>
      </c>
      <c r="I171" s="64">
        <v>91</v>
      </c>
      <c r="J171" s="64">
        <v>87</v>
      </c>
      <c r="K171" s="109">
        <f t="shared" si="4"/>
        <v>4</v>
      </c>
      <c r="L171" s="54">
        <f t="shared" si="5"/>
        <v>0.95604395604395609</v>
      </c>
    </row>
    <row r="172" spans="1:12" s="97" customFormat="1" ht="12" customHeight="1" x14ac:dyDescent="0.2">
      <c r="A172" s="96" t="s">
        <v>749</v>
      </c>
      <c r="B172" s="104" t="s">
        <v>575</v>
      </c>
      <c r="C172" s="95" t="str">
        <f>VLOOKUP($E$14:$E$210,[1]CCG!$A$1:$IV$240,5,FALSE)</f>
        <v>Q51</v>
      </c>
      <c r="D172" s="95" t="str">
        <f>VLOOKUP($E$14:$E$210,[1]CCG!$A$1:$IV$240,6,FALSE)</f>
        <v>SOUTH YORKSHIRE AND BASSETLAW AREA TEAM</v>
      </c>
      <c r="E172" s="63" t="s">
        <v>132</v>
      </c>
      <c r="F172" s="95" t="str">
        <f>VLOOKUP($E$14:$E$210,[1]CCG!$A$1:$IV$240,2,FALSE)</f>
        <v>NHS SHEFFIELD CCG</v>
      </c>
      <c r="G172" s="95" t="s">
        <v>65</v>
      </c>
      <c r="H172" s="95" t="s">
        <v>0</v>
      </c>
      <c r="I172" s="64">
        <v>79</v>
      </c>
      <c r="J172" s="64">
        <v>74</v>
      </c>
      <c r="K172" s="109">
        <f t="shared" si="4"/>
        <v>5</v>
      </c>
      <c r="L172" s="54">
        <f t="shared" si="5"/>
        <v>0.93670886075949367</v>
      </c>
    </row>
    <row r="173" spans="1:12" x14ac:dyDescent="0.2">
      <c r="A173" s="96" t="s">
        <v>750</v>
      </c>
      <c r="B173" s="104" t="s">
        <v>576</v>
      </c>
      <c r="C173" s="95" t="str">
        <f>VLOOKUP($E$14:$E$210,[1]CCG!$A$1:$IV$240,5,FALSE)</f>
        <v>Q68</v>
      </c>
      <c r="D173" s="95" t="str">
        <f>VLOOKUP($E$14:$E$210,[1]CCG!$A$1:$IV$240,6,FALSE)</f>
        <v>SURREY AND SUSSEX AREA TEAM</v>
      </c>
      <c r="E173" s="63" t="s">
        <v>224</v>
      </c>
      <c r="F173" s="95" t="str">
        <f>VLOOKUP($E$14:$E$210,[1]CCG!$A$1:$IV$240,2,FALSE)</f>
        <v>NHS BRIGHTON AND HOVE CCG</v>
      </c>
      <c r="G173" s="95" t="s">
        <v>65</v>
      </c>
      <c r="H173" s="95" t="s">
        <v>0</v>
      </c>
      <c r="I173" s="64">
        <v>4</v>
      </c>
      <c r="J173" s="64">
        <v>4</v>
      </c>
      <c r="K173" s="109">
        <f t="shared" si="4"/>
        <v>0</v>
      </c>
      <c r="L173" s="54">
        <f t="shared" si="5"/>
        <v>1</v>
      </c>
    </row>
    <row r="174" spans="1:12" x14ac:dyDescent="0.2">
      <c r="A174" s="96" t="s">
        <v>751</v>
      </c>
      <c r="B174" s="104" t="s">
        <v>576</v>
      </c>
      <c r="C174" s="95" t="str">
        <f>VLOOKUP($E$14:$E$210,[1]CCG!$A$1:$IV$240,5,FALSE)</f>
        <v>Q68</v>
      </c>
      <c r="D174" s="95" t="str">
        <f>VLOOKUP($E$14:$E$210,[1]CCG!$A$1:$IV$240,6,FALSE)</f>
        <v>SURREY AND SUSSEX AREA TEAM</v>
      </c>
      <c r="E174" s="63" t="s">
        <v>227</v>
      </c>
      <c r="F174" s="95" t="str">
        <f>VLOOKUP($E$14:$E$210,[1]CCG!$A$1:$IV$240,2,FALSE)</f>
        <v>NHS COASTAL WEST SUSSEX CCG</v>
      </c>
      <c r="G174" s="95" t="s">
        <v>65</v>
      </c>
      <c r="H174" s="95" t="s">
        <v>0</v>
      </c>
      <c r="I174" s="64">
        <v>37</v>
      </c>
      <c r="J174" s="64">
        <v>31</v>
      </c>
      <c r="K174" s="109">
        <f t="shared" si="4"/>
        <v>6</v>
      </c>
      <c r="L174" s="54">
        <f t="shared" si="5"/>
        <v>0.83783783783783783</v>
      </c>
    </row>
    <row r="175" spans="1:12" x14ac:dyDescent="0.2">
      <c r="A175" s="96" t="s">
        <v>752</v>
      </c>
      <c r="B175" s="104" t="s">
        <v>576</v>
      </c>
      <c r="C175" s="95" t="str">
        <f>VLOOKUP($E$14:$E$210,[1]CCG!$A$1:$IV$240,5,FALSE)</f>
        <v>Q68</v>
      </c>
      <c r="D175" s="95" t="str">
        <f>VLOOKUP($E$14:$E$210,[1]CCG!$A$1:$IV$240,6,FALSE)</f>
        <v>SURREY AND SUSSEX AREA TEAM</v>
      </c>
      <c r="E175" s="63" t="s">
        <v>228</v>
      </c>
      <c r="F175" s="95" t="str">
        <f>VLOOKUP($E$14:$E$210,[1]CCG!$A$1:$IV$240,2,FALSE)</f>
        <v>NHS CRAWLEY CCG</v>
      </c>
      <c r="G175" s="95" t="s">
        <v>65</v>
      </c>
      <c r="H175" s="95" t="s">
        <v>0</v>
      </c>
      <c r="I175" s="64">
        <v>2</v>
      </c>
      <c r="J175" s="64">
        <v>2</v>
      </c>
      <c r="K175" s="109">
        <f t="shared" si="4"/>
        <v>0</v>
      </c>
      <c r="L175" s="54">
        <f t="shared" si="5"/>
        <v>1</v>
      </c>
    </row>
    <row r="176" spans="1:12" x14ac:dyDescent="0.2">
      <c r="A176" s="96" t="s">
        <v>753</v>
      </c>
      <c r="B176" s="104" t="s">
        <v>576</v>
      </c>
      <c r="C176" s="95" t="str">
        <f>VLOOKUP($E$14:$E$210,[1]CCG!$A$1:$IV$240,5,FALSE)</f>
        <v>Q68</v>
      </c>
      <c r="D176" s="95" t="str">
        <f>VLOOKUP($E$14:$E$210,[1]CCG!$A$1:$IV$240,6,FALSE)</f>
        <v>SURREY AND SUSSEX AREA TEAM</v>
      </c>
      <c r="E176" s="63" t="s">
        <v>230</v>
      </c>
      <c r="F176" s="95" t="str">
        <f>VLOOKUP($E$14:$E$210,[1]CCG!$A$1:$IV$240,2,FALSE)</f>
        <v>NHS EAST SURREY CCG</v>
      </c>
      <c r="G176" s="95" t="s">
        <v>65</v>
      </c>
      <c r="H176" s="95" t="s">
        <v>0</v>
      </c>
      <c r="I176" s="64">
        <v>3</v>
      </c>
      <c r="J176" s="64">
        <v>3</v>
      </c>
      <c r="K176" s="109">
        <f t="shared" si="4"/>
        <v>0</v>
      </c>
      <c r="L176" s="54">
        <f t="shared" si="5"/>
        <v>1</v>
      </c>
    </row>
    <row r="177" spans="1:12" s="97" customFormat="1" x14ac:dyDescent="0.2">
      <c r="A177" s="96" t="s">
        <v>754</v>
      </c>
      <c r="B177" s="104" t="s">
        <v>576</v>
      </c>
      <c r="C177" s="95" t="str">
        <f>VLOOKUP($E$14:$E$210,[1]CCG!$A$1:$IV$240,5,FALSE)</f>
        <v>Q68</v>
      </c>
      <c r="D177" s="95" t="str">
        <f>VLOOKUP($E$14:$E$210,[1]CCG!$A$1:$IV$240,6,FALSE)</f>
        <v>SURREY AND SUSSEX AREA TEAM</v>
      </c>
      <c r="E177" s="63" t="s">
        <v>226</v>
      </c>
      <c r="F177" s="95" t="str">
        <f>VLOOKUP($E$14:$E$210,[1]CCG!$A$1:$IV$240,2,FALSE)</f>
        <v>NHS EASTBOURNE, HAILSHAM AND SEAFORD CCG</v>
      </c>
      <c r="G177" s="95" t="s">
        <v>65</v>
      </c>
      <c r="H177" s="95" t="s">
        <v>0</v>
      </c>
      <c r="I177" s="64">
        <v>10</v>
      </c>
      <c r="J177" s="64">
        <v>10</v>
      </c>
      <c r="K177" s="109">
        <f t="shared" si="4"/>
        <v>0</v>
      </c>
      <c r="L177" s="54">
        <f t="shared" si="5"/>
        <v>1</v>
      </c>
    </row>
    <row r="178" spans="1:12" x14ac:dyDescent="0.2">
      <c r="A178" s="96" t="s">
        <v>756</v>
      </c>
      <c r="B178" s="104" t="s">
        <v>576</v>
      </c>
      <c r="C178" s="95" t="str">
        <f>VLOOKUP($E$14:$E$210,[1]CCG!$A$1:$IV$240,5,FALSE)</f>
        <v>Q68</v>
      </c>
      <c r="D178" s="95" t="str">
        <f>VLOOKUP($E$14:$E$210,[1]CCG!$A$1:$IV$240,6,FALSE)</f>
        <v>SURREY AND SUSSEX AREA TEAM</v>
      </c>
      <c r="E178" s="63" t="s">
        <v>232</v>
      </c>
      <c r="F178" s="95" t="str">
        <f>VLOOKUP($E$14:$E$210,[1]CCG!$A$1:$IV$240,2,FALSE)</f>
        <v>NHS HASTINGS AND ROTHER CCG</v>
      </c>
      <c r="G178" s="95" t="s">
        <v>65</v>
      </c>
      <c r="H178" s="95" t="s">
        <v>0</v>
      </c>
      <c r="I178" s="64">
        <v>11</v>
      </c>
      <c r="J178" s="64">
        <v>11</v>
      </c>
      <c r="K178" s="109">
        <f t="shared" si="4"/>
        <v>0</v>
      </c>
      <c r="L178" s="54">
        <f t="shared" si="5"/>
        <v>1</v>
      </c>
    </row>
    <row r="179" spans="1:12" x14ac:dyDescent="0.2">
      <c r="A179" s="96" t="s">
        <v>757</v>
      </c>
      <c r="B179" s="104" t="s">
        <v>576</v>
      </c>
      <c r="C179" s="95" t="str">
        <f>VLOOKUP($E$14:$E$210,[1]CCG!$A$1:$IV$240,5,FALSE)</f>
        <v>Q68</v>
      </c>
      <c r="D179" s="95" t="str">
        <f>VLOOKUP($E$14:$E$210,[1]CCG!$A$1:$IV$240,6,FALSE)</f>
        <v>SURREY AND SUSSEX AREA TEAM</v>
      </c>
      <c r="E179" s="63" t="s">
        <v>278</v>
      </c>
      <c r="F179" s="95" t="str">
        <f>VLOOKUP($E$14:$E$210,[1]CCG!$A$1:$IV$240,2,FALSE)</f>
        <v>NHS HIGH WEALD LEWES HAVENS CCG</v>
      </c>
      <c r="G179" s="95" t="s">
        <v>65</v>
      </c>
      <c r="H179" s="95" t="s">
        <v>0</v>
      </c>
      <c r="I179" s="64">
        <v>4</v>
      </c>
      <c r="J179" s="64">
        <v>4</v>
      </c>
      <c r="K179" s="109">
        <f t="shared" si="4"/>
        <v>0</v>
      </c>
      <c r="L179" s="54">
        <f t="shared" si="5"/>
        <v>1</v>
      </c>
    </row>
    <row r="180" spans="1:12" x14ac:dyDescent="0.2">
      <c r="A180" s="96" t="s">
        <v>758</v>
      </c>
      <c r="B180" s="104" t="s">
        <v>576</v>
      </c>
      <c r="C180" s="95" t="str">
        <f>VLOOKUP($E$14:$E$210,[1]CCG!$A$1:$IV$240,5,FALSE)</f>
        <v>Q68</v>
      </c>
      <c r="D180" s="95" t="str">
        <f>VLOOKUP($E$14:$E$210,[1]CCG!$A$1:$IV$240,6,FALSE)</f>
        <v>SURREY AND SUSSEX AREA TEAM</v>
      </c>
      <c r="E180" s="63" t="s">
        <v>234</v>
      </c>
      <c r="F180" s="95" t="str">
        <f>VLOOKUP($E$14:$E$210,[1]CCG!$A$1:$IV$240,2,FALSE)</f>
        <v>NHS HORSHAM AND MID SUSSEX CCG</v>
      </c>
      <c r="G180" s="95" t="s">
        <v>65</v>
      </c>
      <c r="H180" s="95" t="s">
        <v>0</v>
      </c>
      <c r="I180" s="64">
        <v>3</v>
      </c>
      <c r="J180" s="64">
        <v>3</v>
      </c>
      <c r="K180" s="109">
        <f t="shared" si="4"/>
        <v>0</v>
      </c>
      <c r="L180" s="54">
        <f t="shared" si="5"/>
        <v>1</v>
      </c>
    </row>
    <row r="181" spans="1:12" x14ac:dyDescent="0.2">
      <c r="A181" s="96" t="s">
        <v>759</v>
      </c>
      <c r="B181" s="104" t="s">
        <v>576</v>
      </c>
      <c r="C181" s="95" t="str">
        <f>VLOOKUP($E$14:$E$210,[1]CCG!$A$1:$IV$240,5,FALSE)</f>
        <v>Q68</v>
      </c>
      <c r="D181" s="95" t="str">
        <f>VLOOKUP($E$14:$E$210,[1]CCG!$A$1:$IV$240,6,FALSE)</f>
        <v>SURREY AND SUSSEX AREA TEAM</v>
      </c>
      <c r="E181" s="63" t="s">
        <v>235</v>
      </c>
      <c r="F181" s="95" t="str">
        <f>VLOOKUP($E$14:$E$210,[1]CCG!$A$1:$IV$240,2,FALSE)</f>
        <v>NHS NORTH WEST SURREY CCG</v>
      </c>
      <c r="G181" s="95" t="s">
        <v>65</v>
      </c>
      <c r="H181" s="95" t="s">
        <v>0</v>
      </c>
      <c r="I181" s="64">
        <v>5</v>
      </c>
      <c r="J181" s="64">
        <v>5</v>
      </c>
      <c r="K181" s="109">
        <f t="shared" si="4"/>
        <v>0</v>
      </c>
      <c r="L181" s="54">
        <f t="shared" si="5"/>
        <v>1</v>
      </c>
    </row>
    <row r="182" spans="1:12" x14ac:dyDescent="0.2">
      <c r="A182" s="96" t="s">
        <v>760</v>
      </c>
      <c r="B182" s="104" t="s">
        <v>576</v>
      </c>
      <c r="C182" s="95" t="str">
        <f>VLOOKUP($E$14:$E$210,[1]CCG!$A$1:$IV$240,5,FALSE)</f>
        <v>Q68</v>
      </c>
      <c r="D182" s="95" t="str">
        <f>VLOOKUP($E$14:$E$210,[1]CCG!$A$1:$IV$240,6,FALSE)</f>
        <v>SURREY AND SUSSEX AREA TEAM</v>
      </c>
      <c r="E182" s="63" t="s">
        <v>276</v>
      </c>
      <c r="F182" s="95" t="str">
        <f>VLOOKUP($E$14:$E$210,[1]CCG!$A$1:$IV$240,2,FALSE)</f>
        <v>NHS SURREY DOWNS CCG</v>
      </c>
      <c r="G182" s="95" t="s">
        <v>65</v>
      </c>
      <c r="H182" s="95" t="s">
        <v>0</v>
      </c>
      <c r="I182" s="64">
        <v>7</v>
      </c>
      <c r="J182" s="64">
        <v>7</v>
      </c>
      <c r="K182" s="109">
        <f t="shared" si="4"/>
        <v>0</v>
      </c>
      <c r="L182" s="54">
        <f t="shared" si="5"/>
        <v>1</v>
      </c>
    </row>
    <row r="183" spans="1:12" x14ac:dyDescent="0.2">
      <c r="A183" s="96" t="s">
        <v>761</v>
      </c>
      <c r="B183" s="104" t="s">
        <v>576</v>
      </c>
      <c r="C183" s="95" t="str">
        <f>VLOOKUP($E$14:$E$210,[1]CCG!$A$1:$IV$240,5,FALSE)</f>
        <v>Q68</v>
      </c>
      <c r="D183" s="95" t="str">
        <f>VLOOKUP($E$14:$E$210,[1]CCG!$A$1:$IV$240,6,FALSE)</f>
        <v>SURREY AND SUSSEX AREA TEAM</v>
      </c>
      <c r="E183" s="63" t="s">
        <v>237</v>
      </c>
      <c r="F183" s="95" t="str">
        <f>VLOOKUP($E$14:$E$210,[1]CCG!$A$1:$IV$240,2,FALSE)</f>
        <v>NHS SURREY HEATH CCG</v>
      </c>
      <c r="G183" s="95" t="s">
        <v>65</v>
      </c>
      <c r="H183" s="95" t="s">
        <v>0</v>
      </c>
      <c r="I183" s="64">
        <v>5</v>
      </c>
      <c r="J183" s="64">
        <v>5</v>
      </c>
      <c r="K183" s="109">
        <f t="shared" si="4"/>
        <v>0</v>
      </c>
      <c r="L183" s="54">
        <f t="shared" si="5"/>
        <v>1</v>
      </c>
    </row>
    <row r="184" spans="1:12" x14ac:dyDescent="0.2">
      <c r="A184" s="96" t="s">
        <v>762</v>
      </c>
      <c r="B184" s="104" t="s">
        <v>577</v>
      </c>
      <c r="C184" s="95" t="str">
        <f>VLOOKUP($E$14:$E$210,[1]CCG!$A$1:$IV$240,5,FALSE)</f>
        <v>Q69</v>
      </c>
      <c r="D184" s="95" t="str">
        <f>VLOOKUP($E$14:$E$210,[1]CCG!$A$1:$IV$240,6,FALSE)</f>
        <v>THAMES VALLEY AREA TEAM</v>
      </c>
      <c r="E184" s="63" t="s">
        <v>253</v>
      </c>
      <c r="F184" s="95" t="str">
        <f>VLOOKUP($E$14:$E$210,[1]CCG!$A$1:$IV$240,2,FALSE)</f>
        <v>NHS AYLESBURY VALE CCG</v>
      </c>
      <c r="G184" s="95" t="s">
        <v>65</v>
      </c>
      <c r="H184" s="95" t="s">
        <v>0</v>
      </c>
      <c r="I184" s="64">
        <v>1</v>
      </c>
      <c r="J184" s="64">
        <v>1</v>
      </c>
      <c r="K184" s="109">
        <f t="shared" si="4"/>
        <v>0</v>
      </c>
      <c r="L184" s="54">
        <f t="shared" si="5"/>
        <v>1</v>
      </c>
    </row>
    <row r="185" spans="1:12" x14ac:dyDescent="0.2">
      <c r="A185" s="96" t="s">
        <v>763</v>
      </c>
      <c r="B185" s="104" t="s">
        <v>577</v>
      </c>
      <c r="C185" s="95" t="str">
        <f>VLOOKUP($E$14:$E$210,[1]CCG!$A$1:$IV$240,5,FALSE)</f>
        <v>Q69</v>
      </c>
      <c r="D185" s="95" t="str">
        <f>VLOOKUP($E$14:$E$210,[1]CCG!$A$1:$IV$240,6,FALSE)</f>
        <v>THAMES VALLEY AREA TEAM</v>
      </c>
      <c r="E185" s="63" t="s">
        <v>240</v>
      </c>
      <c r="F185" s="95" t="str">
        <f>VLOOKUP($E$14:$E$210,[1]CCG!$A$1:$IV$240,2,FALSE)</f>
        <v>NHS BRACKNELL AND ASCOT CCG</v>
      </c>
      <c r="G185" s="95" t="s">
        <v>65</v>
      </c>
      <c r="H185" s="95" t="s">
        <v>0</v>
      </c>
      <c r="I185" s="64">
        <v>6</v>
      </c>
      <c r="J185" s="64">
        <v>6</v>
      </c>
      <c r="K185" s="109">
        <f t="shared" si="4"/>
        <v>0</v>
      </c>
      <c r="L185" s="54">
        <f t="shared" si="5"/>
        <v>1</v>
      </c>
    </row>
    <row r="186" spans="1:12" x14ac:dyDescent="0.2">
      <c r="A186" s="96" t="s">
        <v>764</v>
      </c>
      <c r="B186" s="104" t="s">
        <v>577</v>
      </c>
      <c r="C186" s="95" t="str">
        <f>VLOOKUP($E$14:$E$210,[1]CCG!$A$1:$IV$240,5,FALSE)</f>
        <v>Q69</v>
      </c>
      <c r="D186" s="95" t="str">
        <f>VLOOKUP($E$14:$E$210,[1]CCG!$A$1:$IV$240,6,FALSE)</f>
        <v>THAMES VALLEY AREA TEAM</v>
      </c>
      <c r="E186" s="63" t="s">
        <v>241</v>
      </c>
      <c r="F186" s="95" t="str">
        <f>VLOOKUP($E$14:$E$210,[1]CCG!$A$1:$IV$240,2,FALSE)</f>
        <v>NHS CHILTERN CCG</v>
      </c>
      <c r="G186" s="95" t="s">
        <v>65</v>
      </c>
      <c r="H186" s="95" t="s">
        <v>0</v>
      </c>
      <c r="I186" s="64">
        <v>5</v>
      </c>
      <c r="J186" s="64">
        <v>5</v>
      </c>
      <c r="K186" s="109">
        <f t="shared" si="4"/>
        <v>0</v>
      </c>
      <c r="L186" s="54">
        <f t="shared" si="5"/>
        <v>1</v>
      </c>
    </row>
    <row r="187" spans="1:12" x14ac:dyDescent="0.2">
      <c r="A187" s="96" t="s">
        <v>765</v>
      </c>
      <c r="B187" s="104" t="s">
        <v>577</v>
      </c>
      <c r="C187" s="95" t="str">
        <f>VLOOKUP($E$14:$E$210,[1]CCG!$A$1:$IV$240,5,FALSE)</f>
        <v>Q69</v>
      </c>
      <c r="D187" s="95" t="str">
        <f>VLOOKUP($E$14:$E$210,[1]CCG!$A$1:$IV$240,6,FALSE)</f>
        <v>THAMES VALLEY AREA TEAM</v>
      </c>
      <c r="E187" s="63" t="s">
        <v>245</v>
      </c>
      <c r="F187" s="95" t="str">
        <f>VLOOKUP($E$14:$E$210,[1]CCG!$A$1:$IV$240,2,FALSE)</f>
        <v>NHS NEWBURY AND DISTRICT CCG</v>
      </c>
      <c r="G187" s="95" t="s">
        <v>65</v>
      </c>
      <c r="H187" s="95" t="s">
        <v>0</v>
      </c>
      <c r="I187" s="64">
        <v>2</v>
      </c>
      <c r="J187" s="64">
        <v>2</v>
      </c>
      <c r="K187" s="109">
        <f t="shared" si="4"/>
        <v>0</v>
      </c>
      <c r="L187" s="54">
        <f t="shared" si="5"/>
        <v>1</v>
      </c>
    </row>
    <row r="188" spans="1:12" x14ac:dyDescent="0.2">
      <c r="A188" s="96" t="s">
        <v>767</v>
      </c>
      <c r="B188" s="104" t="s">
        <v>577</v>
      </c>
      <c r="C188" s="95" t="str">
        <f>VLOOKUP($E$14:$E$210,[1]CCG!$A$1:$IV$240,5,FALSE)</f>
        <v>Q69</v>
      </c>
      <c r="D188" s="95" t="str">
        <f>VLOOKUP($E$14:$E$210,[1]CCG!$A$1:$IV$240,6,FALSE)</f>
        <v>THAMES VALLEY AREA TEAM</v>
      </c>
      <c r="E188" s="63" t="s">
        <v>247</v>
      </c>
      <c r="F188" s="95" t="str">
        <f>VLOOKUP($E$14:$E$210,[1]CCG!$A$1:$IV$240,2,FALSE)</f>
        <v>NHS OXFORDSHIRE CCG</v>
      </c>
      <c r="G188" s="95" t="s">
        <v>65</v>
      </c>
      <c r="H188" s="95" t="s">
        <v>0</v>
      </c>
      <c r="I188" s="64">
        <v>2</v>
      </c>
      <c r="J188" s="64">
        <v>2</v>
      </c>
      <c r="K188" s="109">
        <f t="shared" si="4"/>
        <v>0</v>
      </c>
      <c r="L188" s="54">
        <f t="shared" si="5"/>
        <v>1</v>
      </c>
    </row>
    <row r="189" spans="1:12" x14ac:dyDescent="0.2">
      <c r="A189" s="96" t="s">
        <v>768</v>
      </c>
      <c r="B189" s="104" t="s">
        <v>577</v>
      </c>
      <c r="C189" s="95" t="str">
        <f>VLOOKUP($E$14:$E$210,[1]CCG!$A$1:$IV$240,5,FALSE)</f>
        <v>Q69</v>
      </c>
      <c r="D189" s="95" t="str">
        <f>VLOOKUP($E$14:$E$210,[1]CCG!$A$1:$IV$240,6,FALSE)</f>
        <v>THAMES VALLEY AREA TEAM</v>
      </c>
      <c r="E189" s="63" t="s">
        <v>249</v>
      </c>
      <c r="F189" s="95" t="str">
        <f>VLOOKUP($E$14:$E$210,[1]CCG!$A$1:$IV$240,2,FALSE)</f>
        <v>NHS SLOUGH CCG</v>
      </c>
      <c r="G189" s="95" t="s">
        <v>65</v>
      </c>
      <c r="H189" s="95" t="s">
        <v>0</v>
      </c>
      <c r="I189" s="64">
        <v>5</v>
      </c>
      <c r="J189" s="64">
        <v>5</v>
      </c>
      <c r="K189" s="109">
        <f t="shared" si="4"/>
        <v>0</v>
      </c>
      <c r="L189" s="54">
        <f t="shared" si="5"/>
        <v>1</v>
      </c>
    </row>
    <row r="190" spans="1:12" x14ac:dyDescent="0.2">
      <c r="A190" s="96" t="s">
        <v>770</v>
      </c>
      <c r="B190" s="104" t="s">
        <v>577</v>
      </c>
      <c r="C190" s="95" t="str">
        <f>VLOOKUP($E$14:$E$210,[1]CCG!$A$1:$IV$240,5,FALSE)</f>
        <v>Q69</v>
      </c>
      <c r="D190" s="95" t="str">
        <f>VLOOKUP($E$14:$E$210,[1]CCG!$A$1:$IV$240,6,FALSE)</f>
        <v>THAMES VALLEY AREA TEAM</v>
      </c>
      <c r="E190" s="63" t="s">
        <v>255</v>
      </c>
      <c r="F190" s="95" t="str">
        <f>VLOOKUP($E$14:$E$210,[1]CCG!$A$1:$IV$240,2,FALSE)</f>
        <v>NHS WINDSOR, ASCOT AND MAIDENHEAD CCG</v>
      </c>
      <c r="G190" s="95" t="s">
        <v>65</v>
      </c>
      <c r="H190" s="95" t="s">
        <v>0</v>
      </c>
      <c r="I190" s="64">
        <v>8</v>
      </c>
      <c r="J190" s="64">
        <v>8</v>
      </c>
      <c r="K190" s="109">
        <f t="shared" si="4"/>
        <v>0</v>
      </c>
      <c r="L190" s="54">
        <f t="shared" si="5"/>
        <v>1</v>
      </c>
    </row>
    <row r="191" spans="1:12" x14ac:dyDescent="0.2">
      <c r="A191" s="96" t="s">
        <v>772</v>
      </c>
      <c r="B191" s="104" t="s">
        <v>578</v>
      </c>
      <c r="C191" s="95" t="str">
        <f>VLOOKUP($E$14:$E$210,[1]CCG!$A$1:$IV$240,5,FALSE)</f>
        <v>Q70</v>
      </c>
      <c r="D191" s="95" t="str">
        <f>VLOOKUP($E$14:$E$210,[1]CCG!$A$1:$IV$240,6,FALSE)</f>
        <v>WESSEX AREA TEAM</v>
      </c>
      <c r="E191" s="63" t="s">
        <v>259</v>
      </c>
      <c r="F191" s="95" t="str">
        <f>VLOOKUP($E$14:$E$210,[1]CCG!$A$1:$IV$240,2,FALSE)</f>
        <v>NHS DORSET CCG</v>
      </c>
      <c r="G191" s="95" t="s">
        <v>65</v>
      </c>
      <c r="H191" s="95" t="s">
        <v>0</v>
      </c>
      <c r="I191" s="115">
        <v>37</v>
      </c>
      <c r="J191" s="115">
        <v>36</v>
      </c>
      <c r="K191" s="109">
        <f t="shared" si="4"/>
        <v>1</v>
      </c>
      <c r="L191" s="83">
        <f t="shared" si="5"/>
        <v>0.97297297297297303</v>
      </c>
    </row>
    <row r="192" spans="1:12" x14ac:dyDescent="0.2">
      <c r="A192" s="96" t="s">
        <v>773</v>
      </c>
      <c r="B192" s="104" t="s">
        <v>578</v>
      </c>
      <c r="C192" s="95" t="str">
        <f>VLOOKUP($E$14:$E$210,[1]CCG!$A$1:$IV$240,5,FALSE)</f>
        <v>Q70</v>
      </c>
      <c r="D192" s="95" t="str">
        <f>VLOOKUP($E$14:$E$210,[1]CCG!$A$1:$IV$240,6,FALSE)</f>
        <v>WESSEX AREA TEAM</v>
      </c>
      <c r="E192" s="63" t="s">
        <v>243</v>
      </c>
      <c r="F192" s="95" t="str">
        <f>VLOOKUP($E$14:$E$210,[1]CCG!$A$1:$IV$240,2,FALSE)</f>
        <v>NHS FAREHAM AND GOSPORT CCG</v>
      </c>
      <c r="G192" s="95" t="s">
        <v>65</v>
      </c>
      <c r="H192" s="95" t="s">
        <v>0</v>
      </c>
      <c r="I192" s="64">
        <v>10</v>
      </c>
      <c r="J192" s="64">
        <v>10</v>
      </c>
      <c r="K192" s="109">
        <f t="shared" si="4"/>
        <v>0</v>
      </c>
      <c r="L192" s="54">
        <f t="shared" si="5"/>
        <v>1</v>
      </c>
    </row>
    <row r="193" spans="1:12" x14ac:dyDescent="0.2">
      <c r="A193" s="96" t="s">
        <v>774</v>
      </c>
      <c r="B193" s="104" t="s">
        <v>578</v>
      </c>
      <c r="C193" s="95" t="str">
        <f>VLOOKUP($E$14:$E$210,[1]CCG!$A$1:$IV$240,5,FALSE)</f>
        <v>Q70</v>
      </c>
      <c r="D193" s="95" t="str">
        <f>VLOOKUP($E$14:$E$210,[1]CCG!$A$1:$IV$240,6,FALSE)</f>
        <v>WESSEX AREA TEAM</v>
      </c>
      <c r="E193" s="63" t="s">
        <v>244</v>
      </c>
      <c r="F193" s="95" t="str">
        <f>VLOOKUP($E$14:$E$210,[1]CCG!$A$1:$IV$240,2,FALSE)</f>
        <v>NHS ISLE OF WIGHT CCG</v>
      </c>
      <c r="G193" s="95" t="s">
        <v>65</v>
      </c>
      <c r="H193" s="95" t="s">
        <v>0</v>
      </c>
      <c r="I193" s="64">
        <v>1</v>
      </c>
      <c r="J193" s="64">
        <v>1</v>
      </c>
      <c r="K193" s="109">
        <f t="shared" si="4"/>
        <v>0</v>
      </c>
      <c r="L193" s="54">
        <f t="shared" si="5"/>
        <v>1</v>
      </c>
    </row>
    <row r="194" spans="1:12" x14ac:dyDescent="0.2">
      <c r="A194" s="96" t="s">
        <v>775</v>
      </c>
      <c r="B194" s="104" t="s">
        <v>578</v>
      </c>
      <c r="C194" s="95" t="str">
        <f>VLOOKUP($E$14:$E$210,[1]CCG!$A$1:$IV$240,5,FALSE)</f>
        <v>Q70</v>
      </c>
      <c r="D194" s="95" t="str">
        <f>VLOOKUP($E$14:$E$210,[1]CCG!$A$1:$IV$240,6,FALSE)</f>
        <v>WESSEX AREA TEAM</v>
      </c>
      <c r="E194" s="63" t="s">
        <v>279</v>
      </c>
      <c r="F194" s="95" t="str">
        <f>VLOOKUP($E$14:$E$210,[1]CCG!$A$1:$IV$240,2,FALSE)</f>
        <v>NHS NORTH EAST HAMPSHIRE AND FARNHAM CCG</v>
      </c>
      <c r="G194" s="95" t="s">
        <v>65</v>
      </c>
      <c r="H194" s="95" t="s">
        <v>0</v>
      </c>
      <c r="I194" s="115">
        <v>8</v>
      </c>
      <c r="J194" s="115">
        <v>6</v>
      </c>
      <c r="K194" s="109">
        <f t="shared" si="4"/>
        <v>2</v>
      </c>
      <c r="L194" s="83">
        <f t="shared" si="5"/>
        <v>0.75</v>
      </c>
    </row>
    <row r="195" spans="1:12" x14ac:dyDescent="0.2">
      <c r="A195" s="96" t="s">
        <v>776</v>
      </c>
      <c r="B195" s="104" t="s">
        <v>578</v>
      </c>
      <c r="C195" s="95" t="str">
        <f>VLOOKUP($E$14:$E$210,[1]CCG!$A$1:$IV$240,5,FALSE)</f>
        <v>Q70</v>
      </c>
      <c r="D195" s="95" t="str">
        <f>VLOOKUP($E$14:$E$210,[1]CCG!$A$1:$IV$240,6,FALSE)</f>
        <v>WESSEX AREA TEAM</v>
      </c>
      <c r="E195" s="63" t="s">
        <v>242</v>
      </c>
      <c r="F195" s="95" t="str">
        <f>VLOOKUP($E$14:$E$210,[1]CCG!$A$1:$IV$240,2,FALSE)</f>
        <v>NHS NORTH HAMPSHIRE CCG</v>
      </c>
      <c r="G195" s="95" t="s">
        <v>65</v>
      </c>
      <c r="H195" s="95" t="s">
        <v>0</v>
      </c>
      <c r="I195" s="64">
        <v>3</v>
      </c>
      <c r="J195" s="64">
        <v>3</v>
      </c>
      <c r="K195" s="109">
        <f t="shared" si="4"/>
        <v>0</v>
      </c>
      <c r="L195" s="54">
        <f t="shared" si="5"/>
        <v>1</v>
      </c>
    </row>
    <row r="196" spans="1:12" x14ac:dyDescent="0.2">
      <c r="A196" s="96" t="s">
        <v>777</v>
      </c>
      <c r="B196" s="104" t="s">
        <v>578</v>
      </c>
      <c r="C196" s="95" t="str">
        <f>VLOOKUP($E$14:$E$210,[1]CCG!$A$1:$IV$240,5,FALSE)</f>
        <v>Q70</v>
      </c>
      <c r="D196" s="95" t="str">
        <f>VLOOKUP($E$14:$E$210,[1]CCG!$A$1:$IV$240,6,FALSE)</f>
        <v>WESSEX AREA TEAM</v>
      </c>
      <c r="E196" s="63" t="s">
        <v>248</v>
      </c>
      <c r="F196" s="95" t="str">
        <f>VLOOKUP($E$14:$E$210,[1]CCG!$A$1:$IV$240,2,FALSE)</f>
        <v>NHS PORTSMOUTH CCG</v>
      </c>
      <c r="G196" s="95" t="s">
        <v>65</v>
      </c>
      <c r="H196" s="95" t="s">
        <v>0</v>
      </c>
      <c r="I196" s="64">
        <v>7</v>
      </c>
      <c r="J196" s="64">
        <v>7</v>
      </c>
      <c r="K196" s="109">
        <f t="shared" si="4"/>
        <v>0</v>
      </c>
      <c r="L196" s="54">
        <f t="shared" si="5"/>
        <v>1</v>
      </c>
    </row>
    <row r="197" spans="1:12" x14ac:dyDescent="0.2">
      <c r="A197" s="96" t="s">
        <v>778</v>
      </c>
      <c r="B197" s="104" t="s">
        <v>578</v>
      </c>
      <c r="C197" s="95" t="str">
        <f>VLOOKUP($E$14:$E$210,[1]CCG!$A$1:$IV$240,5,FALSE)</f>
        <v>Q70</v>
      </c>
      <c r="D197" s="95" t="str">
        <f>VLOOKUP($E$14:$E$210,[1]CCG!$A$1:$IV$240,6,FALSE)</f>
        <v>WESSEX AREA TEAM</v>
      </c>
      <c r="E197" s="63" t="s">
        <v>250</v>
      </c>
      <c r="F197" s="95" t="str">
        <f>VLOOKUP($E$14:$E$210,[1]CCG!$A$1:$IV$240,2,FALSE)</f>
        <v>NHS SOUTH EASTERN HAMPSHIRE CCG</v>
      </c>
      <c r="G197" s="95" t="s">
        <v>65</v>
      </c>
      <c r="H197" s="95" t="s">
        <v>0</v>
      </c>
      <c r="I197" s="64">
        <v>7</v>
      </c>
      <c r="J197" s="64">
        <v>7</v>
      </c>
      <c r="K197" s="109">
        <f t="shared" si="4"/>
        <v>0</v>
      </c>
      <c r="L197" s="54">
        <f t="shared" si="5"/>
        <v>1</v>
      </c>
    </row>
    <row r="198" spans="1:12" x14ac:dyDescent="0.2">
      <c r="A198" s="96" t="s">
        <v>779</v>
      </c>
      <c r="B198" s="104" t="s">
        <v>578</v>
      </c>
      <c r="C198" s="95" t="str">
        <f>VLOOKUP($E$14:$E$210,[1]CCG!$A$1:$IV$240,5,FALSE)</f>
        <v>Q70</v>
      </c>
      <c r="D198" s="95" t="str">
        <f>VLOOKUP($E$14:$E$210,[1]CCG!$A$1:$IV$240,6,FALSE)</f>
        <v>WESSEX AREA TEAM</v>
      </c>
      <c r="E198" s="63" t="s">
        <v>252</v>
      </c>
      <c r="F198" s="95" t="str">
        <f>VLOOKUP($E$14:$E$210,[1]CCG!$A$1:$IV$240,2,FALSE)</f>
        <v>NHS SOUTHAMPTON CCG</v>
      </c>
      <c r="G198" s="95" t="s">
        <v>65</v>
      </c>
      <c r="H198" s="95" t="s">
        <v>0</v>
      </c>
      <c r="I198" s="64">
        <v>12</v>
      </c>
      <c r="J198" s="64">
        <v>12</v>
      </c>
      <c r="K198" s="109">
        <f t="shared" si="4"/>
        <v>0</v>
      </c>
      <c r="L198" s="54">
        <f t="shared" si="5"/>
        <v>1</v>
      </c>
    </row>
    <row r="199" spans="1:12" x14ac:dyDescent="0.2">
      <c r="A199" s="96" t="s">
        <v>780</v>
      </c>
      <c r="B199" s="104" t="s">
        <v>578</v>
      </c>
      <c r="C199" s="95" t="str">
        <f>VLOOKUP($E$14:$E$210,[1]CCG!$A$1:$IV$240,5,FALSE)</f>
        <v>Q70</v>
      </c>
      <c r="D199" s="95" t="str">
        <f>VLOOKUP($E$14:$E$210,[1]CCG!$A$1:$IV$240,6,FALSE)</f>
        <v>WESSEX AREA TEAM</v>
      </c>
      <c r="E199" s="63" t="s">
        <v>254</v>
      </c>
      <c r="F199" s="95" t="str">
        <f>VLOOKUP($E$14:$E$210,[1]CCG!$A$1:$IV$240,2,FALSE)</f>
        <v>NHS WEST HAMPSHIRE CCG</v>
      </c>
      <c r="G199" s="95" t="s">
        <v>65</v>
      </c>
      <c r="H199" s="95" t="s">
        <v>0</v>
      </c>
      <c r="I199" s="64">
        <v>56</v>
      </c>
      <c r="J199" s="64">
        <v>51</v>
      </c>
      <c r="K199" s="109">
        <f t="shared" si="4"/>
        <v>5</v>
      </c>
      <c r="L199" s="54">
        <f t="shared" si="5"/>
        <v>0.9107142857142857</v>
      </c>
    </row>
    <row r="200" spans="1:12" x14ac:dyDescent="0.2">
      <c r="A200" s="96" t="s">
        <v>781</v>
      </c>
      <c r="B200" s="104" t="s">
        <v>579</v>
      </c>
      <c r="C200" s="95" t="str">
        <f>VLOOKUP($E$14:$E$210,[1]CCG!$A$1:$IV$240,5,FALSE)</f>
        <v>Q52</v>
      </c>
      <c r="D200" s="95" t="str">
        <f>VLOOKUP($E$14:$E$210,[1]CCG!$A$1:$IV$240,6,FALSE)</f>
        <v>WEST YORKSHIRE AREA TEAM</v>
      </c>
      <c r="E200" s="63" t="s">
        <v>112</v>
      </c>
      <c r="F200" s="95" t="str">
        <f>VLOOKUP($E$14:$E$210,[1]CCG!$A$1:$IV$240,2,FALSE)</f>
        <v>NHS AIREDALE, WHARFDALE AND CRAVEN CCG</v>
      </c>
      <c r="G200" s="95" t="s">
        <v>65</v>
      </c>
      <c r="H200" s="95" t="s">
        <v>0</v>
      </c>
      <c r="I200" s="64">
        <v>6</v>
      </c>
      <c r="J200" s="64">
        <v>6</v>
      </c>
      <c r="K200" s="109">
        <f t="shared" si="4"/>
        <v>0</v>
      </c>
      <c r="L200" s="54">
        <f t="shared" si="5"/>
        <v>1</v>
      </c>
    </row>
    <row r="201" spans="1:12" x14ac:dyDescent="0.2">
      <c r="A201" s="96" t="s">
        <v>782</v>
      </c>
      <c r="B201" s="104" t="s">
        <v>579</v>
      </c>
      <c r="C201" s="95" t="str">
        <f>VLOOKUP($E$14:$E$210,[1]CCG!$A$1:$IV$240,5,FALSE)</f>
        <v>Q52</v>
      </c>
      <c r="D201" s="95" t="str">
        <f>VLOOKUP($E$14:$E$210,[1]CCG!$A$1:$IV$240,6,FALSE)</f>
        <v>WEST YORKSHIRE AREA TEAM</v>
      </c>
      <c r="E201" s="63" t="s">
        <v>118</v>
      </c>
      <c r="F201" s="95" t="str">
        <f>VLOOKUP($E$14:$E$210,[1]CCG!$A$1:$IV$240,2,FALSE)</f>
        <v>NHS BRADFORD CITY CCG</v>
      </c>
      <c r="G201" s="95" t="s">
        <v>65</v>
      </c>
      <c r="H201" s="95" t="s">
        <v>0</v>
      </c>
      <c r="I201" s="64">
        <v>1</v>
      </c>
      <c r="J201" s="64">
        <v>1</v>
      </c>
      <c r="K201" s="109">
        <f t="shared" si="4"/>
        <v>0</v>
      </c>
      <c r="L201" s="54">
        <f t="shared" si="5"/>
        <v>1</v>
      </c>
    </row>
    <row r="202" spans="1:12" x14ac:dyDescent="0.2">
      <c r="A202" s="96" t="s">
        <v>783</v>
      </c>
      <c r="B202" s="104" t="s">
        <v>579</v>
      </c>
      <c r="C202" s="95" t="str">
        <f>VLOOKUP($E$14:$E$210,[1]CCG!$A$1:$IV$240,5,FALSE)</f>
        <v>Q52</v>
      </c>
      <c r="D202" s="95" t="str">
        <f>VLOOKUP($E$14:$E$210,[1]CCG!$A$1:$IV$240,6,FALSE)</f>
        <v>WEST YORKSHIRE AREA TEAM</v>
      </c>
      <c r="E202" s="63" t="s">
        <v>115</v>
      </c>
      <c r="F202" s="95" t="str">
        <f>VLOOKUP($E$14:$E$210,[1]CCG!$A$1:$IV$240,2,FALSE)</f>
        <v>NHS BRADFORD DISTRICTS CCG</v>
      </c>
      <c r="G202" s="95" t="s">
        <v>65</v>
      </c>
      <c r="H202" s="95" t="s">
        <v>0</v>
      </c>
      <c r="I202" s="115">
        <v>8</v>
      </c>
      <c r="J202" s="115">
        <v>7</v>
      </c>
      <c r="K202" s="109">
        <f t="shared" si="4"/>
        <v>1</v>
      </c>
      <c r="L202" s="83">
        <f t="shared" si="5"/>
        <v>0.875</v>
      </c>
    </row>
    <row r="203" spans="1:12" x14ac:dyDescent="0.2">
      <c r="A203" s="96" t="s">
        <v>784</v>
      </c>
      <c r="B203" s="104" t="s">
        <v>579</v>
      </c>
      <c r="C203" s="95" t="str">
        <f>VLOOKUP($E$14:$E$210,[1]CCG!$A$1:$IV$240,5,FALSE)</f>
        <v>Q52</v>
      </c>
      <c r="D203" s="95" t="str">
        <f>VLOOKUP($E$14:$E$210,[1]CCG!$A$1:$IV$240,6,FALSE)</f>
        <v>WEST YORKSHIRE AREA TEAM</v>
      </c>
      <c r="E203" s="63" t="s">
        <v>116</v>
      </c>
      <c r="F203" s="95" t="str">
        <f>VLOOKUP($E$14:$E$210,[1]CCG!$A$1:$IV$240,2,FALSE)</f>
        <v>NHS CALDERDALE CCG</v>
      </c>
      <c r="G203" s="95" t="s">
        <v>65</v>
      </c>
      <c r="H203" s="95" t="s">
        <v>0</v>
      </c>
      <c r="I203" s="64">
        <v>5</v>
      </c>
      <c r="J203" s="64">
        <v>5</v>
      </c>
      <c r="K203" s="109">
        <f t="shared" si="4"/>
        <v>0</v>
      </c>
      <c r="L203" s="54">
        <f t="shared" si="5"/>
        <v>1</v>
      </c>
    </row>
    <row r="204" spans="1:12" x14ac:dyDescent="0.2">
      <c r="A204" s="96" t="s">
        <v>785</v>
      </c>
      <c r="B204" s="104" t="s">
        <v>579</v>
      </c>
      <c r="C204" s="95" t="str">
        <f>VLOOKUP($E$14:$E$210,[1]CCG!$A$1:$IV$240,5,FALSE)</f>
        <v>Q52</v>
      </c>
      <c r="D204" s="95" t="str">
        <f>VLOOKUP($E$14:$E$210,[1]CCG!$A$1:$IV$240,6,FALSE)</f>
        <v>WEST YORKSHIRE AREA TEAM</v>
      </c>
      <c r="E204" s="63" t="s">
        <v>121</v>
      </c>
      <c r="F204" s="95" t="str">
        <f>VLOOKUP($E$14:$E$210,[1]CCG!$A$1:$IV$240,2,FALSE)</f>
        <v>NHS GREATER HUDDERSFIELD CCG</v>
      </c>
      <c r="G204" s="95" t="s">
        <v>65</v>
      </c>
      <c r="H204" s="95" t="s">
        <v>0</v>
      </c>
      <c r="I204" s="64">
        <v>4</v>
      </c>
      <c r="J204" s="64">
        <v>4</v>
      </c>
      <c r="K204" s="109">
        <f t="shared" si="4"/>
        <v>0</v>
      </c>
      <c r="L204" s="54">
        <f t="shared" si="5"/>
        <v>1</v>
      </c>
    </row>
    <row r="205" spans="1:12" x14ac:dyDescent="0.2">
      <c r="A205" s="96" t="s">
        <v>786</v>
      </c>
      <c r="B205" s="104" t="s">
        <v>579</v>
      </c>
      <c r="C205" s="95" t="str">
        <f>VLOOKUP($E$14:$E$210,[1]CCG!$A$1:$IV$240,5,FALSE)</f>
        <v>Q52</v>
      </c>
      <c r="D205" s="95" t="str">
        <f>VLOOKUP($E$14:$E$210,[1]CCG!$A$1:$IV$240,6,FALSE)</f>
        <v>WEST YORKSHIRE AREA TEAM</v>
      </c>
      <c r="E205" s="63" t="s">
        <v>117</v>
      </c>
      <c r="F205" s="95" t="str">
        <f>VLOOKUP($E$14:$E$210,[1]CCG!$A$1:$IV$240,2,FALSE)</f>
        <v>NHS LEEDS NORTH CCG</v>
      </c>
      <c r="G205" s="95" t="s">
        <v>65</v>
      </c>
      <c r="H205" s="95" t="s">
        <v>0</v>
      </c>
      <c r="I205" s="64">
        <v>8</v>
      </c>
      <c r="J205" s="64">
        <v>8</v>
      </c>
      <c r="K205" s="109">
        <f t="shared" si="4"/>
        <v>0</v>
      </c>
      <c r="L205" s="54">
        <f t="shared" si="5"/>
        <v>1</v>
      </c>
    </row>
    <row r="206" spans="1:12" x14ac:dyDescent="0.2">
      <c r="A206" s="96" t="s">
        <v>787</v>
      </c>
      <c r="B206" s="104" t="s">
        <v>579</v>
      </c>
      <c r="C206" s="95" t="str">
        <f>VLOOKUP($E$14:$E$210,[1]CCG!$A$1:$IV$240,5,FALSE)</f>
        <v>Q52</v>
      </c>
      <c r="D206" s="95" t="str">
        <f>VLOOKUP($E$14:$E$210,[1]CCG!$A$1:$IV$240,6,FALSE)</f>
        <v>WEST YORKSHIRE AREA TEAM</v>
      </c>
      <c r="E206" s="63" t="s">
        <v>126</v>
      </c>
      <c r="F206" s="95" t="str">
        <f>VLOOKUP($E$14:$E$210,[1]CCG!$A$1:$IV$240,2,FALSE)</f>
        <v>NHS LEEDS SOUTH AND EAST CCG</v>
      </c>
      <c r="G206" s="95" t="s">
        <v>65</v>
      </c>
      <c r="H206" s="95" t="s">
        <v>0</v>
      </c>
      <c r="I206" s="115">
        <v>8</v>
      </c>
      <c r="J206" s="115">
        <v>7</v>
      </c>
      <c r="K206" s="109">
        <f t="shared" ref="K206:K209" si="6">I206-J206</f>
        <v>1</v>
      </c>
      <c r="L206" s="83">
        <f t="shared" ref="L206:L210" si="7">J206/I206</f>
        <v>0.875</v>
      </c>
    </row>
    <row r="207" spans="1:12" x14ac:dyDescent="0.2">
      <c r="A207" s="96" t="s">
        <v>788</v>
      </c>
      <c r="B207" s="104" t="s">
        <v>579</v>
      </c>
      <c r="C207" s="95" t="str">
        <f>VLOOKUP($E$14:$E$210,[1]CCG!$A$1:$IV$240,5,FALSE)</f>
        <v>Q52</v>
      </c>
      <c r="D207" s="95" t="str">
        <f>VLOOKUP($E$14:$E$210,[1]CCG!$A$1:$IV$240,6,FALSE)</f>
        <v>WEST YORKSHIRE AREA TEAM</v>
      </c>
      <c r="E207" s="63" t="s">
        <v>122</v>
      </c>
      <c r="F207" s="95" t="str">
        <f>VLOOKUP($E$14:$E$210,[1]CCG!$A$1:$IV$240,2,FALSE)</f>
        <v>NHS LEEDS WEST CCG</v>
      </c>
      <c r="G207" s="95" t="s">
        <v>65</v>
      </c>
      <c r="H207" s="95" t="s">
        <v>0</v>
      </c>
      <c r="I207" s="115">
        <v>12</v>
      </c>
      <c r="J207" s="115">
        <v>11</v>
      </c>
      <c r="K207" s="109">
        <f t="shared" si="6"/>
        <v>1</v>
      </c>
      <c r="L207" s="83">
        <f t="shared" si="7"/>
        <v>0.91666666666666663</v>
      </c>
    </row>
    <row r="208" spans="1:12" x14ac:dyDescent="0.2">
      <c r="A208" s="96" t="s">
        <v>789</v>
      </c>
      <c r="B208" s="104" t="s">
        <v>579</v>
      </c>
      <c r="C208" s="95" t="str">
        <f>VLOOKUP($E$14:$E$210,[1]CCG!$A$1:$IV$240,5,FALSE)</f>
        <v>Q52</v>
      </c>
      <c r="D208" s="95" t="str">
        <f>VLOOKUP($E$14:$E$210,[1]CCG!$A$1:$IV$240,6,FALSE)</f>
        <v>WEST YORKSHIRE AREA TEAM</v>
      </c>
      <c r="E208" s="63" t="s">
        <v>128</v>
      </c>
      <c r="F208" s="95" t="str">
        <f>VLOOKUP($E$14:$E$210,[1]CCG!$A$1:$IV$240,2,FALSE)</f>
        <v>NHS NORTH KIRKLEES CCG</v>
      </c>
      <c r="G208" s="95" t="s">
        <v>65</v>
      </c>
      <c r="H208" s="95" t="s">
        <v>0</v>
      </c>
      <c r="I208" s="115">
        <v>11</v>
      </c>
      <c r="J208" s="115">
        <v>9</v>
      </c>
      <c r="K208" s="109">
        <f t="shared" si="6"/>
        <v>2</v>
      </c>
      <c r="L208" s="83">
        <f t="shared" si="7"/>
        <v>0.81818181818181823</v>
      </c>
    </row>
    <row r="209" spans="1:12" x14ac:dyDescent="0.2">
      <c r="A209" s="96" t="s">
        <v>790</v>
      </c>
      <c r="B209" s="104" t="s">
        <v>579</v>
      </c>
      <c r="C209" s="95" t="str">
        <f>VLOOKUP($E$14:$E$210,[1]CCG!$A$1:$IV$240,5,FALSE)</f>
        <v>Q52</v>
      </c>
      <c r="D209" s="95" t="str">
        <f>VLOOKUP($E$14:$E$210,[1]CCG!$A$1:$IV$240,6,FALSE)</f>
        <v>WEST YORKSHIRE AREA TEAM</v>
      </c>
      <c r="E209" s="63" t="s">
        <v>134</v>
      </c>
      <c r="F209" s="95" t="str">
        <f>VLOOKUP($E$14:$E$210,[1]CCG!$A$1:$IV$240,2,FALSE)</f>
        <v>NHS WAKEFIELD CCG</v>
      </c>
      <c r="G209" s="95" t="s">
        <v>65</v>
      </c>
      <c r="H209" s="95" t="s">
        <v>0</v>
      </c>
      <c r="I209" s="64">
        <v>15</v>
      </c>
      <c r="J209" s="64">
        <v>11</v>
      </c>
      <c r="K209" s="109">
        <f t="shared" si="6"/>
        <v>4</v>
      </c>
      <c r="L209" s="54">
        <f t="shared" si="7"/>
        <v>0.73333333333333328</v>
      </c>
    </row>
    <row r="210" spans="1:12" ht="15" x14ac:dyDescent="0.25">
      <c r="A210" s="101"/>
      <c r="B210" s="106"/>
      <c r="C210" s="106"/>
      <c r="D210" s="106"/>
      <c r="E210" s="111"/>
      <c r="F210" s="103" t="s">
        <v>63</v>
      </c>
      <c r="G210" s="40" t="s">
        <v>65</v>
      </c>
      <c r="H210" s="40" t="s">
        <v>0</v>
      </c>
      <c r="I210" s="32">
        <f>SUM(I14:I209)</f>
        <v>3934</v>
      </c>
      <c r="J210" s="32">
        <f>SUM(J14:J209)</f>
        <v>3618</v>
      </c>
      <c r="K210" s="32">
        <f>SUM(K14:K209)</f>
        <v>316</v>
      </c>
      <c r="L210" s="38">
        <f t="shared" si="7"/>
        <v>0.91967463141840367</v>
      </c>
    </row>
    <row r="211" spans="1:12" ht="15" x14ac:dyDescent="0.25">
      <c r="A211" s="101"/>
      <c r="B211" s="101"/>
      <c r="C211" s="102"/>
      <c r="D211" s="102"/>
      <c r="E211" s="111"/>
      <c r="F211" s="102"/>
      <c r="G211" s="103"/>
      <c r="H211" s="103"/>
      <c r="I211" s="103"/>
      <c r="J211" s="112"/>
      <c r="K211" s="103"/>
      <c r="L211" s="113"/>
    </row>
    <row r="212" spans="1:12" ht="15" x14ac:dyDescent="0.25">
      <c r="A212" s="101"/>
      <c r="B212" s="101"/>
      <c r="C212" s="102"/>
      <c r="D212" s="102"/>
      <c r="E212" s="111"/>
      <c r="F212" s="102"/>
      <c r="G212" s="103"/>
      <c r="H212" s="103"/>
      <c r="I212" s="103"/>
      <c r="J212" s="112"/>
      <c r="K212" s="103"/>
      <c r="L212" s="113"/>
    </row>
    <row r="213" spans="1:12" ht="15" x14ac:dyDescent="0.25">
      <c r="A213" s="101"/>
      <c r="B213" s="101"/>
      <c r="C213" s="102"/>
      <c r="D213" s="102"/>
      <c r="E213" s="111"/>
      <c r="F213" s="102"/>
      <c r="G213" s="103"/>
      <c r="H213" s="103"/>
      <c r="I213" s="103"/>
      <c r="J213" s="103"/>
      <c r="K213" s="103"/>
      <c r="L213" s="113"/>
    </row>
    <row r="214" spans="1:12" ht="15" x14ac:dyDescent="0.25">
      <c r="A214" s="101"/>
      <c r="B214" s="101"/>
      <c r="C214" s="102"/>
      <c r="D214" s="102"/>
      <c r="E214" s="111"/>
      <c r="F214" s="102"/>
      <c r="G214" s="103"/>
      <c r="H214" s="103"/>
      <c r="I214" s="103"/>
      <c r="J214" s="103"/>
      <c r="K214" s="103"/>
      <c r="L214" s="113"/>
    </row>
    <row r="215" spans="1:12" x14ac:dyDescent="0.2">
      <c r="A215" s="95"/>
      <c r="B215" s="95"/>
      <c r="C215" s="95"/>
      <c r="D215" s="95"/>
      <c r="E215" s="95"/>
      <c r="F215" s="95"/>
      <c r="G215" s="95"/>
      <c r="H215" s="95"/>
      <c r="I215" s="103"/>
      <c r="J215" s="95"/>
      <c r="K215" s="95"/>
      <c r="L215" s="95"/>
    </row>
    <row r="216" spans="1:12" x14ac:dyDescent="0.2">
      <c r="A216" s="96" t="s">
        <v>13</v>
      </c>
      <c r="B216" s="97"/>
      <c r="C216" s="97"/>
      <c r="E216" s="95"/>
      <c r="H216" s="97"/>
      <c r="I216" s="103"/>
      <c r="J216" s="97"/>
      <c r="K216" s="97"/>
      <c r="L216" s="97"/>
    </row>
    <row r="217" spans="1:12" x14ac:dyDescent="0.2">
      <c r="A217" s="96" t="s">
        <v>14</v>
      </c>
      <c r="B217" s="97"/>
      <c r="C217" s="97"/>
      <c r="E217" s="95"/>
      <c r="H217" s="97"/>
      <c r="I217" s="103"/>
      <c r="J217" s="97"/>
      <c r="K217" s="97"/>
      <c r="L217" s="97"/>
    </row>
    <row r="218" spans="1:12" x14ac:dyDescent="0.2">
      <c r="A218" s="96" t="s">
        <v>796</v>
      </c>
      <c r="B218" s="97"/>
      <c r="C218" s="97"/>
      <c r="D218" s="97"/>
      <c r="H218" s="97"/>
      <c r="I218" s="103"/>
      <c r="J218" s="97"/>
      <c r="K218" s="97"/>
      <c r="L218" s="97"/>
    </row>
    <row r="219" spans="1:12" x14ac:dyDescent="0.2">
      <c r="A219" s="96" t="s">
        <v>795</v>
      </c>
      <c r="B219" s="97"/>
      <c r="C219" s="97"/>
      <c r="D219" s="97"/>
      <c r="H219" s="97"/>
      <c r="I219" s="103"/>
      <c r="J219" s="97"/>
      <c r="K219" s="97"/>
      <c r="L219" s="97"/>
    </row>
    <row r="220" spans="1:12" x14ac:dyDescent="0.2">
      <c r="A220" s="96" t="s">
        <v>28</v>
      </c>
      <c r="B220" s="97"/>
      <c r="C220" s="97"/>
      <c r="E220" s="95"/>
      <c r="H220" s="97"/>
      <c r="I220" s="103"/>
      <c r="J220" s="97"/>
      <c r="K220" s="97"/>
      <c r="L220" s="97"/>
    </row>
    <row r="221" spans="1:12" x14ac:dyDescent="0.2">
      <c r="A221" s="107" t="s">
        <v>25</v>
      </c>
      <c r="B221" s="97"/>
      <c r="C221" s="97"/>
      <c r="E221" s="95"/>
      <c r="H221" s="97"/>
      <c r="I221" s="103"/>
      <c r="J221" s="97"/>
      <c r="K221" s="97"/>
      <c r="L221" s="97"/>
    </row>
    <row r="222" spans="1:12" x14ac:dyDescent="0.2">
      <c r="A222" s="96" t="s">
        <v>29</v>
      </c>
      <c r="B222" s="97"/>
      <c r="C222" s="97"/>
      <c r="E222" s="95"/>
      <c r="H222" s="97"/>
      <c r="I222" s="103"/>
      <c r="J222" s="97"/>
      <c r="K222" s="97"/>
      <c r="L222" s="97"/>
    </row>
    <row r="223" spans="1:12" x14ac:dyDescent="0.2">
      <c r="A223" s="96" t="s">
        <v>803</v>
      </c>
      <c r="I223" s="103"/>
    </row>
    <row r="224" spans="1:12" x14ac:dyDescent="0.2">
      <c r="A224" s="96" t="s">
        <v>809</v>
      </c>
      <c r="I224" s="103"/>
    </row>
    <row r="225" spans="1:9" x14ac:dyDescent="0.2">
      <c r="A225" s="96" t="s">
        <v>810</v>
      </c>
      <c r="I225" s="103"/>
    </row>
    <row r="226" spans="1:9" x14ac:dyDescent="0.2">
      <c r="I226" s="103"/>
    </row>
    <row r="227" spans="1:9" x14ac:dyDescent="0.2">
      <c r="I227" s="103"/>
    </row>
    <row r="228" spans="1:9" x14ac:dyDescent="0.2">
      <c r="A228" s="81" t="s">
        <v>831</v>
      </c>
      <c r="I228" s="103"/>
    </row>
    <row r="229" spans="1:9" x14ac:dyDescent="0.2">
      <c r="A229" s="88" t="s">
        <v>878</v>
      </c>
      <c r="B229" s="156"/>
      <c r="C229" s="156"/>
      <c r="D229" s="156"/>
      <c r="I229" s="103"/>
    </row>
    <row r="230" spans="1:9" x14ac:dyDescent="0.2">
      <c r="I230" s="103"/>
    </row>
    <row r="231" spans="1:9" x14ac:dyDescent="0.2">
      <c r="I231" s="103"/>
    </row>
    <row r="232" spans="1:9" x14ac:dyDescent="0.2">
      <c r="I232" s="103"/>
    </row>
    <row r="233" spans="1:9" x14ac:dyDescent="0.2">
      <c r="I233" s="103"/>
    </row>
    <row r="234" spans="1:9" x14ac:dyDescent="0.2">
      <c r="I234" s="103"/>
    </row>
    <row r="235" spans="1:9" x14ac:dyDescent="0.2">
      <c r="I235" s="103"/>
    </row>
    <row r="236" spans="1:9" x14ac:dyDescent="0.2">
      <c r="I236" s="103"/>
    </row>
    <row r="237" spans="1:9" x14ac:dyDescent="0.2">
      <c r="I237" s="103"/>
    </row>
    <row r="238" spans="1:9" x14ac:dyDescent="0.2">
      <c r="I238" s="103"/>
    </row>
    <row r="239" spans="1:9" x14ac:dyDescent="0.2">
      <c r="I239" s="103"/>
    </row>
    <row r="240" spans="1:9" x14ac:dyDescent="0.2">
      <c r="I240" s="103"/>
    </row>
    <row r="241" spans="1:12" x14ac:dyDescent="0.2">
      <c r="I241" s="103"/>
    </row>
    <row r="242" spans="1:12" x14ac:dyDescent="0.2">
      <c r="I242" s="103"/>
    </row>
    <row r="243" spans="1:12" x14ac:dyDescent="0.2">
      <c r="I243" s="103"/>
    </row>
    <row r="244" spans="1:12" x14ac:dyDescent="0.2">
      <c r="I244" s="103"/>
    </row>
    <row r="245" spans="1:12" x14ac:dyDescent="0.2">
      <c r="I245" s="103"/>
    </row>
    <row r="246" spans="1:12" x14ac:dyDescent="0.2">
      <c r="I246" s="103"/>
    </row>
    <row r="247" spans="1:12" x14ac:dyDescent="0.2">
      <c r="I247" s="103"/>
    </row>
    <row r="248" spans="1:12" x14ac:dyDescent="0.2">
      <c r="I248" s="103"/>
    </row>
    <row r="249" spans="1:12" x14ac:dyDescent="0.2">
      <c r="I249" s="103"/>
    </row>
    <row r="250" spans="1:12" x14ac:dyDescent="0.2">
      <c r="I250" s="103"/>
    </row>
    <row r="251" spans="1:12" x14ac:dyDescent="0.2">
      <c r="I251" s="103"/>
    </row>
    <row r="252" spans="1:12" x14ac:dyDescent="0.2">
      <c r="A252" s="97"/>
      <c r="B252" s="97"/>
      <c r="C252" s="97"/>
      <c r="D252" s="97"/>
      <c r="H252" s="97"/>
      <c r="I252" s="103"/>
      <c r="J252" s="97"/>
      <c r="K252" s="97"/>
      <c r="L252" s="97"/>
    </row>
    <row r="253" spans="1:12" x14ac:dyDescent="0.2">
      <c r="I253" s="103"/>
    </row>
    <row r="254" spans="1:12" x14ac:dyDescent="0.2">
      <c r="I254" s="103"/>
    </row>
    <row r="255" spans="1:12" x14ac:dyDescent="0.2">
      <c r="I255" s="103"/>
    </row>
    <row r="256" spans="1:12" x14ac:dyDescent="0.2">
      <c r="I256" s="103"/>
    </row>
    <row r="257" spans="9:9" x14ac:dyDescent="0.2">
      <c r="I257" s="103"/>
    </row>
    <row r="258" spans="9:9" x14ac:dyDescent="0.2">
      <c r="I258" s="103"/>
    </row>
    <row r="259" spans="9:9" x14ac:dyDescent="0.2">
      <c r="I259" s="103"/>
    </row>
    <row r="260" spans="9:9" x14ac:dyDescent="0.2">
      <c r="I260" s="103"/>
    </row>
    <row r="261" spans="9:9" x14ac:dyDescent="0.2">
      <c r="I261" s="103"/>
    </row>
    <row r="262" spans="9:9" x14ac:dyDescent="0.2">
      <c r="I262" s="103"/>
    </row>
    <row r="263" spans="9:9" x14ac:dyDescent="0.2">
      <c r="I263" s="103"/>
    </row>
    <row r="264" spans="9:9" x14ac:dyDescent="0.2">
      <c r="I264" s="103"/>
    </row>
    <row r="265" spans="9:9" x14ac:dyDescent="0.2">
      <c r="I265" s="103"/>
    </row>
    <row r="266" spans="9:9" x14ac:dyDescent="0.2">
      <c r="I266" s="103"/>
    </row>
    <row r="267" spans="9:9" x14ac:dyDescent="0.2">
      <c r="I267" s="103"/>
    </row>
    <row r="268" spans="9:9" x14ac:dyDescent="0.2">
      <c r="I268" s="103"/>
    </row>
    <row r="269" spans="9:9" x14ac:dyDescent="0.2">
      <c r="I269" s="103"/>
    </row>
    <row r="270" spans="9:9" x14ac:dyDescent="0.2">
      <c r="I270" s="103"/>
    </row>
    <row r="271" spans="9:9" x14ac:dyDescent="0.2">
      <c r="I271" s="103"/>
    </row>
    <row r="272" spans="9:9" x14ac:dyDescent="0.2">
      <c r="I272" s="103"/>
    </row>
    <row r="273" spans="9:9" x14ac:dyDescent="0.2">
      <c r="I273" s="103"/>
    </row>
    <row r="274" spans="9:9" x14ac:dyDescent="0.2">
      <c r="I274" s="103"/>
    </row>
    <row r="275" spans="9:9" x14ac:dyDescent="0.2">
      <c r="I275" s="103"/>
    </row>
    <row r="276" spans="9:9" x14ac:dyDescent="0.2">
      <c r="I276" s="103"/>
    </row>
    <row r="277" spans="9:9" x14ac:dyDescent="0.2">
      <c r="I277" s="103"/>
    </row>
    <row r="278" spans="9:9" x14ac:dyDescent="0.2">
      <c r="I278" s="103"/>
    </row>
    <row r="279" spans="9:9" x14ac:dyDescent="0.2">
      <c r="I279" s="103"/>
    </row>
    <row r="280" spans="9:9" x14ac:dyDescent="0.2">
      <c r="I280" s="103"/>
    </row>
    <row r="281" spans="9:9" x14ac:dyDescent="0.2">
      <c r="I281" s="103"/>
    </row>
    <row r="282" spans="9:9" x14ac:dyDescent="0.2">
      <c r="I282" s="103"/>
    </row>
    <row r="283" spans="9:9" x14ac:dyDescent="0.2">
      <c r="I283" s="103"/>
    </row>
    <row r="284" spans="9:9" x14ac:dyDescent="0.2">
      <c r="I284" s="103"/>
    </row>
    <row r="285" spans="9:9" x14ac:dyDescent="0.2">
      <c r="I285" s="103"/>
    </row>
    <row r="286" spans="9:9" x14ac:dyDescent="0.2">
      <c r="I286" s="103"/>
    </row>
    <row r="287" spans="9:9" x14ac:dyDescent="0.2">
      <c r="I287" s="103"/>
    </row>
    <row r="288" spans="9:9" x14ac:dyDescent="0.2">
      <c r="I288" s="103"/>
    </row>
    <row r="289" spans="9:9" x14ac:dyDescent="0.2">
      <c r="I289" s="103"/>
    </row>
    <row r="290" spans="9:9" x14ac:dyDescent="0.2">
      <c r="I290" s="103"/>
    </row>
    <row r="291" spans="9:9" x14ac:dyDescent="0.2">
      <c r="I291" s="103"/>
    </row>
    <row r="292" spans="9:9" x14ac:dyDescent="0.2">
      <c r="I292" s="103"/>
    </row>
    <row r="293" spans="9:9" x14ac:dyDescent="0.2">
      <c r="I293" s="103"/>
    </row>
    <row r="294" spans="9:9" x14ac:dyDescent="0.2">
      <c r="I294" s="103"/>
    </row>
    <row r="295" spans="9:9" x14ac:dyDescent="0.2">
      <c r="I295" s="103"/>
    </row>
    <row r="296" spans="9:9" x14ac:dyDescent="0.2">
      <c r="I296" s="103"/>
    </row>
    <row r="297" spans="9:9" x14ac:dyDescent="0.2">
      <c r="I297" s="103"/>
    </row>
    <row r="298" spans="9:9" x14ac:dyDescent="0.2">
      <c r="I298" s="103"/>
    </row>
    <row r="299" spans="9:9" x14ac:dyDescent="0.2">
      <c r="I299" s="103"/>
    </row>
    <row r="300" spans="9:9" x14ac:dyDescent="0.2">
      <c r="I300" s="103"/>
    </row>
    <row r="301" spans="9:9" x14ac:dyDescent="0.2">
      <c r="I301" s="103"/>
    </row>
    <row r="302" spans="9:9" x14ac:dyDescent="0.2">
      <c r="I302" s="103"/>
    </row>
    <row r="303" spans="9:9" x14ac:dyDescent="0.2">
      <c r="I303" s="103"/>
    </row>
    <row r="304" spans="9:9" x14ac:dyDescent="0.2">
      <c r="I304" s="103"/>
    </row>
    <row r="305" spans="9:9" x14ac:dyDescent="0.2">
      <c r="I305" s="103"/>
    </row>
    <row r="306" spans="9:9" x14ac:dyDescent="0.2">
      <c r="I306" s="103"/>
    </row>
    <row r="307" spans="9:9" x14ac:dyDescent="0.2">
      <c r="I307" s="103"/>
    </row>
    <row r="308" spans="9:9" x14ac:dyDescent="0.2">
      <c r="I308" s="103"/>
    </row>
    <row r="309" spans="9:9" x14ac:dyDescent="0.2">
      <c r="I309" s="103"/>
    </row>
    <row r="310" spans="9:9" x14ac:dyDescent="0.2">
      <c r="I310" s="103"/>
    </row>
    <row r="311" spans="9:9" x14ac:dyDescent="0.2">
      <c r="I311" s="103"/>
    </row>
    <row r="312" spans="9:9" x14ac:dyDescent="0.2">
      <c r="I312" s="103"/>
    </row>
    <row r="313" spans="9:9" x14ac:dyDescent="0.2">
      <c r="I313" s="103"/>
    </row>
    <row r="314" spans="9:9" x14ac:dyDescent="0.2">
      <c r="I314" s="103"/>
    </row>
    <row r="315" spans="9:9" x14ac:dyDescent="0.2">
      <c r="I315" s="103"/>
    </row>
    <row r="316" spans="9:9" x14ac:dyDescent="0.2">
      <c r="I316" s="103"/>
    </row>
    <row r="317" spans="9:9" x14ac:dyDescent="0.2">
      <c r="I317" s="103"/>
    </row>
    <row r="318" spans="9:9" x14ac:dyDescent="0.2">
      <c r="I318" s="103"/>
    </row>
    <row r="319" spans="9:9" x14ac:dyDescent="0.2">
      <c r="I319" s="103"/>
    </row>
    <row r="320" spans="9:9" x14ac:dyDescent="0.2">
      <c r="I320" s="103"/>
    </row>
    <row r="321" spans="9:9" x14ac:dyDescent="0.2">
      <c r="I321" s="103"/>
    </row>
    <row r="322" spans="9:9" x14ac:dyDescent="0.2">
      <c r="I322" s="103"/>
    </row>
    <row r="323" spans="9:9" x14ac:dyDescent="0.2">
      <c r="I323" s="103"/>
    </row>
    <row r="324" spans="9:9" x14ac:dyDescent="0.2">
      <c r="I324" s="103"/>
    </row>
    <row r="325" spans="9:9" x14ac:dyDescent="0.2">
      <c r="I325" s="103"/>
    </row>
    <row r="326" spans="9:9" x14ac:dyDescent="0.2">
      <c r="I326" s="103"/>
    </row>
    <row r="327" spans="9:9" x14ac:dyDescent="0.2">
      <c r="I327" s="103"/>
    </row>
    <row r="328" spans="9:9" x14ac:dyDescent="0.2">
      <c r="I328" s="103"/>
    </row>
    <row r="329" spans="9:9" x14ac:dyDescent="0.2">
      <c r="I329" s="103"/>
    </row>
    <row r="330" spans="9:9" x14ac:dyDescent="0.2">
      <c r="I330" s="103"/>
    </row>
    <row r="331" spans="9:9" x14ac:dyDescent="0.2">
      <c r="I331" s="103"/>
    </row>
    <row r="332" spans="9:9" x14ac:dyDescent="0.2">
      <c r="I332" s="103"/>
    </row>
    <row r="333" spans="9:9" x14ac:dyDescent="0.2">
      <c r="I333" s="103"/>
    </row>
    <row r="334" spans="9:9" x14ac:dyDescent="0.2">
      <c r="I334" s="103"/>
    </row>
    <row r="335" spans="9:9" x14ac:dyDescent="0.2">
      <c r="I335" s="103"/>
    </row>
    <row r="336" spans="9:9" x14ac:dyDescent="0.2">
      <c r="I336" s="103"/>
    </row>
    <row r="337" spans="9:9" x14ac:dyDescent="0.2">
      <c r="I337" s="103"/>
    </row>
    <row r="338" spans="9:9" x14ac:dyDescent="0.2">
      <c r="I338" s="103"/>
    </row>
    <row r="339" spans="9:9" x14ac:dyDescent="0.2">
      <c r="I339" s="103"/>
    </row>
    <row r="340" spans="9:9" x14ac:dyDescent="0.2">
      <c r="I340" s="103"/>
    </row>
    <row r="341" spans="9:9" x14ac:dyDescent="0.2">
      <c r="I341" s="103"/>
    </row>
    <row r="342" spans="9:9" x14ac:dyDescent="0.2">
      <c r="I342" s="103"/>
    </row>
    <row r="343" spans="9:9" x14ac:dyDescent="0.2">
      <c r="I343" s="103"/>
    </row>
    <row r="344" spans="9:9" x14ac:dyDescent="0.2">
      <c r="I344" s="103"/>
    </row>
    <row r="345" spans="9:9" x14ac:dyDescent="0.2">
      <c r="I345" s="103"/>
    </row>
    <row r="346" spans="9:9" x14ac:dyDescent="0.2">
      <c r="I346" s="103"/>
    </row>
    <row r="347" spans="9:9" x14ac:dyDescent="0.2">
      <c r="I347" s="103"/>
    </row>
    <row r="348" spans="9:9" x14ac:dyDescent="0.2">
      <c r="I348" s="103"/>
    </row>
    <row r="349" spans="9:9" x14ac:dyDescent="0.2">
      <c r="I349" s="103"/>
    </row>
    <row r="350" spans="9:9" x14ac:dyDescent="0.2">
      <c r="I350" s="103"/>
    </row>
    <row r="351" spans="9:9" x14ac:dyDescent="0.2">
      <c r="I351" s="103"/>
    </row>
    <row r="352" spans="9:9" x14ac:dyDescent="0.2">
      <c r="I352" s="103"/>
    </row>
    <row r="353" spans="9:9" x14ac:dyDescent="0.2">
      <c r="I353" s="103"/>
    </row>
    <row r="354" spans="9:9" x14ac:dyDescent="0.2">
      <c r="I354" s="103"/>
    </row>
    <row r="355" spans="9:9" x14ac:dyDescent="0.2">
      <c r="I355" s="103"/>
    </row>
    <row r="356" spans="9:9" x14ac:dyDescent="0.2">
      <c r="I356" s="103"/>
    </row>
    <row r="357" spans="9:9" x14ac:dyDescent="0.2">
      <c r="I357" s="103"/>
    </row>
    <row r="358" spans="9:9" x14ac:dyDescent="0.2">
      <c r="I358" s="103"/>
    </row>
    <row r="359" spans="9:9" x14ac:dyDescent="0.2">
      <c r="I359" s="103"/>
    </row>
    <row r="360" spans="9:9" x14ac:dyDescent="0.2">
      <c r="I360" s="103"/>
    </row>
    <row r="361" spans="9:9" x14ac:dyDescent="0.2">
      <c r="I361" s="103"/>
    </row>
    <row r="362" spans="9:9" x14ac:dyDescent="0.2">
      <c r="I362" s="103"/>
    </row>
    <row r="363" spans="9:9" x14ac:dyDescent="0.2">
      <c r="I363" s="103"/>
    </row>
    <row r="364" spans="9:9" x14ac:dyDescent="0.2">
      <c r="I364" s="103"/>
    </row>
    <row r="365" spans="9:9" x14ac:dyDescent="0.2">
      <c r="I365" s="103"/>
    </row>
    <row r="366" spans="9:9" x14ac:dyDescent="0.2">
      <c r="I366" s="103"/>
    </row>
    <row r="367" spans="9:9" x14ac:dyDescent="0.2">
      <c r="I367" s="103"/>
    </row>
    <row r="368" spans="9:9" x14ac:dyDescent="0.2">
      <c r="I368" s="103"/>
    </row>
    <row r="369" spans="9:9" x14ac:dyDescent="0.2">
      <c r="I369" s="103"/>
    </row>
    <row r="370" spans="9:9" x14ac:dyDescent="0.2">
      <c r="I370" s="103"/>
    </row>
    <row r="371" spans="9:9" x14ac:dyDescent="0.2">
      <c r="I371" s="103"/>
    </row>
    <row r="372" spans="9:9" x14ac:dyDescent="0.2">
      <c r="I372" s="103"/>
    </row>
    <row r="373" spans="9:9" x14ac:dyDescent="0.2">
      <c r="I373" s="103"/>
    </row>
    <row r="374" spans="9:9" x14ac:dyDescent="0.2">
      <c r="I374" s="103"/>
    </row>
    <row r="375" spans="9:9" x14ac:dyDescent="0.2">
      <c r="I375" s="103"/>
    </row>
    <row r="376" spans="9:9" x14ac:dyDescent="0.2">
      <c r="I376" s="103"/>
    </row>
    <row r="377" spans="9:9" x14ac:dyDescent="0.2">
      <c r="I377" s="103"/>
    </row>
    <row r="378" spans="9:9" x14ac:dyDescent="0.2">
      <c r="I378" s="103"/>
    </row>
    <row r="379" spans="9:9" x14ac:dyDescent="0.2">
      <c r="I379" s="103"/>
    </row>
    <row r="380" spans="9:9" x14ac:dyDescent="0.2">
      <c r="I380" s="103"/>
    </row>
    <row r="381" spans="9:9" x14ac:dyDescent="0.2">
      <c r="I381" s="103"/>
    </row>
    <row r="382" spans="9:9" x14ac:dyDescent="0.2">
      <c r="I382" s="103"/>
    </row>
    <row r="383" spans="9:9" x14ac:dyDescent="0.2">
      <c r="I383" s="103"/>
    </row>
    <row r="384" spans="9:9" x14ac:dyDescent="0.2">
      <c r="I384" s="103"/>
    </row>
    <row r="385" spans="9:9" x14ac:dyDescent="0.2">
      <c r="I385" s="103"/>
    </row>
    <row r="386" spans="9:9" x14ac:dyDescent="0.2">
      <c r="I386" s="103"/>
    </row>
    <row r="387" spans="9:9" x14ac:dyDescent="0.2">
      <c r="I387" s="103"/>
    </row>
    <row r="388" spans="9:9" x14ac:dyDescent="0.2">
      <c r="I388" s="103"/>
    </row>
    <row r="389" spans="9:9" x14ac:dyDescent="0.2">
      <c r="I389" s="103"/>
    </row>
    <row r="390" spans="9:9" x14ac:dyDescent="0.2">
      <c r="I390" s="103"/>
    </row>
    <row r="391" spans="9:9" x14ac:dyDescent="0.2">
      <c r="I391" s="103"/>
    </row>
    <row r="392" spans="9:9" x14ac:dyDescent="0.2">
      <c r="I392" s="103"/>
    </row>
    <row r="393" spans="9:9" x14ac:dyDescent="0.2">
      <c r="I393" s="103"/>
    </row>
    <row r="394" spans="9:9" x14ac:dyDescent="0.2">
      <c r="I394" s="103"/>
    </row>
    <row r="395" spans="9:9" x14ac:dyDescent="0.2">
      <c r="I395" s="103"/>
    </row>
    <row r="396" spans="9:9" x14ac:dyDescent="0.2">
      <c r="I396" s="103"/>
    </row>
    <row r="397" spans="9:9" x14ac:dyDescent="0.2">
      <c r="I397" s="103"/>
    </row>
    <row r="398" spans="9:9" x14ac:dyDescent="0.2">
      <c r="I398" s="103"/>
    </row>
    <row r="399" spans="9:9" x14ac:dyDescent="0.2">
      <c r="I399" s="103"/>
    </row>
    <row r="400" spans="9:9" x14ac:dyDescent="0.2">
      <c r="I400" s="103"/>
    </row>
    <row r="401" spans="9:9" x14ac:dyDescent="0.2">
      <c r="I401" s="103"/>
    </row>
    <row r="402" spans="9:9" x14ac:dyDescent="0.2">
      <c r="I402" s="103"/>
    </row>
    <row r="403" spans="9:9" x14ac:dyDescent="0.2">
      <c r="I403" s="103"/>
    </row>
    <row r="404" spans="9:9" x14ac:dyDescent="0.2">
      <c r="I404" s="103"/>
    </row>
    <row r="405" spans="9:9" x14ac:dyDescent="0.2">
      <c r="I405" s="103"/>
    </row>
    <row r="406" spans="9:9" x14ac:dyDescent="0.2">
      <c r="I406" s="103"/>
    </row>
    <row r="407" spans="9:9" x14ac:dyDescent="0.2">
      <c r="I407" s="103"/>
    </row>
    <row r="408" spans="9:9" x14ac:dyDescent="0.2">
      <c r="I408" s="103"/>
    </row>
    <row r="409" spans="9:9" x14ac:dyDescent="0.2">
      <c r="I409" s="103"/>
    </row>
    <row r="410" spans="9:9" x14ac:dyDescent="0.2">
      <c r="I410" s="103"/>
    </row>
    <row r="411" spans="9:9" x14ac:dyDescent="0.2">
      <c r="I411" s="103"/>
    </row>
    <row r="412" spans="9:9" x14ac:dyDescent="0.2">
      <c r="I412" s="103"/>
    </row>
    <row r="413" spans="9:9" x14ac:dyDescent="0.2">
      <c r="I413" s="103"/>
    </row>
    <row r="414" spans="9:9" x14ac:dyDescent="0.2">
      <c r="I414" s="103"/>
    </row>
    <row r="415" spans="9:9" x14ac:dyDescent="0.2">
      <c r="I415" s="103"/>
    </row>
    <row r="416" spans="9:9" x14ac:dyDescent="0.2">
      <c r="I416" s="103"/>
    </row>
    <row r="417" spans="9:9" x14ac:dyDescent="0.2">
      <c r="I417" s="103"/>
    </row>
    <row r="418" spans="9:9" x14ac:dyDescent="0.2">
      <c r="I418" s="103"/>
    </row>
    <row r="419" spans="9:9" x14ac:dyDescent="0.2">
      <c r="I419" s="103"/>
    </row>
    <row r="420" spans="9:9" x14ac:dyDescent="0.2">
      <c r="I420" s="103"/>
    </row>
    <row r="421" spans="9:9" x14ac:dyDescent="0.2">
      <c r="I421" s="103"/>
    </row>
    <row r="422" spans="9:9" x14ac:dyDescent="0.2">
      <c r="I422" s="103"/>
    </row>
    <row r="423" spans="9:9" x14ac:dyDescent="0.2">
      <c r="I423" s="103"/>
    </row>
    <row r="424" spans="9:9" x14ac:dyDescent="0.2">
      <c r="I424" s="103"/>
    </row>
    <row r="425" spans="9:9" x14ac:dyDescent="0.2">
      <c r="I425" s="103"/>
    </row>
    <row r="426" spans="9:9" x14ac:dyDescent="0.2">
      <c r="I426" s="103"/>
    </row>
    <row r="427" spans="9:9" x14ac:dyDescent="0.2">
      <c r="I427" s="103"/>
    </row>
    <row r="428" spans="9:9" x14ac:dyDescent="0.2">
      <c r="I428" s="103"/>
    </row>
    <row r="429" spans="9:9" x14ac:dyDescent="0.2">
      <c r="I429" s="103"/>
    </row>
    <row r="430" spans="9:9" x14ac:dyDescent="0.2">
      <c r="I430" s="103"/>
    </row>
    <row r="431" spans="9:9" x14ac:dyDescent="0.2">
      <c r="I431" s="103"/>
    </row>
    <row r="432" spans="9:9" x14ac:dyDescent="0.2">
      <c r="I432" s="103"/>
    </row>
    <row r="433" spans="9:9" x14ac:dyDescent="0.2">
      <c r="I433" s="103"/>
    </row>
    <row r="434" spans="9:9" x14ac:dyDescent="0.2">
      <c r="I434" s="103"/>
    </row>
    <row r="435" spans="9:9" x14ac:dyDescent="0.2">
      <c r="I435" s="103"/>
    </row>
    <row r="436" spans="9:9" x14ac:dyDescent="0.2">
      <c r="I436" s="103"/>
    </row>
    <row r="437" spans="9:9" x14ac:dyDescent="0.2">
      <c r="I437" s="103"/>
    </row>
    <row r="438" spans="9:9" x14ac:dyDescent="0.2">
      <c r="I438" s="103"/>
    </row>
    <row r="439" spans="9:9" x14ac:dyDescent="0.2">
      <c r="I439" s="103"/>
    </row>
    <row r="440" spans="9:9" x14ac:dyDescent="0.2">
      <c r="I440" s="103"/>
    </row>
    <row r="441" spans="9:9" x14ac:dyDescent="0.2">
      <c r="I441" s="103"/>
    </row>
    <row r="442" spans="9:9" x14ac:dyDescent="0.2">
      <c r="I442" s="103"/>
    </row>
    <row r="443" spans="9:9" x14ac:dyDescent="0.2">
      <c r="I443" s="103"/>
    </row>
    <row r="444" spans="9:9" x14ac:dyDescent="0.2">
      <c r="I444" s="103"/>
    </row>
    <row r="445" spans="9:9" x14ac:dyDescent="0.2">
      <c r="I445" s="103"/>
    </row>
    <row r="446" spans="9:9" x14ac:dyDescent="0.2">
      <c r="I446" s="103"/>
    </row>
    <row r="447" spans="9:9" x14ac:dyDescent="0.2">
      <c r="I447" s="103"/>
    </row>
    <row r="448" spans="9:9" x14ac:dyDescent="0.2">
      <c r="I448" s="103"/>
    </row>
    <row r="449" spans="9:9" x14ac:dyDescent="0.2">
      <c r="I449" s="103"/>
    </row>
    <row r="450" spans="9:9" x14ac:dyDescent="0.2">
      <c r="I450" s="103"/>
    </row>
    <row r="451" spans="9:9" x14ac:dyDescent="0.2">
      <c r="I451" s="103"/>
    </row>
    <row r="452" spans="9:9" x14ac:dyDescent="0.2">
      <c r="I452" s="103"/>
    </row>
    <row r="453" spans="9:9" x14ac:dyDescent="0.2">
      <c r="I453" s="103"/>
    </row>
    <row r="454" spans="9:9" x14ac:dyDescent="0.2">
      <c r="I454" s="103"/>
    </row>
    <row r="455" spans="9:9" x14ac:dyDescent="0.2">
      <c r="I455" s="103"/>
    </row>
  </sheetData>
  <mergeCells count="2">
    <mergeCell ref="I12:K12"/>
    <mergeCell ref="L12:L13"/>
  </mergeCells>
  <conditionalFormatting sqref="K14:K209">
    <cfRule type="cellIs" dxfId="54" priority="1" operator="between">
      <formula>1</formula>
      <formula>2</formula>
    </cfRule>
  </conditionalFormatting>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L248"/>
  <sheetViews>
    <sheetView zoomScale="75" workbookViewId="0"/>
  </sheetViews>
  <sheetFormatPr defaultRowHeight="12.75" x14ac:dyDescent="0.2"/>
  <cols>
    <col min="1" max="1" width="25.7109375" style="13" bestFit="1" customWidth="1"/>
    <col min="2" max="2" width="33" style="13" customWidth="1"/>
    <col min="3" max="3" width="24" style="13" customWidth="1"/>
    <col min="4" max="4" width="83.5703125" style="13" bestFit="1" customWidth="1"/>
    <col min="5" max="5" width="21" style="13" bestFit="1" customWidth="1"/>
    <col min="6" max="6" width="57.28515625" style="13" bestFit="1" customWidth="1"/>
    <col min="7" max="7" width="21.28515625" style="13" bestFit="1" customWidth="1"/>
    <col min="8" max="8" width="20.28515625" style="13" bestFit="1" customWidth="1"/>
    <col min="9" max="9" width="27.28515625" style="13" customWidth="1"/>
    <col min="10" max="10" width="18" style="13" customWidth="1"/>
    <col min="11" max="11" width="28.140625" style="13" customWidth="1"/>
    <col min="12" max="12" width="30.5703125" style="13" customWidth="1"/>
    <col min="13" max="16384" width="9.140625" style="13"/>
  </cols>
  <sheetData>
    <row r="1" spans="1:12" ht="15.75" x14ac:dyDescent="0.25">
      <c r="A1" s="29" t="s">
        <v>51</v>
      </c>
    </row>
    <row r="2" spans="1:12" x14ac:dyDescent="0.2">
      <c r="A2" s="41" t="s">
        <v>285</v>
      </c>
    </row>
    <row r="3" spans="1:12" x14ac:dyDescent="0.2">
      <c r="A3" s="13" t="s">
        <v>62</v>
      </c>
    </row>
    <row r="4" spans="1:12" x14ac:dyDescent="0.2">
      <c r="A4" s="13" t="s">
        <v>5</v>
      </c>
    </row>
    <row r="5" spans="1:12" x14ac:dyDescent="0.2">
      <c r="A5" s="15"/>
    </row>
    <row r="6" spans="1:12" x14ac:dyDescent="0.2">
      <c r="A6" s="31"/>
      <c r="B6" s="1"/>
    </row>
    <row r="7" spans="1:12" x14ac:dyDescent="0.2">
      <c r="A7" s="15"/>
    </row>
    <row r="8" spans="1:12" ht="15" x14ac:dyDescent="0.25">
      <c r="A8" s="21" t="s">
        <v>40</v>
      </c>
    </row>
    <row r="9" spans="1:12" x14ac:dyDescent="0.2">
      <c r="I9" s="149" t="s">
        <v>16</v>
      </c>
      <c r="J9" s="149"/>
      <c r="K9" s="149"/>
      <c r="L9" s="141" t="s">
        <v>8</v>
      </c>
    </row>
    <row r="10" spans="1:12" s="17" customFormat="1" x14ac:dyDescent="0.2">
      <c r="A10" s="28" t="s">
        <v>811</v>
      </c>
      <c r="B10" s="28" t="s">
        <v>812</v>
      </c>
      <c r="C10" s="17" t="s">
        <v>799</v>
      </c>
      <c r="D10" s="17" t="s">
        <v>283</v>
      </c>
      <c r="E10" s="18" t="s">
        <v>800</v>
      </c>
      <c r="F10" s="17" t="s">
        <v>791</v>
      </c>
      <c r="G10" s="17" t="s">
        <v>26</v>
      </c>
      <c r="H10" s="17" t="s">
        <v>27</v>
      </c>
      <c r="I10" s="22" t="s">
        <v>10</v>
      </c>
      <c r="J10" s="22" t="s">
        <v>2</v>
      </c>
      <c r="K10" s="22" t="s">
        <v>15</v>
      </c>
      <c r="L10" s="144"/>
    </row>
    <row r="11" spans="1:12" s="20" customFormat="1" x14ac:dyDescent="0.2">
      <c r="A11" s="41" t="s">
        <v>580</v>
      </c>
      <c r="B11" t="s">
        <v>555</v>
      </c>
      <c r="C11" s="50" t="s">
        <v>286</v>
      </c>
      <c r="D11" s="50" t="s">
        <v>287</v>
      </c>
      <c r="E11" s="65" t="s">
        <v>156</v>
      </c>
      <c r="F11" s="50" t="s">
        <v>288</v>
      </c>
      <c r="G11" s="50" t="s">
        <v>65</v>
      </c>
      <c r="H11" s="50" t="s">
        <v>0</v>
      </c>
      <c r="I11" s="85">
        <v>457</v>
      </c>
      <c r="J11" s="85">
        <v>455</v>
      </c>
      <c r="K11" s="88">
        <f t="shared" ref="K11:K74" si="0">I11-J11</f>
        <v>2</v>
      </c>
      <c r="L11" s="83">
        <f t="shared" ref="L11:L74" si="1">J11/I11</f>
        <v>0.99562363238512031</v>
      </c>
    </row>
    <row r="12" spans="1:12" s="20" customFormat="1" x14ac:dyDescent="0.2">
      <c r="A12" s="41" t="s">
        <v>581</v>
      </c>
      <c r="B12" t="s">
        <v>555</v>
      </c>
      <c r="C12" s="50" t="s">
        <v>286</v>
      </c>
      <c r="D12" s="50" t="s">
        <v>287</v>
      </c>
      <c r="E12" s="65" t="s">
        <v>159</v>
      </c>
      <c r="F12" s="50" t="s">
        <v>289</v>
      </c>
      <c r="G12" s="50" t="s">
        <v>65</v>
      </c>
      <c r="H12" s="50" t="s">
        <v>0</v>
      </c>
      <c r="I12" s="85">
        <v>231</v>
      </c>
      <c r="J12" s="85">
        <v>230</v>
      </c>
      <c r="K12" s="88">
        <f t="shared" si="0"/>
        <v>1</v>
      </c>
      <c r="L12" s="83">
        <f t="shared" si="1"/>
        <v>0.99567099567099571</v>
      </c>
    </row>
    <row r="13" spans="1:12" s="20" customFormat="1" x14ac:dyDescent="0.2">
      <c r="A13" s="41" t="s">
        <v>582</v>
      </c>
      <c r="B13" t="s">
        <v>555</v>
      </c>
      <c r="C13" s="50" t="s">
        <v>286</v>
      </c>
      <c r="D13" s="50" t="s">
        <v>287</v>
      </c>
      <c r="E13" s="65" t="s">
        <v>162</v>
      </c>
      <c r="F13" s="50" t="s">
        <v>290</v>
      </c>
      <c r="G13" s="50" t="s">
        <v>65</v>
      </c>
      <c r="H13" s="50" t="s">
        <v>0</v>
      </c>
      <c r="I13" s="66">
        <v>195</v>
      </c>
      <c r="J13" s="66">
        <v>189</v>
      </c>
      <c r="K13" s="41">
        <f t="shared" si="0"/>
        <v>6</v>
      </c>
      <c r="L13" s="54">
        <f t="shared" si="1"/>
        <v>0.96923076923076923</v>
      </c>
    </row>
    <row r="14" spans="1:12" s="20" customFormat="1" x14ac:dyDescent="0.2">
      <c r="A14" s="41" t="s">
        <v>583</v>
      </c>
      <c r="B14" t="s">
        <v>555</v>
      </c>
      <c r="C14" s="50" t="s">
        <v>286</v>
      </c>
      <c r="D14" s="50" t="s">
        <v>287</v>
      </c>
      <c r="E14" s="65" t="s">
        <v>167</v>
      </c>
      <c r="F14" s="50" t="s">
        <v>291</v>
      </c>
      <c r="G14" s="50" t="s">
        <v>65</v>
      </c>
      <c r="H14" s="50" t="s">
        <v>0</v>
      </c>
      <c r="I14" s="66">
        <v>297</v>
      </c>
      <c r="J14" s="66">
        <v>293</v>
      </c>
      <c r="K14" s="41">
        <f t="shared" si="0"/>
        <v>4</v>
      </c>
      <c r="L14" s="54">
        <f t="shared" si="1"/>
        <v>0.98653198653198648</v>
      </c>
    </row>
    <row r="15" spans="1:12" s="20" customFormat="1" x14ac:dyDescent="0.2">
      <c r="A15" s="41" t="s">
        <v>584</v>
      </c>
      <c r="B15" t="s">
        <v>555</v>
      </c>
      <c r="C15" s="50" t="s">
        <v>286</v>
      </c>
      <c r="D15" s="50" t="s">
        <v>287</v>
      </c>
      <c r="E15" s="65" t="s">
        <v>168</v>
      </c>
      <c r="F15" s="50" t="s">
        <v>292</v>
      </c>
      <c r="G15" s="50" t="s">
        <v>65</v>
      </c>
      <c r="H15" s="50" t="s">
        <v>0</v>
      </c>
      <c r="I15" s="66">
        <v>386</v>
      </c>
      <c r="J15" s="66">
        <v>375</v>
      </c>
      <c r="K15" s="41">
        <f t="shared" si="0"/>
        <v>11</v>
      </c>
      <c r="L15" s="54">
        <f t="shared" si="1"/>
        <v>0.97150259067357514</v>
      </c>
    </row>
    <row r="16" spans="1:12" s="20" customFormat="1" x14ac:dyDescent="0.2">
      <c r="A16" s="41" t="s">
        <v>585</v>
      </c>
      <c r="B16" t="s">
        <v>555</v>
      </c>
      <c r="C16" s="50" t="s">
        <v>286</v>
      </c>
      <c r="D16" s="50" t="s">
        <v>287</v>
      </c>
      <c r="E16" s="65" t="s">
        <v>161</v>
      </c>
      <c r="F16" s="50" t="s">
        <v>293</v>
      </c>
      <c r="G16" s="50" t="s">
        <v>65</v>
      </c>
      <c r="H16" s="50" t="s">
        <v>0</v>
      </c>
      <c r="I16" s="66">
        <v>218</v>
      </c>
      <c r="J16" s="66">
        <v>212</v>
      </c>
      <c r="K16" s="41">
        <f t="shared" si="0"/>
        <v>6</v>
      </c>
      <c r="L16" s="54">
        <f t="shared" si="1"/>
        <v>0.97247706422018354</v>
      </c>
    </row>
    <row r="17" spans="1:12" s="20" customFormat="1" x14ac:dyDescent="0.2">
      <c r="A17" s="41" t="s">
        <v>586</v>
      </c>
      <c r="B17" t="s">
        <v>555</v>
      </c>
      <c r="C17" s="50" t="s">
        <v>286</v>
      </c>
      <c r="D17" s="50" t="s">
        <v>287</v>
      </c>
      <c r="E17" s="65" t="s">
        <v>174</v>
      </c>
      <c r="F17" s="50" t="s">
        <v>294</v>
      </c>
      <c r="G17" s="50" t="s">
        <v>65</v>
      </c>
      <c r="H17" s="50" t="s">
        <v>0</v>
      </c>
      <c r="I17" s="66">
        <v>152</v>
      </c>
      <c r="J17" s="66">
        <v>146</v>
      </c>
      <c r="K17" s="41">
        <f t="shared" si="0"/>
        <v>6</v>
      </c>
      <c r="L17" s="54">
        <f t="shared" si="1"/>
        <v>0.96052631578947367</v>
      </c>
    </row>
    <row r="18" spans="1:12" s="20" customFormat="1" x14ac:dyDescent="0.2">
      <c r="A18" s="41" t="s">
        <v>587</v>
      </c>
      <c r="B18" t="s">
        <v>556</v>
      </c>
      <c r="C18" s="50" t="s">
        <v>295</v>
      </c>
      <c r="D18" s="50" t="s">
        <v>296</v>
      </c>
      <c r="E18" s="65" t="s">
        <v>257</v>
      </c>
      <c r="F18" s="50" t="s">
        <v>297</v>
      </c>
      <c r="G18" s="50" t="s">
        <v>65</v>
      </c>
      <c r="H18" s="50" t="s">
        <v>0</v>
      </c>
      <c r="I18" s="85">
        <v>251</v>
      </c>
      <c r="J18" s="85">
        <v>249</v>
      </c>
      <c r="K18" s="88">
        <f t="shared" si="0"/>
        <v>2</v>
      </c>
      <c r="L18" s="83">
        <f t="shared" si="1"/>
        <v>0.99203187250996017</v>
      </c>
    </row>
    <row r="19" spans="1:12" s="20" customFormat="1" x14ac:dyDescent="0.2">
      <c r="A19" s="41" t="s">
        <v>588</v>
      </c>
      <c r="B19" t="s">
        <v>556</v>
      </c>
      <c r="C19" s="50" t="s">
        <v>295</v>
      </c>
      <c r="D19" s="50" t="s">
        <v>296</v>
      </c>
      <c r="E19" s="65" t="s">
        <v>260</v>
      </c>
      <c r="F19" s="50" t="s">
        <v>298</v>
      </c>
      <c r="G19" s="50" t="s">
        <v>65</v>
      </c>
      <c r="H19" s="50" t="s">
        <v>0</v>
      </c>
      <c r="I19" s="66">
        <v>738</v>
      </c>
      <c r="J19" s="66">
        <v>734</v>
      </c>
      <c r="K19" s="41">
        <f t="shared" si="0"/>
        <v>4</v>
      </c>
      <c r="L19" s="54">
        <f t="shared" si="1"/>
        <v>0.99457994579945797</v>
      </c>
    </row>
    <row r="20" spans="1:12" s="20" customFormat="1" x14ac:dyDescent="0.2">
      <c r="A20" s="41" t="s">
        <v>589</v>
      </c>
      <c r="B20" t="s">
        <v>556</v>
      </c>
      <c r="C20" s="50" t="s">
        <v>295</v>
      </c>
      <c r="D20" s="50" t="s">
        <v>296</v>
      </c>
      <c r="E20" s="65" t="s">
        <v>265</v>
      </c>
      <c r="F20" s="50" t="s">
        <v>299</v>
      </c>
      <c r="G20" s="50" t="s">
        <v>65</v>
      </c>
      <c r="H20" s="50" t="s">
        <v>0</v>
      </c>
      <c r="I20" s="66">
        <v>276</v>
      </c>
      <c r="J20" s="66">
        <v>272</v>
      </c>
      <c r="K20" s="41">
        <f t="shared" si="0"/>
        <v>4</v>
      </c>
      <c r="L20" s="54">
        <f t="shared" si="1"/>
        <v>0.98550724637681164</v>
      </c>
    </row>
    <row r="21" spans="1:12" s="20" customFormat="1" x14ac:dyDescent="0.2">
      <c r="A21" s="41" t="s">
        <v>590</v>
      </c>
      <c r="B21" t="s">
        <v>556</v>
      </c>
      <c r="C21" s="50" t="s">
        <v>295</v>
      </c>
      <c r="D21" s="50" t="s">
        <v>296</v>
      </c>
      <c r="E21" s="65" t="s">
        <v>280</v>
      </c>
      <c r="F21" s="50" t="s">
        <v>300</v>
      </c>
      <c r="G21" s="50" t="s">
        <v>65</v>
      </c>
      <c r="H21" s="50" t="s">
        <v>0</v>
      </c>
      <c r="I21" s="66">
        <v>668</v>
      </c>
      <c r="J21" s="66">
        <v>658</v>
      </c>
      <c r="K21" s="41">
        <f t="shared" si="0"/>
        <v>10</v>
      </c>
      <c r="L21" s="54">
        <f t="shared" si="1"/>
        <v>0.98502994011976053</v>
      </c>
    </row>
    <row r="22" spans="1:12" s="20" customFormat="1" x14ac:dyDescent="0.2">
      <c r="A22" s="41" t="s">
        <v>591</v>
      </c>
      <c r="B22" t="s">
        <v>557</v>
      </c>
      <c r="C22" s="50" t="s">
        <v>301</v>
      </c>
      <c r="D22" s="50" t="s">
        <v>302</v>
      </c>
      <c r="E22" s="65" t="s">
        <v>268</v>
      </c>
      <c r="F22" s="50" t="s">
        <v>303</v>
      </c>
      <c r="G22" s="50" t="s">
        <v>65</v>
      </c>
      <c r="H22" s="50" t="s">
        <v>0</v>
      </c>
      <c r="I22" s="66">
        <v>769</v>
      </c>
      <c r="J22" s="66">
        <v>758</v>
      </c>
      <c r="K22" s="41">
        <f t="shared" si="0"/>
        <v>11</v>
      </c>
      <c r="L22" s="54">
        <f t="shared" si="1"/>
        <v>0.98569570871261381</v>
      </c>
    </row>
    <row r="23" spans="1:12" s="20" customFormat="1" x14ac:dyDescent="0.2">
      <c r="A23" s="41" t="s">
        <v>592</v>
      </c>
      <c r="B23" t="s">
        <v>557</v>
      </c>
      <c r="C23" s="50" t="s">
        <v>301</v>
      </c>
      <c r="D23" s="50" t="s">
        <v>302</v>
      </c>
      <c r="E23" s="65" t="s">
        <v>154</v>
      </c>
      <c r="F23" s="50" t="s">
        <v>304</v>
      </c>
      <c r="G23" s="50" t="s">
        <v>65</v>
      </c>
      <c r="H23" s="50" t="s">
        <v>0</v>
      </c>
      <c r="I23" s="66">
        <v>181</v>
      </c>
      <c r="J23" s="66">
        <v>175</v>
      </c>
      <c r="K23" s="41">
        <f t="shared" si="0"/>
        <v>6</v>
      </c>
      <c r="L23" s="54">
        <f t="shared" si="1"/>
        <v>0.96685082872928174</v>
      </c>
    </row>
    <row r="24" spans="1:12" s="20" customFormat="1" x14ac:dyDescent="0.2">
      <c r="A24" s="41" t="s">
        <v>593</v>
      </c>
      <c r="B24" t="s">
        <v>557</v>
      </c>
      <c r="C24" s="50" t="s">
        <v>301</v>
      </c>
      <c r="D24" s="50" t="s">
        <v>302</v>
      </c>
      <c r="E24" s="65" t="s">
        <v>157</v>
      </c>
      <c r="F24" s="50" t="s">
        <v>305</v>
      </c>
      <c r="G24" s="50" t="s">
        <v>65</v>
      </c>
      <c r="H24" s="50" t="s">
        <v>0</v>
      </c>
      <c r="I24" s="66">
        <v>405</v>
      </c>
      <c r="J24" s="66">
        <v>405</v>
      </c>
      <c r="K24" s="41">
        <f t="shared" si="0"/>
        <v>0</v>
      </c>
      <c r="L24" s="54">
        <f t="shared" si="1"/>
        <v>1</v>
      </c>
    </row>
    <row r="25" spans="1:12" s="20" customFormat="1" x14ac:dyDescent="0.2">
      <c r="A25" s="41" t="s">
        <v>594</v>
      </c>
      <c r="B25" t="s">
        <v>557</v>
      </c>
      <c r="C25" s="50" t="s">
        <v>301</v>
      </c>
      <c r="D25" s="50" t="s">
        <v>302</v>
      </c>
      <c r="E25" s="65" t="s">
        <v>163</v>
      </c>
      <c r="F25" s="50" t="s">
        <v>306</v>
      </c>
      <c r="G25" s="50" t="s">
        <v>65</v>
      </c>
      <c r="H25" s="50" t="s">
        <v>0</v>
      </c>
      <c r="I25" s="66">
        <v>468</v>
      </c>
      <c r="J25" s="66">
        <v>453</v>
      </c>
      <c r="K25" s="41">
        <f t="shared" si="0"/>
        <v>15</v>
      </c>
      <c r="L25" s="54">
        <f t="shared" si="1"/>
        <v>0.96794871794871795</v>
      </c>
    </row>
    <row r="26" spans="1:12" s="20" customFormat="1" x14ac:dyDescent="0.2">
      <c r="A26" s="41" t="s">
        <v>595</v>
      </c>
      <c r="B26" t="s">
        <v>557</v>
      </c>
      <c r="C26" s="50" t="s">
        <v>301</v>
      </c>
      <c r="D26" s="50" t="s">
        <v>302</v>
      </c>
      <c r="E26" s="65" t="s">
        <v>165</v>
      </c>
      <c r="F26" s="50" t="s">
        <v>307</v>
      </c>
      <c r="G26" s="50" t="s">
        <v>65</v>
      </c>
      <c r="H26" s="50" t="s">
        <v>0</v>
      </c>
      <c r="I26" s="66">
        <v>386</v>
      </c>
      <c r="J26" s="66">
        <v>382</v>
      </c>
      <c r="K26" s="41">
        <f t="shared" si="0"/>
        <v>4</v>
      </c>
      <c r="L26" s="54">
        <f t="shared" si="1"/>
        <v>0.98963730569948183</v>
      </c>
    </row>
    <row r="27" spans="1:12" s="20" customFormat="1" x14ac:dyDescent="0.2">
      <c r="A27" s="41" t="s">
        <v>596</v>
      </c>
      <c r="B27" t="s">
        <v>557</v>
      </c>
      <c r="C27" s="50" t="s">
        <v>301</v>
      </c>
      <c r="D27" s="50" t="s">
        <v>302</v>
      </c>
      <c r="E27" s="65" t="s">
        <v>172</v>
      </c>
      <c r="F27" s="50" t="s">
        <v>308</v>
      </c>
      <c r="G27" s="50" t="s">
        <v>65</v>
      </c>
      <c r="H27" s="50" t="s">
        <v>0</v>
      </c>
      <c r="I27" s="85">
        <v>283</v>
      </c>
      <c r="J27" s="85">
        <v>281</v>
      </c>
      <c r="K27" s="88">
        <f t="shared" si="0"/>
        <v>2</v>
      </c>
      <c r="L27" s="83">
        <f t="shared" si="1"/>
        <v>0.99293286219081267</v>
      </c>
    </row>
    <row r="28" spans="1:12" s="20" customFormat="1" x14ac:dyDescent="0.2">
      <c r="A28" s="41" t="s">
        <v>597</v>
      </c>
      <c r="B28" t="s">
        <v>557</v>
      </c>
      <c r="C28" s="50" t="s">
        <v>301</v>
      </c>
      <c r="D28" s="50" t="s">
        <v>302</v>
      </c>
      <c r="E28" s="65" t="s">
        <v>173</v>
      </c>
      <c r="F28" s="50" t="s">
        <v>309</v>
      </c>
      <c r="G28" s="50" t="s">
        <v>65</v>
      </c>
      <c r="H28" s="50" t="s">
        <v>0</v>
      </c>
      <c r="I28" s="66">
        <v>309</v>
      </c>
      <c r="J28" s="66">
        <v>305</v>
      </c>
      <c r="K28" s="41">
        <f t="shared" si="0"/>
        <v>4</v>
      </c>
      <c r="L28" s="54">
        <f t="shared" si="1"/>
        <v>0.98705501618122982</v>
      </c>
    </row>
    <row r="29" spans="1:12" s="20" customFormat="1" x14ac:dyDescent="0.2">
      <c r="A29" s="41" t="s">
        <v>598</v>
      </c>
      <c r="B29" t="s">
        <v>558</v>
      </c>
      <c r="C29" s="50" t="s">
        <v>310</v>
      </c>
      <c r="D29" s="50" t="s">
        <v>311</v>
      </c>
      <c r="E29" s="65" t="s">
        <v>258</v>
      </c>
      <c r="F29" s="50" t="s">
        <v>312</v>
      </c>
      <c r="G29" s="50" t="s">
        <v>65</v>
      </c>
      <c r="H29" s="50" t="s">
        <v>0</v>
      </c>
      <c r="I29" s="66">
        <v>398</v>
      </c>
      <c r="J29" s="66">
        <v>392</v>
      </c>
      <c r="K29" s="41">
        <f t="shared" si="0"/>
        <v>6</v>
      </c>
      <c r="L29" s="54">
        <f t="shared" si="1"/>
        <v>0.98492462311557794</v>
      </c>
    </row>
    <row r="30" spans="1:12" s="20" customFormat="1" x14ac:dyDescent="0.2">
      <c r="A30" s="41" t="s">
        <v>599</v>
      </c>
      <c r="B30" t="s">
        <v>558</v>
      </c>
      <c r="C30" s="50" t="s">
        <v>310</v>
      </c>
      <c r="D30" s="50" t="s">
        <v>311</v>
      </c>
      <c r="E30" s="65" t="s">
        <v>262</v>
      </c>
      <c r="F30" s="50" t="s">
        <v>313</v>
      </c>
      <c r="G30" s="50" t="s">
        <v>65</v>
      </c>
      <c r="H30" s="50" t="s">
        <v>0</v>
      </c>
      <c r="I30" s="66">
        <v>308</v>
      </c>
      <c r="J30" s="66">
        <v>303</v>
      </c>
      <c r="K30" s="41">
        <f t="shared" si="0"/>
        <v>5</v>
      </c>
      <c r="L30" s="54">
        <f t="shared" si="1"/>
        <v>0.98376623376623373</v>
      </c>
    </row>
    <row r="31" spans="1:12" s="20" customFormat="1" x14ac:dyDescent="0.2">
      <c r="A31" s="41" t="s">
        <v>600</v>
      </c>
      <c r="B31" t="s">
        <v>558</v>
      </c>
      <c r="C31" s="50" t="s">
        <v>310</v>
      </c>
      <c r="D31" s="50" t="s">
        <v>311</v>
      </c>
      <c r="E31" s="65" t="s">
        <v>263</v>
      </c>
      <c r="F31" s="50" t="s">
        <v>314</v>
      </c>
      <c r="G31" s="50" t="s">
        <v>65</v>
      </c>
      <c r="H31" s="50" t="s">
        <v>0</v>
      </c>
      <c r="I31" s="66">
        <v>770</v>
      </c>
      <c r="J31" s="66">
        <v>754</v>
      </c>
      <c r="K31" s="41">
        <f t="shared" si="0"/>
        <v>16</v>
      </c>
      <c r="L31" s="54">
        <f t="shared" si="1"/>
        <v>0.97922077922077921</v>
      </c>
    </row>
    <row r="32" spans="1:12" s="20" customFormat="1" x14ac:dyDescent="0.2">
      <c r="A32" s="41" t="s">
        <v>601</v>
      </c>
      <c r="B32" t="s">
        <v>558</v>
      </c>
      <c r="C32" s="50" t="s">
        <v>310</v>
      </c>
      <c r="D32" s="50" t="s">
        <v>311</v>
      </c>
      <c r="E32" s="65" t="s">
        <v>264</v>
      </c>
      <c r="F32" s="50" t="s">
        <v>315</v>
      </c>
      <c r="G32" s="50" t="s">
        <v>65</v>
      </c>
      <c r="H32" s="50" t="s">
        <v>0</v>
      </c>
      <c r="I32" s="66">
        <v>305</v>
      </c>
      <c r="J32" s="66">
        <v>301</v>
      </c>
      <c r="K32" s="41">
        <f t="shared" si="0"/>
        <v>4</v>
      </c>
      <c r="L32" s="54">
        <f t="shared" si="1"/>
        <v>0.9868852459016394</v>
      </c>
    </row>
    <row r="33" spans="1:12" s="20" customFormat="1" x14ac:dyDescent="0.2">
      <c r="A33" s="41" t="s">
        <v>602</v>
      </c>
      <c r="B33" t="s">
        <v>559</v>
      </c>
      <c r="C33" s="50" t="s">
        <v>316</v>
      </c>
      <c r="D33" s="50" t="s">
        <v>317</v>
      </c>
      <c r="E33" s="65" t="s">
        <v>89</v>
      </c>
      <c r="F33" s="50" t="s">
        <v>318</v>
      </c>
      <c r="G33" s="50" t="s">
        <v>65</v>
      </c>
      <c r="H33" s="50" t="s">
        <v>0</v>
      </c>
      <c r="I33" s="66">
        <v>253</v>
      </c>
      <c r="J33" s="66">
        <v>246</v>
      </c>
      <c r="K33" s="41">
        <f t="shared" si="0"/>
        <v>7</v>
      </c>
      <c r="L33" s="54">
        <f t="shared" si="1"/>
        <v>0.97233201581027673</v>
      </c>
    </row>
    <row r="34" spans="1:12" s="20" customFormat="1" x14ac:dyDescent="0.2">
      <c r="A34" s="41" t="s">
        <v>603</v>
      </c>
      <c r="B34" t="s">
        <v>559</v>
      </c>
      <c r="C34" s="50" t="s">
        <v>316</v>
      </c>
      <c r="D34" s="50" t="s">
        <v>317</v>
      </c>
      <c r="E34" s="65" t="s">
        <v>99</v>
      </c>
      <c r="F34" s="50" t="s">
        <v>319</v>
      </c>
      <c r="G34" s="50" t="s">
        <v>65</v>
      </c>
      <c r="H34" s="50" t="s">
        <v>0</v>
      </c>
      <c r="I34" s="85">
        <v>241</v>
      </c>
      <c r="J34" s="85">
        <v>240</v>
      </c>
      <c r="K34" s="88">
        <f t="shared" si="0"/>
        <v>1</v>
      </c>
      <c r="L34" s="83">
        <f t="shared" si="1"/>
        <v>0.99585062240663902</v>
      </c>
    </row>
    <row r="35" spans="1:12" s="20" customFormat="1" x14ac:dyDescent="0.2">
      <c r="A35" s="41" t="s">
        <v>604</v>
      </c>
      <c r="B35" t="s">
        <v>559</v>
      </c>
      <c r="C35" s="50" t="s">
        <v>316</v>
      </c>
      <c r="D35" s="50" t="s">
        <v>317</v>
      </c>
      <c r="E35" s="65" t="s">
        <v>106</v>
      </c>
      <c r="F35" s="50" t="s">
        <v>320</v>
      </c>
      <c r="G35" s="50" t="s">
        <v>65</v>
      </c>
      <c r="H35" s="50" t="s">
        <v>0</v>
      </c>
      <c r="I35" s="85">
        <v>128</v>
      </c>
      <c r="J35" s="85">
        <v>127</v>
      </c>
      <c r="K35" s="88">
        <f t="shared" si="0"/>
        <v>1</v>
      </c>
      <c r="L35" s="83">
        <f t="shared" si="1"/>
        <v>0.9921875</v>
      </c>
    </row>
    <row r="36" spans="1:12" s="20" customFormat="1" x14ac:dyDescent="0.2">
      <c r="A36" s="41" t="s">
        <v>605</v>
      </c>
      <c r="B36" t="s">
        <v>559</v>
      </c>
      <c r="C36" s="50" t="s">
        <v>316</v>
      </c>
      <c r="D36" s="50" t="s">
        <v>317</v>
      </c>
      <c r="E36" s="65" t="s">
        <v>107</v>
      </c>
      <c r="F36" s="50" t="s">
        <v>321</v>
      </c>
      <c r="G36" s="50" t="s">
        <v>65</v>
      </c>
      <c r="H36" s="50" t="s">
        <v>0</v>
      </c>
      <c r="I36" s="66">
        <v>211</v>
      </c>
      <c r="J36" s="66">
        <v>208</v>
      </c>
      <c r="K36" s="41">
        <f t="shared" si="0"/>
        <v>3</v>
      </c>
      <c r="L36" s="54">
        <f t="shared" si="1"/>
        <v>0.98578199052132698</v>
      </c>
    </row>
    <row r="37" spans="1:12" s="20" customFormat="1" x14ac:dyDescent="0.2">
      <c r="A37" s="41" t="s">
        <v>606</v>
      </c>
      <c r="B37" t="s">
        <v>559</v>
      </c>
      <c r="C37" s="50" t="s">
        <v>316</v>
      </c>
      <c r="D37" s="50" t="s">
        <v>317</v>
      </c>
      <c r="E37" s="65" t="s">
        <v>108</v>
      </c>
      <c r="F37" s="50" t="s">
        <v>322</v>
      </c>
      <c r="G37" s="50" t="s">
        <v>65</v>
      </c>
      <c r="H37" s="50" t="s">
        <v>0</v>
      </c>
      <c r="I37" s="66">
        <v>309</v>
      </c>
      <c r="J37" s="66">
        <v>303</v>
      </c>
      <c r="K37" s="41">
        <f t="shared" si="0"/>
        <v>6</v>
      </c>
      <c r="L37" s="54">
        <f t="shared" si="1"/>
        <v>0.98058252427184467</v>
      </c>
    </row>
    <row r="38" spans="1:12" s="20" customFormat="1" x14ac:dyDescent="0.2">
      <c r="A38" s="41" t="s">
        <v>607</v>
      </c>
      <c r="B38" t="s">
        <v>559</v>
      </c>
      <c r="C38" s="50" t="s">
        <v>316</v>
      </c>
      <c r="D38" s="50" t="s">
        <v>317</v>
      </c>
      <c r="E38" s="65" t="s">
        <v>266</v>
      </c>
      <c r="F38" s="50" t="s">
        <v>323</v>
      </c>
      <c r="G38" s="50" t="s">
        <v>65</v>
      </c>
      <c r="H38" s="50" t="s">
        <v>0</v>
      </c>
      <c r="I38" s="66">
        <v>473</v>
      </c>
      <c r="J38" s="66">
        <v>464</v>
      </c>
      <c r="K38" s="41">
        <f t="shared" si="0"/>
        <v>9</v>
      </c>
      <c r="L38" s="54">
        <f t="shared" si="1"/>
        <v>0.98097251585623679</v>
      </c>
    </row>
    <row r="39" spans="1:12" s="20" customFormat="1" x14ac:dyDescent="0.2">
      <c r="A39" s="41" t="s">
        <v>608</v>
      </c>
      <c r="B39" t="s">
        <v>560</v>
      </c>
      <c r="C39" s="50" t="s">
        <v>324</v>
      </c>
      <c r="D39" s="50" t="s">
        <v>325</v>
      </c>
      <c r="E39" s="65" t="s">
        <v>94</v>
      </c>
      <c r="F39" s="50" t="s">
        <v>326</v>
      </c>
      <c r="G39" s="50" t="s">
        <v>65</v>
      </c>
      <c r="H39" s="50" t="s">
        <v>0</v>
      </c>
      <c r="I39" s="66">
        <v>761</v>
      </c>
      <c r="J39" s="66">
        <v>743</v>
      </c>
      <c r="K39" s="41">
        <f t="shared" si="0"/>
        <v>18</v>
      </c>
      <c r="L39" s="54">
        <f t="shared" si="1"/>
        <v>0.97634691195795009</v>
      </c>
    </row>
    <row r="40" spans="1:12" s="20" customFormat="1" x14ac:dyDescent="0.2">
      <c r="A40" s="41" t="s">
        <v>609</v>
      </c>
      <c r="B40" t="s">
        <v>560</v>
      </c>
      <c r="C40" s="50" t="s">
        <v>324</v>
      </c>
      <c r="D40" s="50" t="s">
        <v>325</v>
      </c>
      <c r="E40" s="65" t="s">
        <v>70</v>
      </c>
      <c r="F40" s="50" t="s">
        <v>327</v>
      </c>
      <c r="G40" s="50" t="s">
        <v>65</v>
      </c>
      <c r="H40" s="50" t="s">
        <v>0</v>
      </c>
      <c r="I40" s="66">
        <v>118</v>
      </c>
      <c r="J40" s="66">
        <v>118</v>
      </c>
      <c r="K40" s="41">
        <f t="shared" si="0"/>
        <v>0</v>
      </c>
      <c r="L40" s="54">
        <f t="shared" si="1"/>
        <v>1</v>
      </c>
    </row>
    <row r="41" spans="1:12" s="20" customFormat="1" x14ac:dyDescent="0.2">
      <c r="A41" s="41" t="s">
        <v>610</v>
      </c>
      <c r="B41" t="s">
        <v>560</v>
      </c>
      <c r="C41" s="50" t="s">
        <v>324</v>
      </c>
      <c r="D41" s="50" t="s">
        <v>325</v>
      </c>
      <c r="E41" s="65" t="s">
        <v>72</v>
      </c>
      <c r="F41" s="50" t="s">
        <v>328</v>
      </c>
      <c r="G41" s="50" t="s">
        <v>65</v>
      </c>
      <c r="H41" s="50" t="s">
        <v>0</v>
      </c>
      <c r="I41" s="66">
        <v>294</v>
      </c>
      <c r="J41" s="66">
        <v>289</v>
      </c>
      <c r="K41" s="41">
        <f t="shared" si="0"/>
        <v>5</v>
      </c>
      <c r="L41" s="54">
        <f t="shared" si="1"/>
        <v>0.98299319727891155</v>
      </c>
    </row>
    <row r="42" spans="1:12" s="20" customFormat="1" x14ac:dyDescent="0.2">
      <c r="A42" s="41" t="s">
        <v>611</v>
      </c>
      <c r="B42" t="s">
        <v>560</v>
      </c>
      <c r="C42" s="50" t="s">
        <v>324</v>
      </c>
      <c r="D42" s="50" t="s">
        <v>325</v>
      </c>
      <c r="E42" s="65" t="s">
        <v>73</v>
      </c>
      <c r="F42" s="50" t="s">
        <v>329</v>
      </c>
      <c r="G42" s="50" t="s">
        <v>65</v>
      </c>
      <c r="H42" s="50" t="s">
        <v>0</v>
      </c>
      <c r="I42" s="66">
        <v>153</v>
      </c>
      <c r="J42" s="66">
        <v>153</v>
      </c>
      <c r="K42" s="41">
        <f t="shared" si="0"/>
        <v>0</v>
      </c>
      <c r="L42" s="54">
        <f t="shared" si="1"/>
        <v>1</v>
      </c>
    </row>
    <row r="43" spans="1:12" s="20" customFormat="1" x14ac:dyDescent="0.2">
      <c r="A43" s="41" t="s">
        <v>612</v>
      </c>
      <c r="B43" t="s">
        <v>560</v>
      </c>
      <c r="C43" s="50" t="s">
        <v>324</v>
      </c>
      <c r="D43" s="50" t="s">
        <v>325</v>
      </c>
      <c r="E43" s="65" t="s">
        <v>74</v>
      </c>
      <c r="F43" s="50" t="s">
        <v>330</v>
      </c>
      <c r="G43" s="50" t="s">
        <v>65</v>
      </c>
      <c r="H43" s="50" t="s">
        <v>0</v>
      </c>
      <c r="I43" s="85">
        <v>139</v>
      </c>
      <c r="J43" s="85">
        <v>138</v>
      </c>
      <c r="K43" s="88">
        <f t="shared" si="0"/>
        <v>1</v>
      </c>
      <c r="L43" s="83">
        <f t="shared" si="1"/>
        <v>0.9928057553956835</v>
      </c>
    </row>
    <row r="44" spans="1:12" s="20" customFormat="1" x14ac:dyDescent="0.2">
      <c r="A44" s="41" t="s">
        <v>613</v>
      </c>
      <c r="B44" t="s">
        <v>560</v>
      </c>
      <c r="C44" s="50" t="s">
        <v>324</v>
      </c>
      <c r="D44" s="50" t="s">
        <v>325</v>
      </c>
      <c r="E44" s="65" t="s">
        <v>271</v>
      </c>
      <c r="F44" s="50" t="s">
        <v>331</v>
      </c>
      <c r="G44" s="50" t="s">
        <v>65</v>
      </c>
      <c r="H44" s="50" t="s">
        <v>0</v>
      </c>
      <c r="I44" s="85">
        <v>287</v>
      </c>
      <c r="J44" s="85">
        <v>286</v>
      </c>
      <c r="K44" s="88">
        <f t="shared" si="0"/>
        <v>1</v>
      </c>
      <c r="L44" s="83">
        <f t="shared" si="1"/>
        <v>0.99651567944250874</v>
      </c>
    </row>
    <row r="45" spans="1:12" s="20" customFormat="1" x14ac:dyDescent="0.2">
      <c r="A45" s="41" t="s">
        <v>614</v>
      </c>
      <c r="B45" t="s">
        <v>560</v>
      </c>
      <c r="C45" s="50" t="s">
        <v>324</v>
      </c>
      <c r="D45" s="50" t="s">
        <v>325</v>
      </c>
      <c r="E45" s="65" t="s">
        <v>77</v>
      </c>
      <c r="F45" s="50" t="s">
        <v>332</v>
      </c>
      <c r="G45" s="50" t="s">
        <v>65</v>
      </c>
      <c r="H45" s="50" t="s">
        <v>0</v>
      </c>
      <c r="I45" s="85">
        <v>484</v>
      </c>
      <c r="J45" s="85">
        <v>483</v>
      </c>
      <c r="K45" s="88">
        <f t="shared" si="0"/>
        <v>1</v>
      </c>
      <c r="L45" s="83">
        <f t="shared" si="1"/>
        <v>0.99793388429752061</v>
      </c>
    </row>
    <row r="46" spans="1:12" s="20" customFormat="1" x14ac:dyDescent="0.2">
      <c r="A46" s="41" t="s">
        <v>615</v>
      </c>
      <c r="B46" t="s">
        <v>560</v>
      </c>
      <c r="C46" s="50" t="s">
        <v>324</v>
      </c>
      <c r="D46" s="50" t="s">
        <v>325</v>
      </c>
      <c r="E46" s="65" t="s">
        <v>79</v>
      </c>
      <c r="F46" s="50" t="s">
        <v>333</v>
      </c>
      <c r="G46" s="50" t="s">
        <v>65</v>
      </c>
      <c r="H46" s="50" t="s">
        <v>0</v>
      </c>
      <c r="I46" s="85">
        <v>200</v>
      </c>
      <c r="J46" s="85">
        <v>198</v>
      </c>
      <c r="K46" s="88">
        <f t="shared" si="0"/>
        <v>2</v>
      </c>
      <c r="L46" s="83">
        <f t="shared" si="1"/>
        <v>0.99</v>
      </c>
    </row>
    <row r="47" spans="1:12" s="20" customFormat="1" x14ac:dyDescent="0.2">
      <c r="A47" s="41" t="s">
        <v>616</v>
      </c>
      <c r="B47" t="s">
        <v>560</v>
      </c>
      <c r="C47" s="50" t="s">
        <v>324</v>
      </c>
      <c r="D47" s="50" t="s">
        <v>325</v>
      </c>
      <c r="E47" s="65" t="s">
        <v>80</v>
      </c>
      <c r="F47" s="50" t="s">
        <v>334</v>
      </c>
      <c r="G47" s="50" t="s">
        <v>65</v>
      </c>
      <c r="H47" s="50" t="s">
        <v>0</v>
      </c>
      <c r="I47" s="66">
        <v>389</v>
      </c>
      <c r="J47" s="66">
        <v>386</v>
      </c>
      <c r="K47" s="41">
        <f t="shared" si="0"/>
        <v>3</v>
      </c>
      <c r="L47" s="54">
        <f t="shared" si="1"/>
        <v>0.99228791773778924</v>
      </c>
    </row>
    <row r="48" spans="1:12" s="20" customFormat="1" x14ac:dyDescent="0.2">
      <c r="A48" s="41" t="s">
        <v>617</v>
      </c>
      <c r="B48" t="s">
        <v>561</v>
      </c>
      <c r="C48" s="50" t="s">
        <v>335</v>
      </c>
      <c r="D48" s="50" t="s">
        <v>336</v>
      </c>
      <c r="E48" s="65" t="s">
        <v>138</v>
      </c>
      <c r="F48" s="50" t="s">
        <v>338</v>
      </c>
      <c r="G48" s="50" t="s">
        <v>65</v>
      </c>
      <c r="H48" s="50" t="s">
        <v>0</v>
      </c>
      <c r="I48" s="66">
        <v>147</v>
      </c>
      <c r="J48" s="66">
        <v>147</v>
      </c>
      <c r="K48" s="41">
        <f t="shared" si="0"/>
        <v>0</v>
      </c>
      <c r="L48" s="54">
        <f t="shared" si="1"/>
        <v>1</v>
      </c>
    </row>
    <row r="49" spans="1:12" s="20" customFormat="1" x14ac:dyDescent="0.2">
      <c r="A49" s="41" t="s">
        <v>618</v>
      </c>
      <c r="B49" t="s">
        <v>561</v>
      </c>
      <c r="C49" s="50" t="s">
        <v>335</v>
      </c>
      <c r="D49" s="50" t="s">
        <v>336</v>
      </c>
      <c r="E49" s="65" t="s">
        <v>139</v>
      </c>
      <c r="F49" s="50" t="s">
        <v>339</v>
      </c>
      <c r="G49" s="50" t="s">
        <v>65</v>
      </c>
      <c r="H49" s="50" t="s">
        <v>0</v>
      </c>
      <c r="I49" s="85">
        <v>137</v>
      </c>
      <c r="J49" s="85">
        <v>135</v>
      </c>
      <c r="K49" s="88">
        <f t="shared" si="0"/>
        <v>2</v>
      </c>
      <c r="L49" s="83">
        <f t="shared" si="1"/>
        <v>0.98540145985401462</v>
      </c>
    </row>
    <row r="50" spans="1:12" s="20" customFormat="1" x14ac:dyDescent="0.2">
      <c r="A50" s="41" t="s">
        <v>619</v>
      </c>
      <c r="B50" t="s">
        <v>561</v>
      </c>
      <c r="C50" s="50" t="s">
        <v>335</v>
      </c>
      <c r="D50" s="50" t="s">
        <v>336</v>
      </c>
      <c r="E50" s="65" t="s">
        <v>142</v>
      </c>
      <c r="F50" s="50" t="s">
        <v>340</v>
      </c>
      <c r="G50" s="50" t="s">
        <v>65</v>
      </c>
      <c r="H50" s="50" t="s">
        <v>0</v>
      </c>
      <c r="I50" s="85">
        <v>210</v>
      </c>
      <c r="J50" s="85">
        <v>208</v>
      </c>
      <c r="K50" s="88">
        <f t="shared" si="0"/>
        <v>2</v>
      </c>
      <c r="L50" s="83">
        <f t="shared" si="1"/>
        <v>0.99047619047619051</v>
      </c>
    </row>
    <row r="51" spans="1:12" s="20" customFormat="1" x14ac:dyDescent="0.2">
      <c r="A51" s="41" t="s">
        <v>620</v>
      </c>
      <c r="B51" t="s">
        <v>561</v>
      </c>
      <c r="C51" s="50" t="s">
        <v>335</v>
      </c>
      <c r="D51" s="50" t="s">
        <v>336</v>
      </c>
      <c r="E51" s="65" t="s">
        <v>145</v>
      </c>
      <c r="F51" s="50" t="s">
        <v>341</v>
      </c>
      <c r="G51" s="50" t="s">
        <v>65</v>
      </c>
      <c r="H51" s="50" t="s">
        <v>0</v>
      </c>
      <c r="I51" s="85">
        <v>184</v>
      </c>
      <c r="J51" s="85">
        <v>183</v>
      </c>
      <c r="K51" s="88">
        <f t="shared" si="0"/>
        <v>1</v>
      </c>
      <c r="L51" s="83">
        <f t="shared" si="1"/>
        <v>0.99456521739130432</v>
      </c>
    </row>
    <row r="52" spans="1:12" s="20" customFormat="1" x14ac:dyDescent="0.2">
      <c r="A52" s="41" t="s">
        <v>621</v>
      </c>
      <c r="B52" t="s">
        <v>561</v>
      </c>
      <c r="C52" s="50" t="s">
        <v>335</v>
      </c>
      <c r="D52" s="50" t="s">
        <v>336</v>
      </c>
      <c r="E52" s="65" t="s">
        <v>146</v>
      </c>
      <c r="F52" s="50" t="s">
        <v>342</v>
      </c>
      <c r="G52" s="50" t="s">
        <v>65</v>
      </c>
      <c r="H52" s="50" t="s">
        <v>0</v>
      </c>
      <c r="I52" s="66">
        <v>453</v>
      </c>
      <c r="J52" s="66">
        <v>447</v>
      </c>
      <c r="K52" s="41">
        <f t="shared" si="0"/>
        <v>6</v>
      </c>
      <c r="L52" s="54">
        <f t="shared" si="1"/>
        <v>0.98675496688741726</v>
      </c>
    </row>
    <row r="53" spans="1:12" s="20" customFormat="1" x14ac:dyDescent="0.2">
      <c r="A53" s="41" t="s">
        <v>622</v>
      </c>
      <c r="B53" t="s">
        <v>561</v>
      </c>
      <c r="C53" s="50" t="s">
        <v>335</v>
      </c>
      <c r="D53" s="50" t="s">
        <v>336</v>
      </c>
      <c r="E53" s="65" t="s">
        <v>147</v>
      </c>
      <c r="F53" s="50" t="s">
        <v>343</v>
      </c>
      <c r="G53" s="50" t="s">
        <v>65</v>
      </c>
      <c r="H53" s="50" t="s">
        <v>0</v>
      </c>
      <c r="I53" s="66">
        <v>292</v>
      </c>
      <c r="J53" s="66">
        <v>284</v>
      </c>
      <c r="K53" s="41">
        <f t="shared" si="0"/>
        <v>8</v>
      </c>
      <c r="L53" s="54">
        <f t="shared" si="1"/>
        <v>0.9726027397260274</v>
      </c>
    </row>
    <row r="54" spans="1:12" s="20" customFormat="1" x14ac:dyDescent="0.2">
      <c r="A54" s="41" t="s">
        <v>623</v>
      </c>
      <c r="B54" t="s">
        <v>561</v>
      </c>
      <c r="C54" s="50" t="s">
        <v>335</v>
      </c>
      <c r="D54" s="50" t="s">
        <v>336</v>
      </c>
      <c r="E54" s="65" t="s">
        <v>148</v>
      </c>
      <c r="F54" s="50" t="s">
        <v>344</v>
      </c>
      <c r="G54" s="50" t="s">
        <v>65</v>
      </c>
      <c r="H54" s="50" t="s">
        <v>0</v>
      </c>
      <c r="I54" s="66">
        <v>215</v>
      </c>
      <c r="J54" s="66">
        <v>210</v>
      </c>
      <c r="K54" s="41">
        <f t="shared" si="0"/>
        <v>5</v>
      </c>
      <c r="L54" s="54">
        <f t="shared" si="1"/>
        <v>0.97674418604651159</v>
      </c>
    </row>
    <row r="55" spans="1:12" s="20" customFormat="1" x14ac:dyDescent="0.2">
      <c r="A55" s="41" t="s">
        <v>624</v>
      </c>
      <c r="B55" t="s">
        <v>561</v>
      </c>
      <c r="C55" s="50" t="s">
        <v>335</v>
      </c>
      <c r="D55" s="50" t="s">
        <v>336</v>
      </c>
      <c r="E55" s="65" t="s">
        <v>149</v>
      </c>
      <c r="F55" s="50" t="s">
        <v>345</v>
      </c>
      <c r="G55" s="50" t="s">
        <v>65</v>
      </c>
      <c r="H55" s="50" t="s">
        <v>0</v>
      </c>
      <c r="I55" s="66">
        <v>138</v>
      </c>
      <c r="J55" s="66">
        <v>135</v>
      </c>
      <c r="K55" s="41">
        <f t="shared" si="0"/>
        <v>3</v>
      </c>
      <c r="L55" s="54">
        <f t="shared" si="1"/>
        <v>0.97826086956521741</v>
      </c>
    </row>
    <row r="56" spans="1:12" s="20" customFormat="1" x14ac:dyDescent="0.2">
      <c r="A56" s="41" t="s">
        <v>625</v>
      </c>
      <c r="B56" t="s">
        <v>561</v>
      </c>
      <c r="C56" s="50" t="s">
        <v>335</v>
      </c>
      <c r="D56" s="50" t="s">
        <v>336</v>
      </c>
      <c r="E56" s="65" t="s">
        <v>150</v>
      </c>
      <c r="F56" s="50" t="s">
        <v>346</v>
      </c>
      <c r="G56" s="50" t="s">
        <v>65</v>
      </c>
      <c r="H56" s="50" t="s">
        <v>0</v>
      </c>
      <c r="I56" s="66">
        <v>152</v>
      </c>
      <c r="J56" s="66">
        <v>148</v>
      </c>
      <c r="K56" s="41">
        <f t="shared" si="0"/>
        <v>4</v>
      </c>
      <c r="L56" s="54">
        <f t="shared" si="1"/>
        <v>0.97368421052631582</v>
      </c>
    </row>
    <row r="57" spans="1:12" s="20" customFormat="1" x14ac:dyDescent="0.2">
      <c r="A57" s="41" t="s">
        <v>626</v>
      </c>
      <c r="B57" t="s">
        <v>561</v>
      </c>
      <c r="C57" s="50" t="s">
        <v>335</v>
      </c>
      <c r="D57" s="50" t="s">
        <v>336</v>
      </c>
      <c r="E57" s="65" t="s">
        <v>152</v>
      </c>
      <c r="F57" s="50" t="s">
        <v>347</v>
      </c>
      <c r="G57" s="50" t="s">
        <v>65</v>
      </c>
      <c r="H57" s="50" t="s">
        <v>0</v>
      </c>
      <c r="I57" s="66">
        <v>625</v>
      </c>
      <c r="J57" s="66">
        <v>613</v>
      </c>
      <c r="K57" s="41">
        <f t="shared" si="0"/>
        <v>12</v>
      </c>
      <c r="L57" s="54">
        <f t="shared" si="1"/>
        <v>0.98080000000000001</v>
      </c>
    </row>
    <row r="58" spans="1:12" s="20" customFormat="1" x14ac:dyDescent="0.2">
      <c r="A58" s="41" t="s">
        <v>627</v>
      </c>
      <c r="B58" t="s">
        <v>562</v>
      </c>
      <c r="C58" s="50" t="s">
        <v>348</v>
      </c>
      <c r="D58" s="50" t="s">
        <v>349</v>
      </c>
      <c r="E58" s="65" t="s">
        <v>261</v>
      </c>
      <c r="F58" s="50" t="s">
        <v>350</v>
      </c>
      <c r="G58" s="50" t="s">
        <v>65</v>
      </c>
      <c r="H58" s="50" t="s">
        <v>0</v>
      </c>
      <c r="I58" s="66">
        <v>977</v>
      </c>
      <c r="J58" s="66">
        <v>954</v>
      </c>
      <c r="K58" s="41">
        <f t="shared" si="0"/>
        <v>23</v>
      </c>
      <c r="L58" s="54">
        <f t="shared" si="1"/>
        <v>0.97645854657113618</v>
      </c>
    </row>
    <row r="59" spans="1:12" s="20" customFormat="1" x14ac:dyDescent="0.2">
      <c r="A59" s="41" t="s">
        <v>628</v>
      </c>
      <c r="B59" t="s">
        <v>562</v>
      </c>
      <c r="C59" s="50" t="s">
        <v>348</v>
      </c>
      <c r="D59" s="50" t="s">
        <v>349</v>
      </c>
      <c r="E59" s="65" t="s">
        <v>281</v>
      </c>
      <c r="F59" s="50" t="s">
        <v>351</v>
      </c>
      <c r="G59" s="50" t="s">
        <v>65</v>
      </c>
      <c r="H59" s="50" t="s">
        <v>0</v>
      </c>
      <c r="I59" s="66">
        <v>1323</v>
      </c>
      <c r="J59" s="66">
        <v>1295</v>
      </c>
      <c r="K59" s="41">
        <f t="shared" si="0"/>
        <v>28</v>
      </c>
      <c r="L59" s="54">
        <f t="shared" si="1"/>
        <v>0.97883597883597884</v>
      </c>
    </row>
    <row r="60" spans="1:12" s="20" customFormat="1" x14ac:dyDescent="0.2">
      <c r="A60" s="41" t="s">
        <v>629</v>
      </c>
      <c r="B60" t="s">
        <v>562</v>
      </c>
      <c r="C60" s="50" t="s">
        <v>348</v>
      </c>
      <c r="D60" s="50" t="s">
        <v>349</v>
      </c>
      <c r="E60" s="65" t="s">
        <v>282</v>
      </c>
      <c r="F60" s="50" t="s">
        <v>352</v>
      </c>
      <c r="G60" s="50" t="s">
        <v>65</v>
      </c>
      <c r="H60" s="50" t="s">
        <v>0</v>
      </c>
      <c r="I60" s="66">
        <v>501</v>
      </c>
      <c r="J60" s="66">
        <v>493</v>
      </c>
      <c r="K60" s="41">
        <f t="shared" si="0"/>
        <v>8</v>
      </c>
      <c r="L60" s="54">
        <f t="shared" si="1"/>
        <v>0.98403193612774453</v>
      </c>
    </row>
    <row r="61" spans="1:12" s="20" customFormat="1" x14ac:dyDescent="0.2">
      <c r="A61" s="41" t="s">
        <v>630</v>
      </c>
      <c r="B61" t="s">
        <v>563</v>
      </c>
      <c r="C61" s="50" t="s">
        <v>353</v>
      </c>
      <c r="D61" s="50" t="s">
        <v>354</v>
      </c>
      <c r="E61" s="65" t="s">
        <v>71</v>
      </c>
      <c r="F61" s="50" t="s">
        <v>355</v>
      </c>
      <c r="G61" s="50" t="s">
        <v>65</v>
      </c>
      <c r="H61" s="50" t="s">
        <v>0</v>
      </c>
      <c r="I61" s="66">
        <v>350</v>
      </c>
      <c r="J61" s="66">
        <v>345</v>
      </c>
      <c r="K61" s="41">
        <f t="shared" si="0"/>
        <v>5</v>
      </c>
      <c r="L61" s="54">
        <f t="shared" si="1"/>
        <v>0.98571428571428577</v>
      </c>
    </row>
    <row r="62" spans="1:12" s="20" customFormat="1" x14ac:dyDescent="0.2">
      <c r="A62" s="41" t="s">
        <v>631</v>
      </c>
      <c r="B62" t="s">
        <v>563</v>
      </c>
      <c r="C62" s="50" t="s">
        <v>353</v>
      </c>
      <c r="D62" s="50" t="s">
        <v>354</v>
      </c>
      <c r="E62" s="65" t="s">
        <v>76</v>
      </c>
      <c r="F62" s="50" t="s">
        <v>356</v>
      </c>
      <c r="G62" s="50" t="s">
        <v>65</v>
      </c>
      <c r="H62" s="50" t="s">
        <v>0</v>
      </c>
      <c r="I62" s="85">
        <v>368</v>
      </c>
      <c r="J62" s="85">
        <v>366</v>
      </c>
      <c r="K62" s="88">
        <f t="shared" si="0"/>
        <v>2</v>
      </c>
      <c r="L62" s="83">
        <f t="shared" si="1"/>
        <v>0.99456521739130432</v>
      </c>
    </row>
    <row r="63" spans="1:12" s="20" customFormat="1" x14ac:dyDescent="0.2">
      <c r="A63" s="41" t="s">
        <v>632</v>
      </c>
      <c r="B63" t="s">
        <v>563</v>
      </c>
      <c r="C63" s="50" t="s">
        <v>353</v>
      </c>
      <c r="D63" s="50" t="s">
        <v>354</v>
      </c>
      <c r="E63" s="65" t="s">
        <v>75</v>
      </c>
      <c r="F63" s="50" t="s">
        <v>357</v>
      </c>
      <c r="G63" s="50" t="s">
        <v>65</v>
      </c>
      <c r="H63" s="50" t="s">
        <v>0</v>
      </c>
      <c r="I63" s="66">
        <v>315</v>
      </c>
      <c r="J63" s="66">
        <v>311</v>
      </c>
      <c r="K63" s="41">
        <f t="shared" si="0"/>
        <v>4</v>
      </c>
      <c r="L63" s="54">
        <f t="shared" si="1"/>
        <v>0.98730158730158735</v>
      </c>
    </row>
    <row r="64" spans="1:12" s="20" customFormat="1" x14ac:dyDescent="0.2">
      <c r="A64" s="41" t="s">
        <v>633</v>
      </c>
      <c r="B64" t="s">
        <v>563</v>
      </c>
      <c r="C64" s="50" t="s">
        <v>353</v>
      </c>
      <c r="D64" s="50" t="s">
        <v>354</v>
      </c>
      <c r="E64" s="65" t="s">
        <v>78</v>
      </c>
      <c r="F64" s="50" t="s">
        <v>358</v>
      </c>
      <c r="G64" s="50" t="s">
        <v>65</v>
      </c>
      <c r="H64" s="50" t="s">
        <v>0</v>
      </c>
      <c r="I64" s="66">
        <v>344</v>
      </c>
      <c r="J64" s="66">
        <v>338</v>
      </c>
      <c r="K64" s="41">
        <f t="shared" si="0"/>
        <v>6</v>
      </c>
      <c r="L64" s="54">
        <f t="shared" si="1"/>
        <v>0.98255813953488369</v>
      </c>
    </row>
    <row r="65" spans="1:12" s="20" customFormat="1" x14ac:dyDescent="0.2">
      <c r="A65" s="41" t="s">
        <v>634</v>
      </c>
      <c r="B65" t="s">
        <v>564</v>
      </c>
      <c r="C65" s="50" t="s">
        <v>359</v>
      </c>
      <c r="D65" s="50" t="s">
        <v>360</v>
      </c>
      <c r="E65" s="65" t="s">
        <v>176</v>
      </c>
      <c r="F65" s="50" t="s">
        <v>361</v>
      </c>
      <c r="G65" s="50" t="s">
        <v>65</v>
      </c>
      <c r="H65" s="50" t="s">
        <v>0</v>
      </c>
      <c r="I65" s="66">
        <v>995</v>
      </c>
      <c r="J65" s="66">
        <v>977</v>
      </c>
      <c r="K65" s="41">
        <f t="shared" si="0"/>
        <v>18</v>
      </c>
      <c r="L65" s="54">
        <f t="shared" si="1"/>
        <v>0.98190954773869343</v>
      </c>
    </row>
    <row r="66" spans="1:12" s="20" customFormat="1" x14ac:dyDescent="0.2">
      <c r="A66" s="41" t="s">
        <v>635</v>
      </c>
      <c r="B66" t="s">
        <v>564</v>
      </c>
      <c r="C66" s="50" t="s">
        <v>359</v>
      </c>
      <c r="D66" s="50" t="s">
        <v>360</v>
      </c>
      <c r="E66" s="65" t="s">
        <v>179</v>
      </c>
      <c r="F66" s="50" t="s">
        <v>362</v>
      </c>
      <c r="G66" s="50" t="s">
        <v>65</v>
      </c>
      <c r="H66" s="50" t="s">
        <v>0</v>
      </c>
      <c r="I66" s="66">
        <v>381</v>
      </c>
      <c r="J66" s="66">
        <v>376</v>
      </c>
      <c r="K66" s="41">
        <f t="shared" si="0"/>
        <v>5</v>
      </c>
      <c r="L66" s="54">
        <f t="shared" si="1"/>
        <v>0.98687664041994749</v>
      </c>
    </row>
    <row r="67" spans="1:12" s="20" customFormat="1" x14ac:dyDescent="0.2">
      <c r="A67" s="41" t="s">
        <v>636</v>
      </c>
      <c r="B67" t="s">
        <v>564</v>
      </c>
      <c r="C67" s="50" t="s">
        <v>359</v>
      </c>
      <c r="D67" s="50" t="s">
        <v>360</v>
      </c>
      <c r="E67" s="65" t="s">
        <v>178</v>
      </c>
      <c r="F67" s="50" t="s">
        <v>363</v>
      </c>
      <c r="G67" s="50" t="s">
        <v>65</v>
      </c>
      <c r="H67" s="50" t="s">
        <v>0</v>
      </c>
      <c r="I67" s="66">
        <v>513</v>
      </c>
      <c r="J67" s="66">
        <v>506</v>
      </c>
      <c r="K67" s="41">
        <f t="shared" si="0"/>
        <v>7</v>
      </c>
      <c r="L67" s="54">
        <f t="shared" si="1"/>
        <v>0.98635477582845998</v>
      </c>
    </row>
    <row r="68" spans="1:12" s="20" customFormat="1" x14ac:dyDescent="0.2">
      <c r="A68" s="41" t="s">
        <v>637</v>
      </c>
      <c r="B68" t="s">
        <v>564</v>
      </c>
      <c r="C68" s="50" t="s">
        <v>359</v>
      </c>
      <c r="D68" s="50" t="s">
        <v>360</v>
      </c>
      <c r="E68" s="65" t="s">
        <v>184</v>
      </c>
      <c r="F68" s="50" t="s">
        <v>364</v>
      </c>
      <c r="G68" s="50" t="s">
        <v>65</v>
      </c>
      <c r="H68" s="50" t="s">
        <v>0</v>
      </c>
      <c r="I68" s="66">
        <v>274</v>
      </c>
      <c r="J68" s="66">
        <v>269</v>
      </c>
      <c r="K68" s="41">
        <f t="shared" si="0"/>
        <v>5</v>
      </c>
      <c r="L68" s="54">
        <f t="shared" si="1"/>
        <v>0.98175182481751821</v>
      </c>
    </row>
    <row r="69" spans="1:12" s="20" customFormat="1" x14ac:dyDescent="0.2">
      <c r="A69" s="41" t="s">
        <v>638</v>
      </c>
      <c r="B69" t="s">
        <v>564</v>
      </c>
      <c r="C69" s="50" t="s">
        <v>359</v>
      </c>
      <c r="D69" s="50" t="s">
        <v>360</v>
      </c>
      <c r="E69" s="65" t="s">
        <v>185</v>
      </c>
      <c r="F69" s="50" t="s">
        <v>365</v>
      </c>
      <c r="G69" s="50" t="s">
        <v>65</v>
      </c>
      <c r="H69" s="50" t="s">
        <v>0</v>
      </c>
      <c r="I69" s="66">
        <v>238</v>
      </c>
      <c r="J69" s="66">
        <v>232</v>
      </c>
      <c r="K69" s="41">
        <f t="shared" si="0"/>
        <v>6</v>
      </c>
      <c r="L69" s="54">
        <f t="shared" si="1"/>
        <v>0.97478991596638653</v>
      </c>
    </row>
    <row r="70" spans="1:12" s="20" customFormat="1" x14ac:dyDescent="0.2">
      <c r="A70" s="41" t="s">
        <v>639</v>
      </c>
      <c r="B70" t="s">
        <v>564</v>
      </c>
      <c r="C70" s="50" t="s">
        <v>359</v>
      </c>
      <c r="D70" s="50" t="s">
        <v>360</v>
      </c>
      <c r="E70" s="65" t="s">
        <v>186</v>
      </c>
      <c r="F70" s="50" t="s">
        <v>366</v>
      </c>
      <c r="G70" s="50" t="s">
        <v>65</v>
      </c>
      <c r="H70" s="50" t="s">
        <v>0</v>
      </c>
      <c r="I70" s="66">
        <v>333</v>
      </c>
      <c r="J70" s="66">
        <v>329</v>
      </c>
      <c r="K70" s="41">
        <f t="shared" si="0"/>
        <v>4</v>
      </c>
      <c r="L70" s="54">
        <f t="shared" si="1"/>
        <v>0.98798798798798804</v>
      </c>
    </row>
    <row r="71" spans="1:12" s="20" customFormat="1" x14ac:dyDescent="0.2">
      <c r="A71" s="41" t="s">
        <v>640</v>
      </c>
      <c r="B71" t="s">
        <v>564</v>
      </c>
      <c r="C71" s="50" t="s">
        <v>359</v>
      </c>
      <c r="D71" s="50" t="s">
        <v>360</v>
      </c>
      <c r="E71" s="65" t="s">
        <v>189</v>
      </c>
      <c r="F71" s="50" t="s">
        <v>367</v>
      </c>
      <c r="G71" s="50" t="s">
        <v>65</v>
      </c>
      <c r="H71" s="50" t="s">
        <v>0</v>
      </c>
      <c r="I71" s="85">
        <v>259</v>
      </c>
      <c r="J71" s="85">
        <v>258</v>
      </c>
      <c r="K71" s="88">
        <f t="shared" si="0"/>
        <v>1</v>
      </c>
      <c r="L71" s="83">
        <f t="shared" si="1"/>
        <v>0.99613899613899615</v>
      </c>
    </row>
    <row r="72" spans="1:12" s="20" customFormat="1" x14ac:dyDescent="0.2">
      <c r="A72" s="41" t="s">
        <v>641</v>
      </c>
      <c r="B72" t="s">
        <v>564</v>
      </c>
      <c r="C72" s="50" t="s">
        <v>359</v>
      </c>
      <c r="D72" s="50" t="s">
        <v>360</v>
      </c>
      <c r="E72" s="65" t="s">
        <v>190</v>
      </c>
      <c r="F72" s="50" t="s">
        <v>368</v>
      </c>
      <c r="G72" s="50" t="s">
        <v>65</v>
      </c>
      <c r="H72" s="50" t="s">
        <v>0</v>
      </c>
      <c r="I72" s="66">
        <v>320</v>
      </c>
      <c r="J72" s="66">
        <v>315</v>
      </c>
      <c r="K72" s="41">
        <f t="shared" si="0"/>
        <v>5</v>
      </c>
      <c r="L72" s="54">
        <f t="shared" si="1"/>
        <v>0.984375</v>
      </c>
    </row>
    <row r="73" spans="1:12" s="20" customFormat="1" x14ac:dyDescent="0.2">
      <c r="A73" s="41" t="s">
        <v>642</v>
      </c>
      <c r="B73" t="s">
        <v>565</v>
      </c>
      <c r="C73" s="50" t="s">
        <v>369</v>
      </c>
      <c r="D73" s="50" t="s">
        <v>370</v>
      </c>
      <c r="E73" s="65" t="s">
        <v>273</v>
      </c>
      <c r="F73" s="50" t="s">
        <v>371</v>
      </c>
      <c r="G73" s="50" t="s">
        <v>65</v>
      </c>
      <c r="H73" s="50" t="s">
        <v>0</v>
      </c>
      <c r="I73" s="66">
        <v>299</v>
      </c>
      <c r="J73" s="66">
        <v>290</v>
      </c>
      <c r="K73" s="41">
        <f t="shared" si="0"/>
        <v>9</v>
      </c>
      <c r="L73" s="54">
        <f t="shared" si="1"/>
        <v>0.96989966555183948</v>
      </c>
    </row>
    <row r="74" spans="1:12" s="20" customFormat="1" x14ac:dyDescent="0.2">
      <c r="A74" s="41" t="s">
        <v>643</v>
      </c>
      <c r="B74" t="s">
        <v>565</v>
      </c>
      <c r="C74" s="50" t="s">
        <v>369</v>
      </c>
      <c r="D74" s="50" t="s">
        <v>370</v>
      </c>
      <c r="E74" s="65" t="s">
        <v>274</v>
      </c>
      <c r="F74" s="50" t="s">
        <v>372</v>
      </c>
      <c r="G74" s="50" t="s">
        <v>65</v>
      </c>
      <c r="H74" s="50" t="s">
        <v>0</v>
      </c>
      <c r="I74" s="66">
        <v>207</v>
      </c>
      <c r="J74" s="66">
        <v>199</v>
      </c>
      <c r="K74" s="41">
        <f t="shared" si="0"/>
        <v>8</v>
      </c>
      <c r="L74" s="54">
        <f t="shared" si="1"/>
        <v>0.96135265700483097</v>
      </c>
    </row>
    <row r="75" spans="1:12" s="20" customFormat="1" x14ac:dyDescent="0.2">
      <c r="A75" s="41" t="s">
        <v>644</v>
      </c>
      <c r="B75" t="s">
        <v>565</v>
      </c>
      <c r="C75" s="50" t="s">
        <v>369</v>
      </c>
      <c r="D75" s="50" t="s">
        <v>370</v>
      </c>
      <c r="E75" s="65" t="s">
        <v>182</v>
      </c>
      <c r="F75" s="50" t="s">
        <v>373</v>
      </c>
      <c r="G75" s="50" t="s">
        <v>65</v>
      </c>
      <c r="H75" s="50" t="s">
        <v>0</v>
      </c>
      <c r="I75" s="85">
        <v>344</v>
      </c>
      <c r="J75" s="85">
        <v>342</v>
      </c>
      <c r="K75" s="88">
        <f t="shared" ref="K75:K138" si="2">I75-J75</f>
        <v>2</v>
      </c>
      <c r="L75" s="83">
        <f t="shared" ref="L75:L138" si="3">J75/I75</f>
        <v>0.9941860465116279</v>
      </c>
    </row>
    <row r="76" spans="1:12" s="20" customFormat="1" x14ac:dyDescent="0.2">
      <c r="A76" s="41" t="s">
        <v>645</v>
      </c>
      <c r="B76" t="s">
        <v>565</v>
      </c>
      <c r="C76" s="50" t="s">
        <v>369</v>
      </c>
      <c r="D76" s="50" t="s">
        <v>370</v>
      </c>
      <c r="E76" s="65" t="s">
        <v>183</v>
      </c>
      <c r="F76" s="50" t="s">
        <v>374</v>
      </c>
      <c r="G76" s="50" t="s">
        <v>65</v>
      </c>
      <c r="H76" s="50" t="s">
        <v>0</v>
      </c>
      <c r="I76" s="66">
        <v>440</v>
      </c>
      <c r="J76" s="66">
        <v>435</v>
      </c>
      <c r="K76" s="41">
        <f t="shared" si="2"/>
        <v>5</v>
      </c>
      <c r="L76" s="54">
        <f t="shared" si="3"/>
        <v>0.98863636363636365</v>
      </c>
    </row>
    <row r="77" spans="1:12" s="20" customFormat="1" x14ac:dyDescent="0.2">
      <c r="A77" s="41" t="s">
        <v>646</v>
      </c>
      <c r="B77" t="s">
        <v>565</v>
      </c>
      <c r="C77" s="50" t="s">
        <v>369</v>
      </c>
      <c r="D77" s="50" t="s">
        <v>370</v>
      </c>
      <c r="E77" s="65" t="s">
        <v>275</v>
      </c>
      <c r="F77" s="50" t="s">
        <v>375</v>
      </c>
      <c r="G77" s="50" t="s">
        <v>65</v>
      </c>
      <c r="H77" s="50" t="s">
        <v>0</v>
      </c>
      <c r="I77" s="66">
        <v>175</v>
      </c>
      <c r="J77" s="66">
        <v>170</v>
      </c>
      <c r="K77" s="41">
        <f t="shared" si="2"/>
        <v>5</v>
      </c>
      <c r="L77" s="54">
        <f t="shared" si="3"/>
        <v>0.97142857142857142</v>
      </c>
    </row>
    <row r="78" spans="1:12" s="20" customFormat="1" x14ac:dyDescent="0.2">
      <c r="A78" s="41" t="s">
        <v>647</v>
      </c>
      <c r="B78" t="s">
        <v>565</v>
      </c>
      <c r="C78" s="50" t="s">
        <v>369</v>
      </c>
      <c r="D78" s="50" t="s">
        <v>370</v>
      </c>
      <c r="E78" s="65" t="s">
        <v>187</v>
      </c>
      <c r="F78" s="50" t="s">
        <v>376</v>
      </c>
      <c r="G78" s="50" t="s">
        <v>65</v>
      </c>
      <c r="H78" s="50" t="s">
        <v>0</v>
      </c>
      <c r="I78" s="66">
        <v>177</v>
      </c>
      <c r="J78" s="66">
        <v>174</v>
      </c>
      <c r="K78" s="41">
        <f t="shared" si="2"/>
        <v>3</v>
      </c>
      <c r="L78" s="54">
        <f t="shared" si="3"/>
        <v>0.98305084745762716</v>
      </c>
    </row>
    <row r="79" spans="1:12" s="20" customFormat="1" x14ac:dyDescent="0.2">
      <c r="A79" s="41" t="s">
        <v>648</v>
      </c>
      <c r="B79" t="s">
        <v>565</v>
      </c>
      <c r="C79" s="50" t="s">
        <v>369</v>
      </c>
      <c r="D79" s="50" t="s">
        <v>370</v>
      </c>
      <c r="E79" s="65" t="s">
        <v>188</v>
      </c>
      <c r="F79" s="50" t="s">
        <v>377</v>
      </c>
      <c r="G79" s="50" t="s">
        <v>65</v>
      </c>
      <c r="H79" s="50" t="s">
        <v>0</v>
      </c>
      <c r="I79" s="66">
        <v>302</v>
      </c>
      <c r="J79" s="66">
        <v>294</v>
      </c>
      <c r="K79" s="41">
        <f t="shared" si="2"/>
        <v>8</v>
      </c>
      <c r="L79" s="54">
        <f t="shared" si="3"/>
        <v>0.97350993377483441</v>
      </c>
    </row>
    <row r="80" spans="1:12" s="20" customFormat="1" x14ac:dyDescent="0.2">
      <c r="A80" s="41" t="s">
        <v>649</v>
      </c>
      <c r="B80" t="s">
        <v>566</v>
      </c>
      <c r="C80" s="50" t="s">
        <v>378</v>
      </c>
      <c r="D80" s="50" t="s">
        <v>379</v>
      </c>
      <c r="E80" s="65" t="s">
        <v>83</v>
      </c>
      <c r="F80" s="50" t="s">
        <v>380</v>
      </c>
      <c r="G80" s="50" t="s">
        <v>65</v>
      </c>
      <c r="H80" s="50" t="s">
        <v>0</v>
      </c>
      <c r="I80" s="66">
        <v>343</v>
      </c>
      <c r="J80" s="66">
        <v>336</v>
      </c>
      <c r="K80" s="41">
        <f t="shared" si="2"/>
        <v>7</v>
      </c>
      <c r="L80" s="54">
        <f t="shared" si="3"/>
        <v>0.97959183673469385</v>
      </c>
    </row>
    <row r="81" spans="1:12" s="20" customFormat="1" x14ac:dyDescent="0.2">
      <c r="A81" s="41" t="s">
        <v>650</v>
      </c>
      <c r="B81" t="s">
        <v>566</v>
      </c>
      <c r="C81" s="50" t="s">
        <v>378</v>
      </c>
      <c r="D81" s="50" t="s">
        <v>379</v>
      </c>
      <c r="E81" s="65" t="s">
        <v>84</v>
      </c>
      <c r="F81" s="50" t="s">
        <v>381</v>
      </c>
      <c r="G81" s="50" t="s">
        <v>65</v>
      </c>
      <c r="H81" s="50" t="s">
        <v>0</v>
      </c>
      <c r="I81" s="66">
        <v>199</v>
      </c>
      <c r="J81" s="66">
        <v>196</v>
      </c>
      <c r="K81" s="41">
        <f t="shared" si="2"/>
        <v>3</v>
      </c>
      <c r="L81" s="54">
        <f t="shared" si="3"/>
        <v>0.98492462311557794</v>
      </c>
    </row>
    <row r="82" spans="1:12" s="20" customFormat="1" x14ac:dyDescent="0.2">
      <c r="A82" s="41" t="s">
        <v>651</v>
      </c>
      <c r="B82" t="s">
        <v>566</v>
      </c>
      <c r="C82" s="50" t="s">
        <v>378</v>
      </c>
      <c r="D82" s="50" t="s">
        <v>379</v>
      </c>
      <c r="E82" s="65" t="s">
        <v>85</v>
      </c>
      <c r="F82" s="50" t="s">
        <v>382</v>
      </c>
      <c r="G82" s="50" t="s">
        <v>65</v>
      </c>
      <c r="H82" s="50" t="s">
        <v>0</v>
      </c>
      <c r="I82" s="66">
        <v>140</v>
      </c>
      <c r="J82" s="66">
        <v>140</v>
      </c>
      <c r="K82" s="41">
        <f t="shared" si="2"/>
        <v>0</v>
      </c>
      <c r="L82" s="54">
        <f t="shared" si="3"/>
        <v>1</v>
      </c>
    </row>
    <row r="83" spans="1:12" s="20" customFormat="1" x14ac:dyDescent="0.2">
      <c r="A83" s="41" t="s">
        <v>652</v>
      </c>
      <c r="B83" t="s">
        <v>566</v>
      </c>
      <c r="C83" s="50" t="s">
        <v>378</v>
      </c>
      <c r="D83" s="50" t="s">
        <v>379</v>
      </c>
      <c r="E83" s="65" t="s">
        <v>90</v>
      </c>
      <c r="F83" s="50" t="s">
        <v>383</v>
      </c>
      <c r="G83" s="50" t="s">
        <v>65</v>
      </c>
      <c r="H83" s="50" t="s">
        <v>0</v>
      </c>
      <c r="I83" s="66">
        <v>247</v>
      </c>
      <c r="J83" s="66">
        <v>243</v>
      </c>
      <c r="K83" s="41">
        <f t="shared" si="2"/>
        <v>4</v>
      </c>
      <c r="L83" s="54">
        <f t="shared" si="3"/>
        <v>0.98380566801619429</v>
      </c>
    </row>
    <row r="84" spans="1:12" s="20" customFormat="1" x14ac:dyDescent="0.2">
      <c r="A84" s="41" t="s">
        <v>653</v>
      </c>
      <c r="B84" t="s">
        <v>566</v>
      </c>
      <c r="C84" s="50" t="s">
        <v>378</v>
      </c>
      <c r="D84" s="50" t="s">
        <v>379</v>
      </c>
      <c r="E84" s="65" t="s">
        <v>97</v>
      </c>
      <c r="F84" s="50" t="s">
        <v>384</v>
      </c>
      <c r="G84" s="50" t="s">
        <v>65</v>
      </c>
      <c r="H84" s="50" t="s">
        <v>0</v>
      </c>
      <c r="I84" s="85">
        <v>146</v>
      </c>
      <c r="J84" s="85">
        <v>145</v>
      </c>
      <c r="K84" s="88">
        <f t="shared" si="2"/>
        <v>1</v>
      </c>
      <c r="L84" s="83">
        <f t="shared" si="3"/>
        <v>0.99315068493150682</v>
      </c>
    </row>
    <row r="85" spans="1:12" s="20" customFormat="1" x14ac:dyDescent="0.2">
      <c r="A85" s="41" t="s">
        <v>654</v>
      </c>
      <c r="B85" t="s">
        <v>566</v>
      </c>
      <c r="C85" s="50" t="s">
        <v>378</v>
      </c>
      <c r="D85" s="50" t="s">
        <v>379</v>
      </c>
      <c r="E85" s="65" t="s">
        <v>87</v>
      </c>
      <c r="F85" s="50" t="s">
        <v>385</v>
      </c>
      <c r="G85" s="50" t="s">
        <v>65</v>
      </c>
      <c r="H85" s="50" t="s">
        <v>0</v>
      </c>
      <c r="I85" s="85">
        <v>270</v>
      </c>
      <c r="J85" s="85">
        <v>268</v>
      </c>
      <c r="K85" s="88">
        <f t="shared" si="2"/>
        <v>2</v>
      </c>
      <c r="L85" s="83">
        <f t="shared" si="3"/>
        <v>0.99259259259259258</v>
      </c>
    </row>
    <row r="86" spans="1:12" s="20" customFormat="1" x14ac:dyDescent="0.2">
      <c r="A86" s="41" t="s">
        <v>655</v>
      </c>
      <c r="B86" t="s">
        <v>566</v>
      </c>
      <c r="C86" s="50" t="s">
        <v>378</v>
      </c>
      <c r="D86" s="50" t="s">
        <v>379</v>
      </c>
      <c r="E86" s="65" t="s">
        <v>93</v>
      </c>
      <c r="F86" s="50" t="s">
        <v>386</v>
      </c>
      <c r="G86" s="50" t="s">
        <v>65</v>
      </c>
      <c r="H86" s="50" t="s">
        <v>0</v>
      </c>
      <c r="I86" s="85">
        <v>253</v>
      </c>
      <c r="J86" s="85">
        <v>251</v>
      </c>
      <c r="K86" s="88">
        <f t="shared" si="2"/>
        <v>2</v>
      </c>
      <c r="L86" s="83">
        <f t="shared" si="3"/>
        <v>0.9920948616600791</v>
      </c>
    </row>
    <row r="87" spans="1:12" s="20" customFormat="1" x14ac:dyDescent="0.2">
      <c r="A87" s="41" t="s">
        <v>656</v>
      </c>
      <c r="B87" t="s">
        <v>566</v>
      </c>
      <c r="C87" s="50" t="s">
        <v>378</v>
      </c>
      <c r="D87" s="50" t="s">
        <v>379</v>
      </c>
      <c r="E87" s="65" t="s">
        <v>98</v>
      </c>
      <c r="F87" s="50" t="s">
        <v>387</v>
      </c>
      <c r="G87" s="50" t="s">
        <v>65</v>
      </c>
      <c r="H87" s="50" t="s">
        <v>0</v>
      </c>
      <c r="I87" s="85">
        <v>150</v>
      </c>
      <c r="J87" s="85">
        <v>149</v>
      </c>
      <c r="K87" s="88">
        <f t="shared" si="2"/>
        <v>1</v>
      </c>
      <c r="L87" s="83">
        <f t="shared" si="3"/>
        <v>0.99333333333333329</v>
      </c>
    </row>
    <row r="88" spans="1:12" s="20" customFormat="1" x14ac:dyDescent="0.2">
      <c r="A88" s="41" t="s">
        <v>657</v>
      </c>
      <c r="B88" t="s">
        <v>566</v>
      </c>
      <c r="C88" s="50" t="s">
        <v>378</v>
      </c>
      <c r="D88" s="50" t="s">
        <v>379</v>
      </c>
      <c r="E88" s="65" t="s">
        <v>102</v>
      </c>
      <c r="F88" s="50" t="s">
        <v>388</v>
      </c>
      <c r="G88" s="50" t="s">
        <v>65</v>
      </c>
      <c r="H88" s="50" t="s">
        <v>0</v>
      </c>
      <c r="I88" s="66">
        <v>350</v>
      </c>
      <c r="J88" s="66">
        <v>342</v>
      </c>
      <c r="K88" s="41">
        <f t="shared" si="2"/>
        <v>8</v>
      </c>
      <c r="L88" s="54">
        <f t="shared" si="3"/>
        <v>0.97714285714285709</v>
      </c>
    </row>
    <row r="89" spans="1:12" s="20" customFormat="1" x14ac:dyDescent="0.2">
      <c r="A89" s="41" t="s">
        <v>658</v>
      </c>
      <c r="B89" t="s">
        <v>566</v>
      </c>
      <c r="C89" s="50" t="s">
        <v>378</v>
      </c>
      <c r="D89" s="50" t="s">
        <v>379</v>
      </c>
      <c r="E89" s="65" t="s">
        <v>104</v>
      </c>
      <c r="F89" s="50" t="s">
        <v>389</v>
      </c>
      <c r="G89" s="50" t="s">
        <v>65</v>
      </c>
      <c r="H89" s="50" t="s">
        <v>0</v>
      </c>
      <c r="I89" s="66">
        <v>260</v>
      </c>
      <c r="J89" s="66">
        <v>257</v>
      </c>
      <c r="K89" s="41">
        <f t="shared" si="2"/>
        <v>3</v>
      </c>
      <c r="L89" s="54">
        <f t="shared" si="3"/>
        <v>0.9884615384615385</v>
      </c>
    </row>
    <row r="90" spans="1:12" s="20" customFormat="1" x14ac:dyDescent="0.2">
      <c r="A90" s="41" t="s">
        <v>659</v>
      </c>
      <c r="B90" t="s">
        <v>566</v>
      </c>
      <c r="C90" s="50" t="s">
        <v>378</v>
      </c>
      <c r="D90" s="50" t="s">
        <v>379</v>
      </c>
      <c r="E90" s="65" t="s">
        <v>105</v>
      </c>
      <c r="F90" s="50" t="s">
        <v>390</v>
      </c>
      <c r="G90" s="50" t="s">
        <v>65</v>
      </c>
      <c r="H90" s="50" t="s">
        <v>0</v>
      </c>
      <c r="I90" s="66">
        <v>286</v>
      </c>
      <c r="J90" s="66">
        <v>283</v>
      </c>
      <c r="K90" s="41">
        <f t="shared" si="2"/>
        <v>3</v>
      </c>
      <c r="L90" s="54">
        <f t="shared" si="3"/>
        <v>0.98951048951048948</v>
      </c>
    </row>
    <row r="91" spans="1:12" s="20" customFormat="1" x14ac:dyDescent="0.2">
      <c r="A91" s="41" t="s">
        <v>660</v>
      </c>
      <c r="B91" t="s">
        <v>566</v>
      </c>
      <c r="C91" s="50" t="s">
        <v>378</v>
      </c>
      <c r="D91" s="50" t="s">
        <v>379</v>
      </c>
      <c r="E91" s="65" t="s">
        <v>110</v>
      </c>
      <c r="F91" s="50" t="s">
        <v>391</v>
      </c>
      <c r="G91" s="50" t="s">
        <v>65</v>
      </c>
      <c r="H91" s="50" t="s">
        <v>0</v>
      </c>
      <c r="I91" s="66">
        <v>402</v>
      </c>
      <c r="J91" s="66">
        <v>396</v>
      </c>
      <c r="K91" s="41">
        <f t="shared" si="2"/>
        <v>6</v>
      </c>
      <c r="L91" s="54">
        <f t="shared" si="3"/>
        <v>0.9850746268656716</v>
      </c>
    </row>
    <row r="92" spans="1:12" s="20" customFormat="1" x14ac:dyDescent="0.2">
      <c r="A92" s="41" t="s">
        <v>661</v>
      </c>
      <c r="B92" t="s">
        <v>567</v>
      </c>
      <c r="C92" s="50" t="s">
        <v>392</v>
      </c>
      <c r="D92" s="50" t="s">
        <v>393</v>
      </c>
      <c r="E92" s="65" t="s">
        <v>175</v>
      </c>
      <c r="F92" s="50" t="s">
        <v>394</v>
      </c>
      <c r="G92" s="50" t="s">
        <v>65</v>
      </c>
      <c r="H92" s="50" t="s">
        <v>0</v>
      </c>
      <c r="I92" s="66">
        <v>560</v>
      </c>
      <c r="J92" s="66">
        <v>549</v>
      </c>
      <c r="K92" s="41">
        <f t="shared" si="2"/>
        <v>11</v>
      </c>
      <c r="L92" s="54">
        <f t="shared" si="3"/>
        <v>0.98035714285714282</v>
      </c>
    </row>
    <row r="93" spans="1:12" s="20" customFormat="1" x14ac:dyDescent="0.2">
      <c r="A93" s="41" t="s">
        <v>662</v>
      </c>
      <c r="B93" t="s">
        <v>567</v>
      </c>
      <c r="C93" s="50" t="s">
        <v>392</v>
      </c>
      <c r="D93" s="50" t="s">
        <v>393</v>
      </c>
      <c r="E93" s="65" t="s">
        <v>136</v>
      </c>
      <c r="F93" s="50" t="s">
        <v>395</v>
      </c>
      <c r="G93" s="50" t="s">
        <v>65</v>
      </c>
      <c r="H93" s="50" t="s">
        <v>0</v>
      </c>
      <c r="I93" s="66">
        <v>68</v>
      </c>
      <c r="J93" s="66">
        <v>68</v>
      </c>
      <c r="K93" s="41">
        <f t="shared" si="2"/>
        <v>0</v>
      </c>
      <c r="L93" s="54">
        <f t="shared" si="3"/>
        <v>1</v>
      </c>
    </row>
    <row r="94" spans="1:12" s="20" customFormat="1" x14ac:dyDescent="0.2">
      <c r="A94" s="41" t="s">
        <v>663</v>
      </c>
      <c r="B94" t="s">
        <v>567</v>
      </c>
      <c r="C94" s="50" t="s">
        <v>392</v>
      </c>
      <c r="D94" s="50" t="s">
        <v>393</v>
      </c>
      <c r="E94" s="65" t="s">
        <v>177</v>
      </c>
      <c r="F94" s="50" t="s">
        <v>396</v>
      </c>
      <c r="G94" s="50" t="s">
        <v>65</v>
      </c>
      <c r="H94" s="50" t="s">
        <v>0</v>
      </c>
      <c r="I94" s="66">
        <v>571</v>
      </c>
      <c r="J94" s="66">
        <v>563</v>
      </c>
      <c r="K94" s="41">
        <f t="shared" si="2"/>
        <v>8</v>
      </c>
      <c r="L94" s="54">
        <f t="shared" si="3"/>
        <v>0.98598949211908937</v>
      </c>
    </row>
    <row r="95" spans="1:12" s="20" customFormat="1" x14ac:dyDescent="0.2">
      <c r="A95" s="41" t="s">
        <v>664</v>
      </c>
      <c r="B95" t="s">
        <v>567</v>
      </c>
      <c r="C95" s="50" t="s">
        <v>392</v>
      </c>
      <c r="D95" s="50" t="s">
        <v>393</v>
      </c>
      <c r="E95" s="65" t="s">
        <v>180</v>
      </c>
      <c r="F95" s="50" t="s">
        <v>397</v>
      </c>
      <c r="G95" s="50" t="s">
        <v>65</v>
      </c>
      <c r="H95" s="50" t="s">
        <v>0</v>
      </c>
      <c r="I95" s="66">
        <v>567</v>
      </c>
      <c r="J95" s="66">
        <v>554</v>
      </c>
      <c r="K95" s="41">
        <f t="shared" si="2"/>
        <v>13</v>
      </c>
      <c r="L95" s="54">
        <f t="shared" si="3"/>
        <v>0.97707231040564368</v>
      </c>
    </row>
    <row r="96" spans="1:12" s="20" customFormat="1" x14ac:dyDescent="0.2">
      <c r="A96" s="41" t="s">
        <v>665</v>
      </c>
      <c r="B96" t="s">
        <v>567</v>
      </c>
      <c r="C96" s="50" t="s">
        <v>392</v>
      </c>
      <c r="D96" s="50" t="s">
        <v>393</v>
      </c>
      <c r="E96" s="65" t="s">
        <v>181</v>
      </c>
      <c r="F96" s="50" t="s">
        <v>398</v>
      </c>
      <c r="G96" s="50" t="s">
        <v>65</v>
      </c>
      <c r="H96" s="50" t="s">
        <v>0</v>
      </c>
      <c r="I96" s="66">
        <v>198</v>
      </c>
      <c r="J96" s="66">
        <v>198</v>
      </c>
      <c r="K96" s="41">
        <f t="shared" si="2"/>
        <v>0</v>
      </c>
      <c r="L96" s="54">
        <f t="shared" si="3"/>
        <v>1</v>
      </c>
    </row>
    <row r="97" spans="1:12" s="20" customFormat="1" x14ac:dyDescent="0.2">
      <c r="A97" s="41" t="s">
        <v>666</v>
      </c>
      <c r="B97" t="s">
        <v>567</v>
      </c>
      <c r="C97" s="50" t="s">
        <v>392</v>
      </c>
      <c r="D97" s="50" t="s">
        <v>393</v>
      </c>
      <c r="E97" s="65" t="s">
        <v>143</v>
      </c>
      <c r="F97" s="50" t="s">
        <v>399</v>
      </c>
      <c r="G97" s="50" t="s">
        <v>65</v>
      </c>
      <c r="H97" s="50" t="s">
        <v>0</v>
      </c>
      <c r="I97" s="85">
        <v>192</v>
      </c>
      <c r="J97" s="85">
        <v>190</v>
      </c>
      <c r="K97" s="88">
        <f t="shared" si="2"/>
        <v>2</v>
      </c>
      <c r="L97" s="83">
        <f t="shared" si="3"/>
        <v>0.98958333333333337</v>
      </c>
    </row>
    <row r="98" spans="1:12" s="20" customFormat="1" x14ac:dyDescent="0.2">
      <c r="A98" s="41" t="s">
        <v>667</v>
      </c>
      <c r="B98" t="s">
        <v>567</v>
      </c>
      <c r="C98" s="50" t="s">
        <v>392</v>
      </c>
      <c r="D98" s="50" t="s">
        <v>393</v>
      </c>
      <c r="E98" s="65" t="s">
        <v>144</v>
      </c>
      <c r="F98" s="50" t="s">
        <v>400</v>
      </c>
      <c r="G98" s="50" t="s">
        <v>65</v>
      </c>
      <c r="H98" s="50" t="s">
        <v>0</v>
      </c>
      <c r="I98" s="66">
        <v>728</v>
      </c>
      <c r="J98" s="66">
        <v>716</v>
      </c>
      <c r="K98" s="41">
        <f t="shared" si="2"/>
        <v>12</v>
      </c>
      <c r="L98" s="54">
        <f t="shared" si="3"/>
        <v>0.98351648351648346</v>
      </c>
    </row>
    <row r="99" spans="1:12" s="20" customFormat="1" x14ac:dyDescent="0.2">
      <c r="A99" s="41" t="s">
        <v>668</v>
      </c>
      <c r="B99" t="s">
        <v>568</v>
      </c>
      <c r="C99" s="50" t="s">
        <v>401</v>
      </c>
      <c r="D99" s="50" t="s">
        <v>402</v>
      </c>
      <c r="E99" s="65" t="s">
        <v>223</v>
      </c>
      <c r="F99" s="50" t="s">
        <v>403</v>
      </c>
      <c r="G99" s="50" t="s">
        <v>65</v>
      </c>
      <c r="H99" s="50" t="s">
        <v>0</v>
      </c>
      <c r="I99" s="85">
        <v>146</v>
      </c>
      <c r="J99" s="85">
        <v>145</v>
      </c>
      <c r="K99" s="88">
        <f t="shared" si="2"/>
        <v>1</v>
      </c>
      <c r="L99" s="83">
        <f t="shared" si="3"/>
        <v>0.99315068493150682</v>
      </c>
    </row>
    <row r="100" spans="1:12" s="20" customFormat="1" x14ac:dyDescent="0.2">
      <c r="A100" s="41" t="s">
        <v>669</v>
      </c>
      <c r="B100" t="s">
        <v>568</v>
      </c>
      <c r="C100" s="50" t="s">
        <v>401</v>
      </c>
      <c r="D100" s="50" t="s">
        <v>402</v>
      </c>
      <c r="E100" s="65" t="s">
        <v>225</v>
      </c>
      <c r="F100" s="50" t="s">
        <v>404</v>
      </c>
      <c r="G100" s="50" t="s">
        <v>65</v>
      </c>
      <c r="H100" s="50" t="s">
        <v>0</v>
      </c>
      <c r="I100" s="85">
        <v>229</v>
      </c>
      <c r="J100" s="85">
        <v>228</v>
      </c>
      <c r="K100" s="88">
        <f t="shared" si="2"/>
        <v>1</v>
      </c>
      <c r="L100" s="83">
        <f t="shared" si="3"/>
        <v>0.99563318777292575</v>
      </c>
    </row>
    <row r="101" spans="1:12" s="20" customFormat="1" x14ac:dyDescent="0.2">
      <c r="A101" s="41" t="s">
        <v>670</v>
      </c>
      <c r="B101" t="s">
        <v>568</v>
      </c>
      <c r="C101" s="50" t="s">
        <v>401</v>
      </c>
      <c r="D101" s="50" t="s">
        <v>402</v>
      </c>
      <c r="E101" s="65" t="s">
        <v>229</v>
      </c>
      <c r="F101" s="50" t="s">
        <v>405</v>
      </c>
      <c r="G101" s="50" t="s">
        <v>65</v>
      </c>
      <c r="H101" s="50" t="s">
        <v>0</v>
      </c>
      <c r="I101" s="85">
        <v>277</v>
      </c>
      <c r="J101" s="85">
        <v>276</v>
      </c>
      <c r="K101" s="88">
        <f t="shared" si="2"/>
        <v>1</v>
      </c>
      <c r="L101" s="83">
        <f t="shared" si="3"/>
        <v>0.99638989169675085</v>
      </c>
    </row>
    <row r="102" spans="1:12" s="20" customFormat="1" x14ac:dyDescent="0.2">
      <c r="A102" s="41" t="s">
        <v>671</v>
      </c>
      <c r="B102" t="s">
        <v>568</v>
      </c>
      <c r="C102" s="50" t="s">
        <v>401</v>
      </c>
      <c r="D102" s="50" t="s">
        <v>402</v>
      </c>
      <c r="E102" s="65" t="s">
        <v>233</v>
      </c>
      <c r="F102" s="50" t="s">
        <v>406</v>
      </c>
      <c r="G102" s="50" t="s">
        <v>65</v>
      </c>
      <c r="H102" s="50" t="s">
        <v>0</v>
      </c>
      <c r="I102" s="66">
        <v>245</v>
      </c>
      <c r="J102" s="66">
        <v>240</v>
      </c>
      <c r="K102" s="41">
        <f t="shared" si="2"/>
        <v>5</v>
      </c>
      <c r="L102" s="54">
        <f t="shared" si="3"/>
        <v>0.97959183673469385</v>
      </c>
    </row>
    <row r="103" spans="1:12" s="20" customFormat="1" x14ac:dyDescent="0.2">
      <c r="A103" s="41" t="s">
        <v>672</v>
      </c>
      <c r="B103" t="s">
        <v>568</v>
      </c>
      <c r="C103" s="50" t="s">
        <v>401</v>
      </c>
      <c r="D103" s="50" t="s">
        <v>402</v>
      </c>
      <c r="E103" s="65" t="s">
        <v>236</v>
      </c>
      <c r="F103" s="50" t="s">
        <v>407</v>
      </c>
      <c r="G103" s="50" t="s">
        <v>65</v>
      </c>
      <c r="H103" s="50" t="s">
        <v>0</v>
      </c>
      <c r="I103" s="66">
        <v>242</v>
      </c>
      <c r="J103" s="66">
        <v>238</v>
      </c>
      <c r="K103" s="41">
        <f t="shared" si="2"/>
        <v>4</v>
      </c>
      <c r="L103" s="54">
        <f t="shared" si="3"/>
        <v>0.98347107438016534</v>
      </c>
    </row>
    <row r="104" spans="1:12" s="20" customFormat="1" x14ac:dyDescent="0.2">
      <c r="A104" s="41" t="s">
        <v>673</v>
      </c>
      <c r="B104" t="s">
        <v>568</v>
      </c>
      <c r="C104" s="50" t="s">
        <v>401</v>
      </c>
      <c r="D104" s="50" t="s">
        <v>402</v>
      </c>
      <c r="E104" s="65" t="s">
        <v>238</v>
      </c>
      <c r="F104" s="50" t="s">
        <v>408</v>
      </c>
      <c r="G104" s="50" t="s">
        <v>65</v>
      </c>
      <c r="H104" s="50" t="s">
        <v>0</v>
      </c>
      <c r="I104" s="66">
        <v>82</v>
      </c>
      <c r="J104" s="66">
        <v>82</v>
      </c>
      <c r="K104" s="41">
        <f t="shared" si="2"/>
        <v>0</v>
      </c>
      <c r="L104" s="54">
        <f t="shared" si="3"/>
        <v>1</v>
      </c>
    </row>
    <row r="105" spans="1:12" s="20" customFormat="1" x14ac:dyDescent="0.2">
      <c r="A105" s="41" t="s">
        <v>674</v>
      </c>
      <c r="B105" t="s">
        <v>568</v>
      </c>
      <c r="C105" s="50" t="s">
        <v>401</v>
      </c>
      <c r="D105" s="50" t="s">
        <v>402</v>
      </c>
      <c r="E105" s="65" t="s">
        <v>239</v>
      </c>
      <c r="F105" s="50" t="s">
        <v>409</v>
      </c>
      <c r="G105" s="50" t="s">
        <v>65</v>
      </c>
      <c r="H105" s="50" t="s">
        <v>0</v>
      </c>
      <c r="I105" s="66">
        <v>186</v>
      </c>
      <c r="J105" s="66">
        <v>183</v>
      </c>
      <c r="K105" s="41">
        <f t="shared" si="2"/>
        <v>3</v>
      </c>
      <c r="L105" s="54">
        <f t="shared" si="3"/>
        <v>0.9838709677419355</v>
      </c>
    </row>
    <row r="106" spans="1:12" s="20" customFormat="1" x14ac:dyDescent="0.2">
      <c r="A106" s="41" t="s">
        <v>675</v>
      </c>
      <c r="B106" t="s">
        <v>568</v>
      </c>
      <c r="C106" s="50" t="s">
        <v>401</v>
      </c>
      <c r="D106" s="50" t="s">
        <v>402</v>
      </c>
      <c r="E106" s="65" t="s">
        <v>277</v>
      </c>
      <c r="F106" s="50" t="s">
        <v>410</v>
      </c>
      <c r="G106" s="50" t="s">
        <v>65</v>
      </c>
      <c r="H106" s="50" t="s">
        <v>0</v>
      </c>
      <c r="I106" s="66">
        <v>502</v>
      </c>
      <c r="J106" s="66">
        <v>490</v>
      </c>
      <c r="K106" s="41">
        <f t="shared" si="2"/>
        <v>12</v>
      </c>
      <c r="L106" s="54">
        <f t="shared" si="3"/>
        <v>0.9760956175298805</v>
      </c>
    </row>
    <row r="107" spans="1:12" s="20" customFormat="1" x14ac:dyDescent="0.2">
      <c r="A107" s="41" t="s">
        <v>676</v>
      </c>
      <c r="B107" t="s">
        <v>569</v>
      </c>
      <c r="C107" s="50" t="s">
        <v>411</v>
      </c>
      <c r="D107" s="50" t="s">
        <v>412</v>
      </c>
      <c r="E107" s="65" t="s">
        <v>81</v>
      </c>
      <c r="F107" s="50" t="s">
        <v>413</v>
      </c>
      <c r="G107" s="50" t="s">
        <v>65</v>
      </c>
      <c r="H107" s="50" t="s">
        <v>0</v>
      </c>
      <c r="I107" s="66">
        <v>136</v>
      </c>
      <c r="J107" s="66">
        <v>129</v>
      </c>
      <c r="K107" s="41">
        <f t="shared" si="2"/>
        <v>7</v>
      </c>
      <c r="L107" s="54">
        <f t="shared" si="3"/>
        <v>0.94852941176470584</v>
      </c>
    </row>
    <row r="108" spans="1:12" s="20" customFormat="1" x14ac:dyDescent="0.2">
      <c r="A108" s="41" t="s">
        <v>677</v>
      </c>
      <c r="B108" t="s">
        <v>569</v>
      </c>
      <c r="C108" s="50" t="s">
        <v>411</v>
      </c>
      <c r="D108" s="50" t="s">
        <v>412</v>
      </c>
      <c r="E108" s="65" t="s">
        <v>82</v>
      </c>
      <c r="F108" s="50" t="s">
        <v>414</v>
      </c>
      <c r="G108" s="50" t="s">
        <v>65</v>
      </c>
      <c r="H108" s="50" t="s">
        <v>0</v>
      </c>
      <c r="I108" s="66">
        <v>262</v>
      </c>
      <c r="J108" s="66">
        <v>257</v>
      </c>
      <c r="K108" s="41">
        <f t="shared" si="2"/>
        <v>5</v>
      </c>
      <c r="L108" s="54">
        <f t="shared" si="3"/>
        <v>0.98091603053435117</v>
      </c>
    </row>
    <row r="109" spans="1:12" s="20" customFormat="1" x14ac:dyDescent="0.2">
      <c r="A109" s="41" t="s">
        <v>678</v>
      </c>
      <c r="B109" t="s">
        <v>569</v>
      </c>
      <c r="C109" s="50" t="s">
        <v>411</v>
      </c>
      <c r="D109" s="50" t="s">
        <v>412</v>
      </c>
      <c r="E109" s="65" t="s">
        <v>86</v>
      </c>
      <c r="F109" s="50" t="s">
        <v>415</v>
      </c>
      <c r="G109" s="50" t="s">
        <v>65</v>
      </c>
      <c r="H109" s="50" t="s">
        <v>0</v>
      </c>
      <c r="I109" s="66">
        <v>234</v>
      </c>
      <c r="J109" s="66">
        <v>228</v>
      </c>
      <c r="K109" s="41">
        <f t="shared" si="2"/>
        <v>6</v>
      </c>
      <c r="L109" s="54">
        <f t="shared" si="3"/>
        <v>0.97435897435897434</v>
      </c>
    </row>
    <row r="110" spans="1:12" s="20" customFormat="1" x14ac:dyDescent="0.2">
      <c r="A110" s="41" t="s">
        <v>679</v>
      </c>
      <c r="B110" t="s">
        <v>569</v>
      </c>
      <c r="C110" s="50" t="s">
        <v>411</v>
      </c>
      <c r="D110" s="50" t="s">
        <v>412</v>
      </c>
      <c r="E110" s="65" t="s">
        <v>88</v>
      </c>
      <c r="F110" s="50" t="s">
        <v>416</v>
      </c>
      <c r="G110" s="50" t="s">
        <v>65</v>
      </c>
      <c r="H110" s="50" t="s">
        <v>0</v>
      </c>
      <c r="I110" s="66">
        <v>401</v>
      </c>
      <c r="J110" s="66">
        <v>393</v>
      </c>
      <c r="K110" s="41">
        <f t="shared" si="2"/>
        <v>8</v>
      </c>
      <c r="L110" s="54">
        <f t="shared" si="3"/>
        <v>0.98004987531172072</v>
      </c>
    </row>
    <row r="111" spans="1:12" s="20" customFormat="1" x14ac:dyDescent="0.2">
      <c r="A111" s="41" t="s">
        <v>680</v>
      </c>
      <c r="B111" t="s">
        <v>569</v>
      </c>
      <c r="C111" s="50" t="s">
        <v>411</v>
      </c>
      <c r="D111" s="50" t="s">
        <v>412</v>
      </c>
      <c r="E111" s="65" t="s">
        <v>111</v>
      </c>
      <c r="F111" s="50" t="s">
        <v>417</v>
      </c>
      <c r="G111" s="50" t="s">
        <v>65</v>
      </c>
      <c r="H111" s="50" t="s">
        <v>0</v>
      </c>
      <c r="I111" s="66">
        <v>210</v>
      </c>
      <c r="J111" s="66">
        <v>205</v>
      </c>
      <c r="K111" s="41">
        <f t="shared" si="2"/>
        <v>5</v>
      </c>
      <c r="L111" s="54">
        <f t="shared" si="3"/>
        <v>0.97619047619047616</v>
      </c>
    </row>
    <row r="112" spans="1:12" s="20" customFormat="1" x14ac:dyDescent="0.2">
      <c r="A112" s="41" t="s">
        <v>681</v>
      </c>
      <c r="B112" t="s">
        <v>569</v>
      </c>
      <c r="C112" s="50" t="s">
        <v>411</v>
      </c>
      <c r="D112" s="50" t="s">
        <v>412</v>
      </c>
      <c r="E112" s="65" t="s">
        <v>91</v>
      </c>
      <c r="F112" s="50" t="s">
        <v>418</v>
      </c>
      <c r="G112" s="50" t="s">
        <v>65</v>
      </c>
      <c r="H112" s="50" t="s">
        <v>0</v>
      </c>
      <c r="I112" s="66">
        <v>230</v>
      </c>
      <c r="J112" s="66">
        <v>224</v>
      </c>
      <c r="K112" s="41">
        <f t="shared" si="2"/>
        <v>6</v>
      </c>
      <c r="L112" s="54">
        <f t="shared" si="3"/>
        <v>0.97391304347826091</v>
      </c>
    </row>
    <row r="113" spans="1:12" s="20" customFormat="1" x14ac:dyDescent="0.2">
      <c r="A113" s="41" t="s">
        <v>682</v>
      </c>
      <c r="B113" t="s">
        <v>569</v>
      </c>
      <c r="C113" s="50" t="s">
        <v>411</v>
      </c>
      <c r="D113" s="50" t="s">
        <v>412</v>
      </c>
      <c r="E113" s="65" t="s">
        <v>96</v>
      </c>
      <c r="F113" s="50" t="s">
        <v>419</v>
      </c>
      <c r="G113" s="50" t="s">
        <v>65</v>
      </c>
      <c r="H113" s="50" t="s">
        <v>0</v>
      </c>
      <c r="I113" s="66">
        <v>202</v>
      </c>
      <c r="J113" s="66">
        <v>198</v>
      </c>
      <c r="K113" s="41">
        <f t="shared" si="2"/>
        <v>4</v>
      </c>
      <c r="L113" s="54">
        <f t="shared" si="3"/>
        <v>0.98019801980198018</v>
      </c>
    </row>
    <row r="114" spans="1:12" s="20" customFormat="1" x14ac:dyDescent="0.2">
      <c r="A114" s="41" t="s">
        <v>683</v>
      </c>
      <c r="B114" t="s">
        <v>569</v>
      </c>
      <c r="C114" s="50" t="s">
        <v>411</v>
      </c>
      <c r="D114" s="50" t="s">
        <v>412</v>
      </c>
      <c r="E114" s="65" t="s">
        <v>109</v>
      </c>
      <c r="F114" s="50" t="s">
        <v>420</v>
      </c>
      <c r="G114" s="50" t="s">
        <v>65</v>
      </c>
      <c r="H114" s="50" t="s">
        <v>0</v>
      </c>
      <c r="I114" s="66">
        <v>154</v>
      </c>
      <c r="J114" s="66">
        <v>151</v>
      </c>
      <c r="K114" s="41">
        <f t="shared" si="2"/>
        <v>3</v>
      </c>
      <c r="L114" s="54">
        <f t="shared" si="3"/>
        <v>0.98051948051948057</v>
      </c>
    </row>
    <row r="115" spans="1:12" s="20" customFormat="1" x14ac:dyDescent="0.2">
      <c r="A115" s="41" t="s">
        <v>684</v>
      </c>
      <c r="B115" t="s">
        <v>570</v>
      </c>
      <c r="C115" s="50" t="s">
        <v>421</v>
      </c>
      <c r="D115" s="50" t="s">
        <v>422</v>
      </c>
      <c r="E115" s="65" t="s">
        <v>137</v>
      </c>
      <c r="F115" s="50" t="s">
        <v>423</v>
      </c>
      <c r="G115" s="50" t="s">
        <v>65</v>
      </c>
      <c r="H115" s="50" t="s">
        <v>0</v>
      </c>
      <c r="I115" s="66">
        <v>376</v>
      </c>
      <c r="J115" s="66">
        <v>366</v>
      </c>
      <c r="K115" s="41">
        <f t="shared" si="2"/>
        <v>10</v>
      </c>
      <c r="L115" s="54">
        <f t="shared" si="3"/>
        <v>0.97340425531914898</v>
      </c>
    </row>
    <row r="116" spans="1:12" s="20" customFormat="1" x14ac:dyDescent="0.2">
      <c r="A116" s="41" t="s">
        <v>685</v>
      </c>
      <c r="B116" t="s">
        <v>570</v>
      </c>
      <c r="C116" s="50" t="s">
        <v>421</v>
      </c>
      <c r="D116" s="50" t="s">
        <v>422</v>
      </c>
      <c r="E116" s="65" t="s">
        <v>140</v>
      </c>
      <c r="F116" s="50" t="s">
        <v>424</v>
      </c>
      <c r="G116" s="50" t="s">
        <v>65</v>
      </c>
      <c r="H116" s="50" t="s">
        <v>0</v>
      </c>
      <c r="I116" s="66">
        <v>241</v>
      </c>
      <c r="J116" s="66">
        <v>236</v>
      </c>
      <c r="K116" s="41">
        <f t="shared" si="2"/>
        <v>5</v>
      </c>
      <c r="L116" s="54">
        <f t="shared" si="3"/>
        <v>0.97925311203319498</v>
      </c>
    </row>
    <row r="117" spans="1:12" s="20" customFormat="1" x14ac:dyDescent="0.2">
      <c r="A117" s="41" t="s">
        <v>686</v>
      </c>
      <c r="B117" t="s">
        <v>570</v>
      </c>
      <c r="C117" s="50" t="s">
        <v>421</v>
      </c>
      <c r="D117" s="50" t="s">
        <v>422</v>
      </c>
      <c r="E117" s="65" t="s">
        <v>135</v>
      </c>
      <c r="F117" s="50" t="s">
        <v>425</v>
      </c>
      <c r="G117" s="50" t="s">
        <v>65</v>
      </c>
      <c r="H117" s="50" t="s">
        <v>0</v>
      </c>
      <c r="I117" s="66">
        <v>370</v>
      </c>
      <c r="J117" s="66">
        <v>361</v>
      </c>
      <c r="K117" s="41">
        <f t="shared" si="2"/>
        <v>9</v>
      </c>
      <c r="L117" s="54">
        <f t="shared" si="3"/>
        <v>0.9756756756756757</v>
      </c>
    </row>
    <row r="118" spans="1:12" s="20" customFormat="1" x14ac:dyDescent="0.2">
      <c r="A118" s="41" t="s">
        <v>687</v>
      </c>
      <c r="B118" t="s">
        <v>570</v>
      </c>
      <c r="C118" s="50" t="s">
        <v>421</v>
      </c>
      <c r="D118" s="50" t="s">
        <v>422</v>
      </c>
      <c r="E118" s="65" t="s">
        <v>141</v>
      </c>
      <c r="F118" s="50" t="s">
        <v>426</v>
      </c>
      <c r="G118" s="50" t="s">
        <v>65</v>
      </c>
      <c r="H118" s="50" t="s">
        <v>0</v>
      </c>
      <c r="I118" s="66">
        <v>277</v>
      </c>
      <c r="J118" s="66">
        <v>263</v>
      </c>
      <c r="K118" s="41">
        <f t="shared" si="2"/>
        <v>14</v>
      </c>
      <c r="L118" s="54">
        <f t="shared" si="3"/>
        <v>0.94945848375451258</v>
      </c>
    </row>
    <row r="119" spans="1:12" s="20" customFormat="1" x14ac:dyDescent="0.2">
      <c r="A119" s="41" t="s">
        <v>688</v>
      </c>
      <c r="B119" t="s">
        <v>570</v>
      </c>
      <c r="C119" s="50" t="s">
        <v>421</v>
      </c>
      <c r="D119" s="50" t="s">
        <v>422</v>
      </c>
      <c r="E119" s="65" t="s">
        <v>272</v>
      </c>
      <c r="F119" s="50" t="s">
        <v>427</v>
      </c>
      <c r="G119" s="50" t="s">
        <v>65</v>
      </c>
      <c r="H119" s="50" t="s">
        <v>0</v>
      </c>
      <c r="I119" s="66">
        <v>234</v>
      </c>
      <c r="J119" s="66">
        <v>231</v>
      </c>
      <c r="K119" s="41">
        <f t="shared" si="2"/>
        <v>3</v>
      </c>
      <c r="L119" s="54">
        <f t="shared" si="3"/>
        <v>0.98717948717948723</v>
      </c>
    </row>
    <row r="120" spans="1:12" s="20" customFormat="1" x14ac:dyDescent="0.2">
      <c r="A120" s="41" t="s">
        <v>689</v>
      </c>
      <c r="B120" t="s">
        <v>570</v>
      </c>
      <c r="C120" s="50" t="s">
        <v>421</v>
      </c>
      <c r="D120" s="50" t="s">
        <v>422</v>
      </c>
      <c r="E120" s="65" t="s">
        <v>151</v>
      </c>
      <c r="F120" s="50" t="s">
        <v>428</v>
      </c>
      <c r="G120" s="50" t="s">
        <v>65</v>
      </c>
      <c r="H120" s="50" t="s">
        <v>0</v>
      </c>
      <c r="I120" s="66">
        <v>172</v>
      </c>
      <c r="J120" s="66">
        <v>166</v>
      </c>
      <c r="K120" s="41">
        <f t="shared" si="2"/>
        <v>6</v>
      </c>
      <c r="L120" s="54">
        <f t="shared" si="3"/>
        <v>0.96511627906976749</v>
      </c>
    </row>
    <row r="121" spans="1:12" s="20" customFormat="1" x14ac:dyDescent="0.2">
      <c r="A121" s="41" t="s">
        <v>690</v>
      </c>
      <c r="B121" t="s">
        <v>570</v>
      </c>
      <c r="C121" s="50" t="s">
        <v>421</v>
      </c>
      <c r="D121" s="50" t="s">
        <v>422</v>
      </c>
      <c r="E121" s="65" t="s">
        <v>153</v>
      </c>
      <c r="F121" s="50" t="s">
        <v>429</v>
      </c>
      <c r="G121" s="50" t="s">
        <v>65</v>
      </c>
      <c r="H121" s="50" t="s">
        <v>0</v>
      </c>
      <c r="I121" s="66">
        <v>412</v>
      </c>
      <c r="J121" s="66">
        <v>406</v>
      </c>
      <c r="K121" s="41">
        <f t="shared" si="2"/>
        <v>6</v>
      </c>
      <c r="L121" s="54">
        <f t="shared" si="3"/>
        <v>0.9854368932038835</v>
      </c>
    </row>
    <row r="122" spans="1:12" s="20" customFormat="1" x14ac:dyDescent="0.2">
      <c r="A122" s="41" t="s">
        <v>691</v>
      </c>
      <c r="B122" t="s">
        <v>571</v>
      </c>
      <c r="C122" s="50" t="s">
        <v>430</v>
      </c>
      <c r="D122" s="50" t="s">
        <v>431</v>
      </c>
      <c r="E122" s="65" t="s">
        <v>191</v>
      </c>
      <c r="F122" s="50" t="s">
        <v>432</v>
      </c>
      <c r="G122" s="50" t="s">
        <v>65</v>
      </c>
      <c r="H122" s="50" t="s">
        <v>0</v>
      </c>
      <c r="I122" s="66">
        <v>129</v>
      </c>
      <c r="J122" s="66">
        <v>125</v>
      </c>
      <c r="K122" s="41">
        <f t="shared" si="2"/>
        <v>4</v>
      </c>
      <c r="L122" s="54">
        <f t="shared" si="3"/>
        <v>0.96899224806201545</v>
      </c>
    </row>
    <row r="123" spans="1:12" s="20" customFormat="1" x14ac:dyDescent="0.2">
      <c r="A123" s="41" t="s">
        <v>692</v>
      </c>
      <c r="B123" t="s">
        <v>571</v>
      </c>
      <c r="C123" s="50" t="s">
        <v>430</v>
      </c>
      <c r="D123" s="50" t="s">
        <v>431</v>
      </c>
      <c r="E123" s="65" t="s">
        <v>192</v>
      </c>
      <c r="F123" s="50" t="s">
        <v>433</v>
      </c>
      <c r="G123" s="50" t="s">
        <v>65</v>
      </c>
      <c r="H123" s="50" t="s">
        <v>0</v>
      </c>
      <c r="I123" s="66">
        <v>299</v>
      </c>
      <c r="J123" s="66">
        <v>296</v>
      </c>
      <c r="K123" s="41">
        <f t="shared" si="2"/>
        <v>3</v>
      </c>
      <c r="L123" s="54">
        <f t="shared" si="3"/>
        <v>0.98996655518394649</v>
      </c>
    </row>
    <row r="124" spans="1:12" s="20" customFormat="1" x14ac:dyDescent="0.2">
      <c r="A124" s="41" t="s">
        <v>693</v>
      </c>
      <c r="B124" t="s">
        <v>571</v>
      </c>
      <c r="C124" s="50" t="s">
        <v>430</v>
      </c>
      <c r="D124" s="50" t="s">
        <v>431</v>
      </c>
      <c r="E124" s="65" t="s">
        <v>193</v>
      </c>
      <c r="F124" s="50" t="s">
        <v>434</v>
      </c>
      <c r="G124" s="50" t="s">
        <v>65</v>
      </c>
      <c r="H124" s="50" t="s">
        <v>0</v>
      </c>
      <c r="I124" s="66">
        <v>260</v>
      </c>
      <c r="J124" s="66">
        <v>257</v>
      </c>
      <c r="K124" s="41">
        <f t="shared" si="2"/>
        <v>3</v>
      </c>
      <c r="L124" s="54">
        <f t="shared" si="3"/>
        <v>0.9884615384615385</v>
      </c>
    </row>
    <row r="125" spans="1:12" s="20" customFormat="1" x14ac:dyDescent="0.2">
      <c r="A125" s="41" t="s">
        <v>694</v>
      </c>
      <c r="B125" t="s">
        <v>571</v>
      </c>
      <c r="C125" s="50" t="s">
        <v>430</v>
      </c>
      <c r="D125" s="50" t="s">
        <v>431</v>
      </c>
      <c r="E125" s="65" t="s">
        <v>194</v>
      </c>
      <c r="F125" s="50" t="s">
        <v>435</v>
      </c>
      <c r="G125" s="50" t="s">
        <v>65</v>
      </c>
      <c r="H125" s="50" t="s">
        <v>0</v>
      </c>
      <c r="I125" s="66">
        <v>192</v>
      </c>
      <c r="J125" s="66">
        <v>184</v>
      </c>
      <c r="K125" s="41">
        <f t="shared" si="2"/>
        <v>8</v>
      </c>
      <c r="L125" s="54">
        <f t="shared" si="3"/>
        <v>0.95833333333333337</v>
      </c>
    </row>
    <row r="126" spans="1:12" s="20" customFormat="1" x14ac:dyDescent="0.2">
      <c r="A126" s="41" t="s">
        <v>695</v>
      </c>
      <c r="B126" t="s">
        <v>571</v>
      </c>
      <c r="C126" s="50" t="s">
        <v>430</v>
      </c>
      <c r="D126" s="50" t="s">
        <v>431</v>
      </c>
      <c r="E126" s="65" t="s">
        <v>195</v>
      </c>
      <c r="F126" s="50" t="s">
        <v>436</v>
      </c>
      <c r="G126" s="50" t="s">
        <v>65</v>
      </c>
      <c r="H126" s="50" t="s">
        <v>0</v>
      </c>
      <c r="I126" s="66">
        <v>336</v>
      </c>
      <c r="J126" s="66">
        <v>328</v>
      </c>
      <c r="K126" s="41">
        <f t="shared" si="2"/>
        <v>8</v>
      </c>
      <c r="L126" s="54">
        <f t="shared" si="3"/>
        <v>0.97619047619047616</v>
      </c>
    </row>
    <row r="127" spans="1:12" s="20" customFormat="1" x14ac:dyDescent="0.2">
      <c r="A127" s="41" t="s">
        <v>696</v>
      </c>
      <c r="B127" t="s">
        <v>571</v>
      </c>
      <c r="C127" s="50" t="s">
        <v>430</v>
      </c>
      <c r="D127" s="50" t="s">
        <v>431</v>
      </c>
      <c r="E127" s="65" t="s">
        <v>196</v>
      </c>
      <c r="F127" s="50" t="s">
        <v>437</v>
      </c>
      <c r="G127" s="50" t="s">
        <v>65</v>
      </c>
      <c r="H127" s="50" t="s">
        <v>0</v>
      </c>
      <c r="I127" s="85">
        <v>155</v>
      </c>
      <c r="J127" s="85">
        <v>154</v>
      </c>
      <c r="K127" s="88">
        <f t="shared" si="2"/>
        <v>1</v>
      </c>
      <c r="L127" s="83">
        <f t="shared" si="3"/>
        <v>0.99354838709677418</v>
      </c>
    </row>
    <row r="128" spans="1:12" s="20" customFormat="1" x14ac:dyDescent="0.2">
      <c r="A128" s="41" t="s">
        <v>697</v>
      </c>
      <c r="B128" t="s">
        <v>571</v>
      </c>
      <c r="C128" s="50" t="s">
        <v>430</v>
      </c>
      <c r="D128" s="50" t="s">
        <v>431</v>
      </c>
      <c r="E128" s="65" t="s">
        <v>222</v>
      </c>
      <c r="F128" s="50" t="s">
        <v>438</v>
      </c>
      <c r="G128" s="50" t="s">
        <v>65</v>
      </c>
      <c r="H128" s="50" t="s">
        <v>0</v>
      </c>
      <c r="I128" s="85">
        <v>109</v>
      </c>
      <c r="J128" s="85">
        <v>107</v>
      </c>
      <c r="K128" s="88">
        <f t="shared" si="2"/>
        <v>2</v>
      </c>
      <c r="L128" s="83">
        <f t="shared" si="3"/>
        <v>0.98165137614678899</v>
      </c>
    </row>
    <row r="129" spans="1:12" s="20" customFormat="1" x14ac:dyDescent="0.2">
      <c r="A129" s="41" t="s">
        <v>698</v>
      </c>
      <c r="B129" t="s">
        <v>571</v>
      </c>
      <c r="C129" s="50" t="s">
        <v>430</v>
      </c>
      <c r="D129" s="50" t="s">
        <v>431</v>
      </c>
      <c r="E129" s="65" t="s">
        <v>197</v>
      </c>
      <c r="F129" s="50" t="s">
        <v>439</v>
      </c>
      <c r="G129" s="50" t="s">
        <v>65</v>
      </c>
      <c r="H129" s="50" t="s">
        <v>0</v>
      </c>
      <c r="I129" s="85">
        <v>125</v>
      </c>
      <c r="J129" s="85">
        <v>124</v>
      </c>
      <c r="K129" s="88">
        <f t="shared" si="2"/>
        <v>1</v>
      </c>
      <c r="L129" s="83">
        <f t="shared" si="3"/>
        <v>0.99199999999999999</v>
      </c>
    </row>
    <row r="130" spans="1:12" s="20" customFormat="1" x14ac:dyDescent="0.2">
      <c r="A130" s="41" t="s">
        <v>699</v>
      </c>
      <c r="B130" t="s">
        <v>571</v>
      </c>
      <c r="C130" s="50" t="s">
        <v>430</v>
      </c>
      <c r="D130" s="50" t="s">
        <v>431</v>
      </c>
      <c r="E130" s="65" t="s">
        <v>198</v>
      </c>
      <c r="F130" s="50" t="s">
        <v>440</v>
      </c>
      <c r="G130" s="50" t="s">
        <v>65</v>
      </c>
      <c r="H130" s="50" t="s">
        <v>0</v>
      </c>
      <c r="I130" s="85">
        <v>281</v>
      </c>
      <c r="J130" s="85">
        <v>280</v>
      </c>
      <c r="K130" s="88">
        <f t="shared" si="2"/>
        <v>1</v>
      </c>
      <c r="L130" s="83">
        <f t="shared" si="3"/>
        <v>0.99644128113879005</v>
      </c>
    </row>
    <row r="131" spans="1:12" s="20" customFormat="1" x14ac:dyDescent="0.2">
      <c r="A131" s="41" t="s">
        <v>700</v>
      </c>
      <c r="B131" t="s">
        <v>571</v>
      </c>
      <c r="C131" s="50" t="s">
        <v>430</v>
      </c>
      <c r="D131" s="50" t="s">
        <v>431</v>
      </c>
      <c r="E131" s="65" t="s">
        <v>199</v>
      </c>
      <c r="F131" s="50" t="s">
        <v>441</v>
      </c>
      <c r="G131" s="50" t="s">
        <v>65</v>
      </c>
      <c r="H131" s="50" t="s">
        <v>0</v>
      </c>
      <c r="I131" s="66">
        <v>257</v>
      </c>
      <c r="J131" s="66">
        <v>246</v>
      </c>
      <c r="K131" s="41">
        <f t="shared" si="2"/>
        <v>11</v>
      </c>
      <c r="L131" s="54">
        <f t="shared" si="3"/>
        <v>0.95719844357976658</v>
      </c>
    </row>
    <row r="132" spans="1:12" s="20" customFormat="1" x14ac:dyDescent="0.2">
      <c r="A132" s="41" t="s">
        <v>701</v>
      </c>
      <c r="B132" t="s">
        <v>571</v>
      </c>
      <c r="C132" s="50" t="s">
        <v>430</v>
      </c>
      <c r="D132" s="50" t="s">
        <v>431</v>
      </c>
      <c r="E132" s="65" t="s">
        <v>200</v>
      </c>
      <c r="F132" s="50" t="s">
        <v>442</v>
      </c>
      <c r="G132" s="50" t="s">
        <v>65</v>
      </c>
      <c r="H132" s="50" t="s">
        <v>0</v>
      </c>
      <c r="I132" s="85">
        <v>235</v>
      </c>
      <c r="J132" s="85">
        <v>233</v>
      </c>
      <c r="K132" s="88">
        <f t="shared" si="2"/>
        <v>2</v>
      </c>
      <c r="L132" s="83">
        <f t="shared" si="3"/>
        <v>0.99148936170212765</v>
      </c>
    </row>
    <row r="133" spans="1:12" s="20" customFormat="1" x14ac:dyDescent="0.2">
      <c r="A133" s="41" t="s">
        <v>702</v>
      </c>
      <c r="B133" t="s">
        <v>571</v>
      </c>
      <c r="C133" s="50" t="s">
        <v>430</v>
      </c>
      <c r="D133" s="50" t="s">
        <v>431</v>
      </c>
      <c r="E133" s="65" t="s">
        <v>202</v>
      </c>
      <c r="F133" s="50" t="s">
        <v>443</v>
      </c>
      <c r="G133" s="50" t="s">
        <v>65</v>
      </c>
      <c r="H133" s="50" t="s">
        <v>0</v>
      </c>
      <c r="I133" s="66">
        <v>210</v>
      </c>
      <c r="J133" s="66">
        <v>207</v>
      </c>
      <c r="K133" s="41">
        <f t="shared" si="2"/>
        <v>3</v>
      </c>
      <c r="L133" s="54">
        <f t="shared" si="3"/>
        <v>0.98571428571428577</v>
      </c>
    </row>
    <row r="134" spans="1:12" s="20" customFormat="1" x14ac:dyDescent="0.2">
      <c r="A134" s="41" t="s">
        <v>703</v>
      </c>
      <c r="B134" t="s">
        <v>571</v>
      </c>
      <c r="C134" s="50" t="s">
        <v>430</v>
      </c>
      <c r="D134" s="50" t="s">
        <v>431</v>
      </c>
      <c r="E134" s="65" t="s">
        <v>203</v>
      </c>
      <c r="F134" s="50" t="s">
        <v>444</v>
      </c>
      <c r="G134" s="50" t="s">
        <v>65</v>
      </c>
      <c r="H134" s="50" t="s">
        <v>0</v>
      </c>
      <c r="I134" s="66">
        <v>121</v>
      </c>
      <c r="J134" s="66">
        <v>114</v>
      </c>
      <c r="K134" s="41">
        <f t="shared" si="2"/>
        <v>7</v>
      </c>
      <c r="L134" s="54">
        <f t="shared" si="3"/>
        <v>0.94214876033057848</v>
      </c>
    </row>
    <row r="135" spans="1:12" s="20" customFormat="1" x14ac:dyDescent="0.2">
      <c r="A135" s="41" t="s">
        <v>704</v>
      </c>
      <c r="B135" t="s">
        <v>571</v>
      </c>
      <c r="C135" s="50" t="s">
        <v>430</v>
      </c>
      <c r="D135" s="50" t="s">
        <v>431</v>
      </c>
      <c r="E135" s="65" t="s">
        <v>204</v>
      </c>
      <c r="F135" s="50" t="s">
        <v>445</v>
      </c>
      <c r="G135" s="50" t="s">
        <v>65</v>
      </c>
      <c r="H135" s="50" t="s">
        <v>0</v>
      </c>
      <c r="I135" s="85">
        <v>158</v>
      </c>
      <c r="J135" s="85">
        <v>156</v>
      </c>
      <c r="K135" s="88">
        <f t="shared" si="2"/>
        <v>2</v>
      </c>
      <c r="L135" s="83">
        <f t="shared" si="3"/>
        <v>0.98734177215189878</v>
      </c>
    </row>
    <row r="136" spans="1:12" s="20" customFormat="1" x14ac:dyDescent="0.2">
      <c r="A136" s="41" t="s">
        <v>705</v>
      </c>
      <c r="B136" t="s">
        <v>571</v>
      </c>
      <c r="C136" s="50" t="s">
        <v>430</v>
      </c>
      <c r="D136" s="50" t="s">
        <v>431</v>
      </c>
      <c r="E136" s="65" t="s">
        <v>205</v>
      </c>
      <c r="F136" s="50" t="s">
        <v>446</v>
      </c>
      <c r="G136" s="50" t="s">
        <v>65</v>
      </c>
      <c r="H136" s="50" t="s">
        <v>0</v>
      </c>
      <c r="I136" s="66">
        <v>162</v>
      </c>
      <c r="J136" s="66">
        <v>153</v>
      </c>
      <c r="K136" s="41">
        <f t="shared" si="2"/>
        <v>9</v>
      </c>
      <c r="L136" s="54">
        <f t="shared" si="3"/>
        <v>0.94444444444444442</v>
      </c>
    </row>
    <row r="137" spans="1:12" s="20" customFormat="1" x14ac:dyDescent="0.2">
      <c r="A137" s="41" t="s">
        <v>706</v>
      </c>
      <c r="B137" t="s">
        <v>571</v>
      </c>
      <c r="C137" s="50" t="s">
        <v>430</v>
      </c>
      <c r="D137" s="50" t="s">
        <v>431</v>
      </c>
      <c r="E137" s="65" t="s">
        <v>206</v>
      </c>
      <c r="F137" s="50" t="s">
        <v>447</v>
      </c>
      <c r="G137" s="50" t="s">
        <v>65</v>
      </c>
      <c r="H137" s="50" t="s">
        <v>0</v>
      </c>
      <c r="I137" s="66">
        <v>306</v>
      </c>
      <c r="J137" s="66">
        <v>301</v>
      </c>
      <c r="K137" s="41">
        <f t="shared" si="2"/>
        <v>5</v>
      </c>
      <c r="L137" s="54">
        <f t="shared" si="3"/>
        <v>0.9836601307189542</v>
      </c>
    </row>
    <row r="138" spans="1:12" s="20" customFormat="1" x14ac:dyDescent="0.2">
      <c r="A138" s="41" t="s">
        <v>707</v>
      </c>
      <c r="B138" t="s">
        <v>571</v>
      </c>
      <c r="C138" s="50" t="s">
        <v>430</v>
      </c>
      <c r="D138" s="50" t="s">
        <v>431</v>
      </c>
      <c r="E138" s="65" t="s">
        <v>207</v>
      </c>
      <c r="F138" s="50" t="s">
        <v>448</v>
      </c>
      <c r="G138" s="50" t="s">
        <v>65</v>
      </c>
      <c r="H138" s="50" t="s">
        <v>0</v>
      </c>
      <c r="I138" s="66">
        <v>241</v>
      </c>
      <c r="J138" s="66">
        <v>232</v>
      </c>
      <c r="K138" s="41">
        <f t="shared" si="2"/>
        <v>9</v>
      </c>
      <c r="L138" s="54">
        <f t="shared" si="3"/>
        <v>0.96265560165975106</v>
      </c>
    </row>
    <row r="139" spans="1:12" s="20" customFormat="1" x14ac:dyDescent="0.2">
      <c r="A139" s="41" t="s">
        <v>708</v>
      </c>
      <c r="B139" t="s">
        <v>571</v>
      </c>
      <c r="C139" s="50" t="s">
        <v>430</v>
      </c>
      <c r="D139" s="50" t="s">
        <v>431</v>
      </c>
      <c r="E139" s="65" t="s">
        <v>201</v>
      </c>
      <c r="F139" s="50" t="s">
        <v>449</v>
      </c>
      <c r="G139" s="50" t="s">
        <v>65</v>
      </c>
      <c r="H139" s="50" t="s">
        <v>0</v>
      </c>
      <c r="I139" s="66">
        <v>191</v>
      </c>
      <c r="J139" s="66">
        <v>188</v>
      </c>
      <c r="K139" s="41">
        <f t="shared" ref="K139:K202" si="4">I139-J139</f>
        <v>3</v>
      </c>
      <c r="L139" s="54">
        <f t="shared" ref="L139:L202" si="5">J139/I139</f>
        <v>0.98429319371727753</v>
      </c>
    </row>
    <row r="140" spans="1:12" s="20" customFormat="1" x14ac:dyDescent="0.2">
      <c r="A140" s="41" t="s">
        <v>709</v>
      </c>
      <c r="B140" t="s">
        <v>571</v>
      </c>
      <c r="C140" s="50" t="s">
        <v>430</v>
      </c>
      <c r="D140" s="50" t="s">
        <v>431</v>
      </c>
      <c r="E140" s="65" t="s">
        <v>208</v>
      </c>
      <c r="F140" s="50" t="s">
        <v>450</v>
      </c>
      <c r="G140" s="50" t="s">
        <v>65</v>
      </c>
      <c r="H140" s="50" t="s">
        <v>0</v>
      </c>
      <c r="I140" s="66">
        <v>133</v>
      </c>
      <c r="J140" s="66">
        <v>133</v>
      </c>
      <c r="K140" s="41">
        <f t="shared" si="4"/>
        <v>0</v>
      </c>
      <c r="L140" s="54">
        <f t="shared" si="5"/>
        <v>1</v>
      </c>
    </row>
    <row r="141" spans="1:12" s="20" customFormat="1" x14ac:dyDescent="0.2">
      <c r="A141" s="41" t="s">
        <v>710</v>
      </c>
      <c r="B141" t="s">
        <v>571</v>
      </c>
      <c r="C141" s="50" t="s">
        <v>430</v>
      </c>
      <c r="D141" s="50" t="s">
        <v>431</v>
      </c>
      <c r="E141" s="65" t="s">
        <v>209</v>
      </c>
      <c r="F141" s="50" t="s">
        <v>451</v>
      </c>
      <c r="G141" s="50" t="s">
        <v>65</v>
      </c>
      <c r="H141" s="50" t="s">
        <v>0</v>
      </c>
      <c r="I141" s="85">
        <v>146</v>
      </c>
      <c r="J141" s="85">
        <v>145</v>
      </c>
      <c r="K141" s="88">
        <f t="shared" si="4"/>
        <v>1</v>
      </c>
      <c r="L141" s="83">
        <f t="shared" si="5"/>
        <v>0.99315068493150682</v>
      </c>
    </row>
    <row r="142" spans="1:12" s="20" customFormat="1" x14ac:dyDescent="0.2">
      <c r="A142" s="41" t="s">
        <v>711</v>
      </c>
      <c r="B142" t="s">
        <v>571</v>
      </c>
      <c r="C142" s="50" t="s">
        <v>430</v>
      </c>
      <c r="D142" s="50" t="s">
        <v>431</v>
      </c>
      <c r="E142" s="65" t="s">
        <v>210</v>
      </c>
      <c r="F142" s="50" t="s">
        <v>452</v>
      </c>
      <c r="G142" s="50" t="s">
        <v>65</v>
      </c>
      <c r="H142" s="50" t="s">
        <v>0</v>
      </c>
      <c r="I142" s="66">
        <v>232</v>
      </c>
      <c r="J142" s="66">
        <v>228</v>
      </c>
      <c r="K142" s="41">
        <f t="shared" si="4"/>
        <v>4</v>
      </c>
      <c r="L142" s="54">
        <f t="shared" si="5"/>
        <v>0.98275862068965514</v>
      </c>
    </row>
    <row r="143" spans="1:12" s="20" customFormat="1" x14ac:dyDescent="0.2">
      <c r="A143" s="41" t="s">
        <v>712</v>
      </c>
      <c r="B143" t="s">
        <v>571</v>
      </c>
      <c r="C143" s="50" t="s">
        <v>430</v>
      </c>
      <c r="D143" s="50" t="s">
        <v>431</v>
      </c>
      <c r="E143" s="65" t="s">
        <v>211</v>
      </c>
      <c r="F143" s="50" t="s">
        <v>453</v>
      </c>
      <c r="G143" s="50" t="s">
        <v>65</v>
      </c>
      <c r="H143" s="50" t="s">
        <v>0</v>
      </c>
      <c r="I143" s="85">
        <v>223</v>
      </c>
      <c r="J143" s="85">
        <v>221</v>
      </c>
      <c r="K143" s="88">
        <f t="shared" si="4"/>
        <v>2</v>
      </c>
      <c r="L143" s="83">
        <f t="shared" si="5"/>
        <v>0.99103139013452912</v>
      </c>
    </row>
    <row r="144" spans="1:12" s="20" customFormat="1" x14ac:dyDescent="0.2">
      <c r="A144" s="41" t="s">
        <v>713</v>
      </c>
      <c r="B144" t="s">
        <v>571</v>
      </c>
      <c r="C144" s="50" t="s">
        <v>430</v>
      </c>
      <c r="D144" s="50" t="s">
        <v>431</v>
      </c>
      <c r="E144" s="65" t="s">
        <v>216</v>
      </c>
      <c r="F144" s="50" t="s">
        <v>454</v>
      </c>
      <c r="G144" s="50" t="s">
        <v>65</v>
      </c>
      <c r="H144" s="50" t="s">
        <v>0</v>
      </c>
      <c r="I144" s="85">
        <v>152</v>
      </c>
      <c r="J144" s="85">
        <v>150</v>
      </c>
      <c r="K144" s="88">
        <f t="shared" si="4"/>
        <v>2</v>
      </c>
      <c r="L144" s="83">
        <f t="shared" si="5"/>
        <v>0.98684210526315785</v>
      </c>
    </row>
    <row r="145" spans="1:12" s="20" customFormat="1" x14ac:dyDescent="0.2">
      <c r="A145" s="41" t="s">
        <v>714</v>
      </c>
      <c r="B145" t="s">
        <v>571</v>
      </c>
      <c r="C145" s="50" t="s">
        <v>430</v>
      </c>
      <c r="D145" s="50" t="s">
        <v>431</v>
      </c>
      <c r="E145" s="65" t="s">
        <v>212</v>
      </c>
      <c r="F145" s="50" t="s">
        <v>455</v>
      </c>
      <c r="G145" s="50" t="s">
        <v>65</v>
      </c>
      <c r="H145" s="50" t="s">
        <v>0</v>
      </c>
      <c r="I145" s="88">
        <v>123</v>
      </c>
      <c r="J145" s="88">
        <v>122</v>
      </c>
      <c r="K145" s="88">
        <f t="shared" si="4"/>
        <v>1</v>
      </c>
      <c r="L145" s="83">
        <f t="shared" si="5"/>
        <v>0.99186991869918695</v>
      </c>
    </row>
    <row r="146" spans="1:12" s="20" customFormat="1" x14ac:dyDescent="0.2">
      <c r="A146" s="41" t="s">
        <v>715</v>
      </c>
      <c r="B146" t="s">
        <v>571</v>
      </c>
      <c r="C146" s="50" t="s">
        <v>430</v>
      </c>
      <c r="D146" s="50" t="s">
        <v>431</v>
      </c>
      <c r="E146" s="65" t="s">
        <v>213</v>
      </c>
      <c r="F146" s="50" t="s">
        <v>456</v>
      </c>
      <c r="G146" s="50" t="s">
        <v>65</v>
      </c>
      <c r="H146" s="50" t="s">
        <v>0</v>
      </c>
      <c r="I146" s="85">
        <v>174</v>
      </c>
      <c r="J146" s="85">
        <v>172</v>
      </c>
      <c r="K146" s="88">
        <f t="shared" si="4"/>
        <v>2</v>
      </c>
      <c r="L146" s="83">
        <f t="shared" si="5"/>
        <v>0.9885057471264368</v>
      </c>
    </row>
    <row r="147" spans="1:12" s="20" customFormat="1" x14ac:dyDescent="0.2">
      <c r="A147" s="41" t="s">
        <v>716</v>
      </c>
      <c r="B147" t="s">
        <v>571</v>
      </c>
      <c r="C147" s="50" t="s">
        <v>430</v>
      </c>
      <c r="D147" s="50" t="s">
        <v>431</v>
      </c>
      <c r="E147" s="65" t="s">
        <v>214</v>
      </c>
      <c r="F147" s="50" t="s">
        <v>457</v>
      </c>
      <c r="G147" s="50" t="s">
        <v>65</v>
      </c>
      <c r="H147" s="50" t="s">
        <v>0</v>
      </c>
      <c r="I147" s="85">
        <v>165</v>
      </c>
      <c r="J147" s="85">
        <v>163</v>
      </c>
      <c r="K147" s="88">
        <f t="shared" si="4"/>
        <v>2</v>
      </c>
      <c r="L147" s="83">
        <f t="shared" si="5"/>
        <v>0.98787878787878791</v>
      </c>
    </row>
    <row r="148" spans="1:12" s="20" customFormat="1" x14ac:dyDescent="0.2">
      <c r="A148" s="41" t="s">
        <v>717</v>
      </c>
      <c r="B148" t="s">
        <v>571</v>
      </c>
      <c r="C148" s="50" t="s">
        <v>430</v>
      </c>
      <c r="D148" s="50" t="s">
        <v>431</v>
      </c>
      <c r="E148" s="65" t="s">
        <v>215</v>
      </c>
      <c r="F148" s="50" t="s">
        <v>458</v>
      </c>
      <c r="G148" s="50" t="s">
        <v>65</v>
      </c>
      <c r="H148" s="50" t="s">
        <v>0</v>
      </c>
      <c r="I148" s="66">
        <v>218</v>
      </c>
      <c r="J148" s="66">
        <v>212</v>
      </c>
      <c r="K148" s="41">
        <f t="shared" si="4"/>
        <v>6</v>
      </c>
      <c r="L148" s="54">
        <f t="shared" si="5"/>
        <v>0.97247706422018354</v>
      </c>
    </row>
    <row r="149" spans="1:12" s="20" customFormat="1" x14ac:dyDescent="0.2">
      <c r="A149" s="41" t="s">
        <v>718</v>
      </c>
      <c r="B149" t="s">
        <v>571</v>
      </c>
      <c r="C149" s="50" t="s">
        <v>430</v>
      </c>
      <c r="D149" s="50" t="s">
        <v>431</v>
      </c>
      <c r="E149" s="65" t="s">
        <v>217</v>
      </c>
      <c r="F149" s="50" t="s">
        <v>459</v>
      </c>
      <c r="G149" s="50" t="s">
        <v>65</v>
      </c>
      <c r="H149" s="50" t="s">
        <v>0</v>
      </c>
      <c r="I149" s="66">
        <v>185</v>
      </c>
      <c r="J149" s="66">
        <v>185</v>
      </c>
      <c r="K149" s="41">
        <f t="shared" si="4"/>
        <v>0</v>
      </c>
      <c r="L149" s="54">
        <f t="shared" si="5"/>
        <v>1</v>
      </c>
    </row>
    <row r="150" spans="1:12" s="20" customFormat="1" x14ac:dyDescent="0.2">
      <c r="A150" s="41" t="s">
        <v>719</v>
      </c>
      <c r="B150" t="s">
        <v>571</v>
      </c>
      <c r="C150" s="50" t="s">
        <v>430</v>
      </c>
      <c r="D150" s="50" t="s">
        <v>431</v>
      </c>
      <c r="E150" s="65" t="s">
        <v>218</v>
      </c>
      <c r="F150" s="50" t="s">
        <v>460</v>
      </c>
      <c r="G150" s="50" t="s">
        <v>65</v>
      </c>
      <c r="H150" s="50" t="s">
        <v>0</v>
      </c>
      <c r="I150" s="85">
        <v>89</v>
      </c>
      <c r="J150" s="85">
        <v>87</v>
      </c>
      <c r="K150" s="88">
        <f t="shared" si="4"/>
        <v>2</v>
      </c>
      <c r="L150" s="83">
        <f t="shared" si="5"/>
        <v>0.97752808988764039</v>
      </c>
    </row>
    <row r="151" spans="1:12" s="20" customFormat="1" x14ac:dyDescent="0.2">
      <c r="A151" s="41" t="s">
        <v>720</v>
      </c>
      <c r="B151" t="s">
        <v>571</v>
      </c>
      <c r="C151" s="50" t="s">
        <v>430</v>
      </c>
      <c r="D151" s="50" t="s">
        <v>431</v>
      </c>
      <c r="E151" s="65" t="s">
        <v>219</v>
      </c>
      <c r="F151" s="50" t="s">
        <v>461</v>
      </c>
      <c r="G151" s="50" t="s">
        <v>65</v>
      </c>
      <c r="H151" s="50" t="s">
        <v>0</v>
      </c>
      <c r="I151" s="66">
        <v>224</v>
      </c>
      <c r="J151" s="66">
        <v>220</v>
      </c>
      <c r="K151" s="41">
        <f t="shared" si="4"/>
        <v>4</v>
      </c>
      <c r="L151" s="54">
        <f t="shared" si="5"/>
        <v>0.9821428571428571</v>
      </c>
    </row>
    <row r="152" spans="1:12" s="20" customFormat="1" x14ac:dyDescent="0.2">
      <c r="A152" s="41" t="s">
        <v>721</v>
      </c>
      <c r="B152" t="s">
        <v>571</v>
      </c>
      <c r="C152" s="50" t="s">
        <v>430</v>
      </c>
      <c r="D152" s="50" t="s">
        <v>431</v>
      </c>
      <c r="E152" s="65" t="s">
        <v>220</v>
      </c>
      <c r="F152" s="50" t="s">
        <v>462</v>
      </c>
      <c r="G152" s="50" t="s">
        <v>65</v>
      </c>
      <c r="H152" s="50" t="s">
        <v>0</v>
      </c>
      <c r="I152" s="85">
        <v>189</v>
      </c>
      <c r="J152" s="85">
        <v>187</v>
      </c>
      <c r="K152" s="88">
        <f t="shared" si="4"/>
        <v>2</v>
      </c>
      <c r="L152" s="83">
        <f t="shared" si="5"/>
        <v>0.98941798941798942</v>
      </c>
    </row>
    <row r="153" spans="1:12" s="20" customFormat="1" x14ac:dyDescent="0.2">
      <c r="A153" s="41" t="s">
        <v>722</v>
      </c>
      <c r="B153" t="s">
        <v>571</v>
      </c>
      <c r="C153" s="50" t="s">
        <v>430</v>
      </c>
      <c r="D153" s="50" t="s">
        <v>431</v>
      </c>
      <c r="E153" s="65" t="s">
        <v>221</v>
      </c>
      <c r="F153" s="50" t="s">
        <v>463</v>
      </c>
      <c r="G153" s="50" t="s">
        <v>65</v>
      </c>
      <c r="H153" s="50" t="s">
        <v>0</v>
      </c>
      <c r="I153" s="66">
        <v>132</v>
      </c>
      <c r="J153" s="66">
        <v>126</v>
      </c>
      <c r="K153" s="41">
        <f t="shared" si="4"/>
        <v>6</v>
      </c>
      <c r="L153" s="54">
        <f t="shared" si="5"/>
        <v>0.95454545454545459</v>
      </c>
    </row>
    <row r="154" spans="1:12" s="20" customFormat="1" x14ac:dyDescent="0.2">
      <c r="A154" s="41" t="s">
        <v>723</v>
      </c>
      <c r="B154" t="s">
        <v>572</v>
      </c>
      <c r="C154" s="50" t="s">
        <v>464</v>
      </c>
      <c r="D154" s="50" t="s">
        <v>465</v>
      </c>
      <c r="E154" s="65" t="s">
        <v>92</v>
      </c>
      <c r="F154" s="50" t="s">
        <v>466</v>
      </c>
      <c r="G154" s="50" t="s">
        <v>65</v>
      </c>
      <c r="H154" s="50" t="s">
        <v>0</v>
      </c>
      <c r="I154" s="85">
        <v>170</v>
      </c>
      <c r="J154" s="85">
        <v>169</v>
      </c>
      <c r="K154" s="88">
        <f t="shared" si="4"/>
        <v>1</v>
      </c>
      <c r="L154" s="83">
        <f t="shared" si="5"/>
        <v>0.99411764705882355</v>
      </c>
    </row>
    <row r="155" spans="1:12" s="20" customFormat="1" x14ac:dyDescent="0.2">
      <c r="A155" s="41" t="s">
        <v>724</v>
      </c>
      <c r="B155" t="s">
        <v>572</v>
      </c>
      <c r="C155" s="50" t="s">
        <v>464</v>
      </c>
      <c r="D155" s="50" t="s">
        <v>465</v>
      </c>
      <c r="E155" s="65" t="s">
        <v>95</v>
      </c>
      <c r="F155" s="50" t="s">
        <v>467</v>
      </c>
      <c r="G155" s="50" t="s">
        <v>65</v>
      </c>
      <c r="H155" s="50" t="s">
        <v>0</v>
      </c>
      <c r="I155" s="85">
        <v>224</v>
      </c>
      <c r="J155" s="85">
        <v>222</v>
      </c>
      <c r="K155" s="88">
        <f t="shared" si="4"/>
        <v>2</v>
      </c>
      <c r="L155" s="83">
        <f t="shared" si="5"/>
        <v>0.9910714285714286</v>
      </c>
    </row>
    <row r="156" spans="1:12" s="20" customFormat="1" x14ac:dyDescent="0.2">
      <c r="A156" s="41" t="s">
        <v>725</v>
      </c>
      <c r="B156" t="s">
        <v>572</v>
      </c>
      <c r="C156" s="50" t="s">
        <v>464</v>
      </c>
      <c r="D156" s="50" t="s">
        <v>465</v>
      </c>
      <c r="E156" s="65" t="s">
        <v>270</v>
      </c>
      <c r="F156" s="50" t="s">
        <v>468</v>
      </c>
      <c r="G156" s="50" t="s">
        <v>65</v>
      </c>
      <c r="H156" s="50" t="s">
        <v>0</v>
      </c>
      <c r="I156" s="66">
        <v>544</v>
      </c>
      <c r="J156" s="66">
        <v>531</v>
      </c>
      <c r="K156" s="41">
        <f t="shared" si="4"/>
        <v>13</v>
      </c>
      <c r="L156" s="54">
        <f t="shared" si="5"/>
        <v>0.97610294117647056</v>
      </c>
    </row>
    <row r="157" spans="1:12" s="20" customFormat="1" x14ac:dyDescent="0.2">
      <c r="A157" s="41" t="s">
        <v>726</v>
      </c>
      <c r="B157" t="s">
        <v>572</v>
      </c>
      <c r="C157" s="50" t="s">
        <v>464</v>
      </c>
      <c r="D157" s="50" t="s">
        <v>465</v>
      </c>
      <c r="E157" s="65" t="s">
        <v>100</v>
      </c>
      <c r="F157" s="50" t="s">
        <v>469</v>
      </c>
      <c r="G157" s="50" t="s">
        <v>65</v>
      </c>
      <c r="H157" s="50" t="s">
        <v>0</v>
      </c>
      <c r="I157" s="66">
        <v>196</v>
      </c>
      <c r="J157" s="66">
        <v>191</v>
      </c>
      <c r="K157" s="41">
        <f t="shared" si="4"/>
        <v>5</v>
      </c>
      <c r="L157" s="54">
        <f t="shared" si="5"/>
        <v>0.97448979591836737</v>
      </c>
    </row>
    <row r="158" spans="1:12" s="20" customFormat="1" x14ac:dyDescent="0.2">
      <c r="A158" s="41" t="s">
        <v>727</v>
      </c>
      <c r="B158" t="s">
        <v>572</v>
      </c>
      <c r="C158" s="50" t="s">
        <v>464</v>
      </c>
      <c r="D158" s="50" t="s">
        <v>465</v>
      </c>
      <c r="E158" s="65" t="s">
        <v>101</v>
      </c>
      <c r="F158" s="50" t="s">
        <v>470</v>
      </c>
      <c r="G158" s="50" t="s">
        <v>65</v>
      </c>
      <c r="H158" s="50" t="s">
        <v>0</v>
      </c>
      <c r="I158" s="66">
        <v>207</v>
      </c>
      <c r="J158" s="66">
        <v>203</v>
      </c>
      <c r="K158" s="41">
        <f t="shared" si="4"/>
        <v>4</v>
      </c>
      <c r="L158" s="54">
        <f t="shared" si="5"/>
        <v>0.98067632850241548</v>
      </c>
    </row>
    <row r="159" spans="1:12" s="20" customFormat="1" x14ac:dyDescent="0.2">
      <c r="A159" s="41" t="s">
        <v>728</v>
      </c>
      <c r="B159" t="s">
        <v>572</v>
      </c>
      <c r="C159" s="50" t="s">
        <v>464</v>
      </c>
      <c r="D159" s="50" t="s">
        <v>465</v>
      </c>
      <c r="E159" s="65" t="s">
        <v>103</v>
      </c>
      <c r="F159" s="50" t="s">
        <v>471</v>
      </c>
      <c r="G159" s="50" t="s">
        <v>65</v>
      </c>
      <c r="H159" s="50" t="s">
        <v>0</v>
      </c>
      <c r="I159" s="66">
        <v>257</v>
      </c>
      <c r="J159" s="66">
        <v>251</v>
      </c>
      <c r="K159" s="41">
        <f t="shared" si="4"/>
        <v>6</v>
      </c>
      <c r="L159" s="54">
        <f t="shared" si="5"/>
        <v>0.97665369649805445</v>
      </c>
    </row>
    <row r="160" spans="1:12" s="20" customFormat="1" x14ac:dyDescent="0.2">
      <c r="A160" s="78" t="e">
        <v>#N/A</v>
      </c>
      <c r="B160" t="s">
        <v>573</v>
      </c>
      <c r="C160" s="50" t="s">
        <v>472</v>
      </c>
      <c r="D160" s="50" t="s">
        <v>473</v>
      </c>
      <c r="E160" s="65" t="s">
        <v>269</v>
      </c>
      <c r="F160" s="50" t="s">
        <v>474</v>
      </c>
      <c r="G160" s="50" t="s">
        <v>65</v>
      </c>
      <c r="H160" s="50" t="s">
        <v>0</v>
      </c>
      <c r="I160" s="66">
        <v>18</v>
      </c>
      <c r="J160" s="66">
        <v>18</v>
      </c>
      <c r="K160" s="41">
        <f t="shared" si="4"/>
        <v>0</v>
      </c>
      <c r="L160" s="54">
        <f t="shared" si="5"/>
        <v>1</v>
      </c>
    </row>
    <row r="161" spans="1:12" s="20" customFormat="1" x14ac:dyDescent="0.2">
      <c r="A161" s="41" t="s">
        <v>729</v>
      </c>
      <c r="B161" t="s">
        <v>573</v>
      </c>
      <c r="C161" s="50" t="s">
        <v>472</v>
      </c>
      <c r="D161" s="50" t="s">
        <v>473</v>
      </c>
      <c r="E161" s="65" t="s">
        <v>120</v>
      </c>
      <c r="F161" s="50" t="s">
        <v>475</v>
      </c>
      <c r="G161" s="50" t="s">
        <v>65</v>
      </c>
      <c r="H161" s="50" t="s">
        <v>0</v>
      </c>
      <c r="I161" s="66">
        <v>493</v>
      </c>
      <c r="J161" s="66">
        <v>482</v>
      </c>
      <c r="K161" s="41">
        <f t="shared" si="4"/>
        <v>11</v>
      </c>
      <c r="L161" s="54">
        <f t="shared" si="5"/>
        <v>0.97768762677484788</v>
      </c>
    </row>
    <row r="162" spans="1:12" s="18" customFormat="1" x14ac:dyDescent="0.2">
      <c r="A162" s="41" t="s">
        <v>730</v>
      </c>
      <c r="B162" t="s">
        <v>573</v>
      </c>
      <c r="C162" s="50" t="s">
        <v>472</v>
      </c>
      <c r="D162" s="50" t="s">
        <v>473</v>
      </c>
      <c r="E162" s="65" t="s">
        <v>123</v>
      </c>
      <c r="F162" s="50" t="s">
        <v>476</v>
      </c>
      <c r="G162" s="50" t="s">
        <v>65</v>
      </c>
      <c r="H162" s="50" t="s">
        <v>0</v>
      </c>
      <c r="I162" s="66">
        <v>203</v>
      </c>
      <c r="J162" s="66">
        <v>198</v>
      </c>
      <c r="K162" s="41">
        <f t="shared" si="4"/>
        <v>5</v>
      </c>
      <c r="L162" s="54">
        <f t="shared" si="5"/>
        <v>0.97536945812807885</v>
      </c>
    </row>
    <row r="163" spans="1:12" s="20" customFormat="1" x14ac:dyDescent="0.2">
      <c r="A163" s="41" t="s">
        <v>731</v>
      </c>
      <c r="B163" t="s">
        <v>573</v>
      </c>
      <c r="C163" s="50" t="s">
        <v>472</v>
      </c>
      <c r="D163" s="50" t="s">
        <v>473</v>
      </c>
      <c r="E163" s="65" t="s">
        <v>124</v>
      </c>
      <c r="F163" s="50" t="s">
        <v>477</v>
      </c>
      <c r="G163" s="50" t="s">
        <v>65</v>
      </c>
      <c r="H163" s="50" t="s">
        <v>0</v>
      </c>
      <c r="I163" s="85">
        <v>240</v>
      </c>
      <c r="J163" s="85">
        <v>238</v>
      </c>
      <c r="K163" s="88">
        <f t="shared" si="4"/>
        <v>2</v>
      </c>
      <c r="L163" s="83">
        <f t="shared" si="5"/>
        <v>0.9916666666666667</v>
      </c>
    </row>
    <row r="164" spans="1:12" s="20" customFormat="1" x14ac:dyDescent="0.2">
      <c r="A164" s="41" t="s">
        <v>732</v>
      </c>
      <c r="B164" t="s">
        <v>573</v>
      </c>
      <c r="C164" s="50" t="s">
        <v>472</v>
      </c>
      <c r="D164" s="50" t="s">
        <v>473</v>
      </c>
      <c r="E164" s="65" t="s">
        <v>125</v>
      </c>
      <c r="F164" s="50" t="s">
        <v>478</v>
      </c>
      <c r="G164" s="50" t="s">
        <v>65</v>
      </c>
      <c r="H164" s="50" t="s">
        <v>0</v>
      </c>
      <c r="I164" s="66">
        <v>350</v>
      </c>
      <c r="J164" s="66">
        <v>340</v>
      </c>
      <c r="K164" s="41">
        <f t="shared" si="4"/>
        <v>10</v>
      </c>
      <c r="L164" s="54">
        <f t="shared" si="5"/>
        <v>0.97142857142857142</v>
      </c>
    </row>
    <row r="165" spans="1:12" s="20" customFormat="1" x14ac:dyDescent="0.2">
      <c r="A165" s="41" t="s">
        <v>733</v>
      </c>
      <c r="B165" t="s">
        <v>573</v>
      </c>
      <c r="C165" s="50" t="s">
        <v>472</v>
      </c>
      <c r="D165" s="50" t="s">
        <v>473</v>
      </c>
      <c r="E165" s="65" t="s">
        <v>127</v>
      </c>
      <c r="F165" s="50" t="s">
        <v>479</v>
      </c>
      <c r="G165" s="50" t="s">
        <v>65</v>
      </c>
      <c r="H165" s="50" t="s">
        <v>0</v>
      </c>
      <c r="I165" s="85">
        <v>189</v>
      </c>
      <c r="J165" s="85">
        <v>187</v>
      </c>
      <c r="K165" s="88">
        <f t="shared" si="4"/>
        <v>2</v>
      </c>
      <c r="L165" s="83">
        <f t="shared" si="5"/>
        <v>0.98941798941798942</v>
      </c>
    </row>
    <row r="166" spans="1:12" s="20" customFormat="1" x14ac:dyDescent="0.2">
      <c r="A166" s="41" t="s">
        <v>734</v>
      </c>
      <c r="B166" t="s">
        <v>573</v>
      </c>
      <c r="C166" s="50" t="s">
        <v>472</v>
      </c>
      <c r="D166" s="50" t="s">
        <v>473</v>
      </c>
      <c r="E166" s="65" t="s">
        <v>129</v>
      </c>
      <c r="F166" s="50" t="s">
        <v>480</v>
      </c>
      <c r="G166" s="50" t="s">
        <v>65</v>
      </c>
      <c r="H166" s="50" t="s">
        <v>0</v>
      </c>
      <c r="I166" s="85">
        <v>213</v>
      </c>
      <c r="J166" s="85">
        <v>211</v>
      </c>
      <c r="K166" s="88">
        <f t="shared" si="4"/>
        <v>2</v>
      </c>
      <c r="L166" s="83">
        <f t="shared" si="5"/>
        <v>0.99061032863849763</v>
      </c>
    </row>
    <row r="167" spans="1:12" x14ac:dyDescent="0.2">
      <c r="A167" s="41" t="s">
        <v>735</v>
      </c>
      <c r="B167" t="s">
        <v>573</v>
      </c>
      <c r="C167" s="50" t="s">
        <v>472</v>
      </c>
      <c r="D167" s="50" t="s">
        <v>473</v>
      </c>
      <c r="E167" s="65" t="s">
        <v>131</v>
      </c>
      <c r="F167" s="50" t="s">
        <v>481</v>
      </c>
      <c r="G167" s="50" t="s">
        <v>65</v>
      </c>
      <c r="H167" s="50" t="s">
        <v>0</v>
      </c>
      <c r="I167" s="85">
        <v>131</v>
      </c>
      <c r="J167" s="85">
        <v>130</v>
      </c>
      <c r="K167" s="88">
        <f t="shared" si="4"/>
        <v>1</v>
      </c>
      <c r="L167" s="83">
        <f t="shared" si="5"/>
        <v>0.99236641221374045</v>
      </c>
    </row>
    <row r="168" spans="1:12" x14ac:dyDescent="0.2">
      <c r="A168" s="41" t="s">
        <v>736</v>
      </c>
      <c r="B168" t="s">
        <v>573</v>
      </c>
      <c r="C168" s="50" t="s">
        <v>472</v>
      </c>
      <c r="D168" s="50" t="s">
        <v>473</v>
      </c>
      <c r="E168" s="65" t="s">
        <v>133</v>
      </c>
      <c r="F168" s="50" t="s">
        <v>482</v>
      </c>
      <c r="G168" s="50" t="s">
        <v>65</v>
      </c>
      <c r="H168" s="50" t="s">
        <v>0</v>
      </c>
      <c r="I168" s="66">
        <v>465</v>
      </c>
      <c r="J168" s="66">
        <v>459</v>
      </c>
      <c r="K168" s="41">
        <f t="shared" si="4"/>
        <v>6</v>
      </c>
      <c r="L168" s="54">
        <f t="shared" si="5"/>
        <v>0.98709677419354835</v>
      </c>
    </row>
    <row r="169" spans="1:12" x14ac:dyDescent="0.2">
      <c r="A169" s="41" t="s">
        <v>737</v>
      </c>
      <c r="B169" t="s">
        <v>574</v>
      </c>
      <c r="C169" s="50" t="s">
        <v>483</v>
      </c>
      <c r="D169" s="50" t="s">
        <v>484</v>
      </c>
      <c r="E169" s="65" t="s">
        <v>155</v>
      </c>
      <c r="F169" s="50" t="s">
        <v>485</v>
      </c>
      <c r="G169" s="50" t="s">
        <v>65</v>
      </c>
      <c r="H169" s="50" t="s">
        <v>0</v>
      </c>
      <c r="I169" s="85">
        <v>163</v>
      </c>
      <c r="J169" s="85">
        <v>161</v>
      </c>
      <c r="K169" s="88">
        <f t="shared" si="4"/>
        <v>2</v>
      </c>
      <c r="L169" s="83">
        <f t="shared" si="5"/>
        <v>0.98773006134969321</v>
      </c>
    </row>
    <row r="170" spans="1:12" x14ac:dyDescent="0.2">
      <c r="A170" s="41" t="s">
        <v>738</v>
      </c>
      <c r="B170" t="s">
        <v>574</v>
      </c>
      <c r="C170" s="50" t="s">
        <v>483</v>
      </c>
      <c r="D170" s="50" t="s">
        <v>484</v>
      </c>
      <c r="E170" s="65" t="s">
        <v>158</v>
      </c>
      <c r="F170" s="50" t="s">
        <v>486</v>
      </c>
      <c r="G170" s="50" t="s">
        <v>65</v>
      </c>
      <c r="H170" s="50" t="s">
        <v>0</v>
      </c>
      <c r="I170" s="66">
        <v>111</v>
      </c>
      <c r="J170" s="66">
        <v>108</v>
      </c>
      <c r="K170" s="41">
        <f t="shared" si="4"/>
        <v>3</v>
      </c>
      <c r="L170" s="54">
        <f t="shared" si="5"/>
        <v>0.97297297297297303</v>
      </c>
    </row>
    <row r="171" spans="1:12" x14ac:dyDescent="0.2">
      <c r="A171" s="41" t="s">
        <v>739</v>
      </c>
      <c r="B171" t="s">
        <v>574</v>
      </c>
      <c r="C171" s="50" t="s">
        <v>483</v>
      </c>
      <c r="D171" s="50" t="s">
        <v>484</v>
      </c>
      <c r="E171" s="65" t="s">
        <v>160</v>
      </c>
      <c r="F171" s="50" t="s">
        <v>487</v>
      </c>
      <c r="G171" s="50" t="s">
        <v>65</v>
      </c>
      <c r="H171" s="50" t="s">
        <v>0</v>
      </c>
      <c r="I171" s="66">
        <v>286</v>
      </c>
      <c r="J171" s="66">
        <v>282</v>
      </c>
      <c r="K171" s="41">
        <f t="shared" si="4"/>
        <v>4</v>
      </c>
      <c r="L171" s="54">
        <f t="shared" si="5"/>
        <v>0.98601398601398604</v>
      </c>
    </row>
    <row r="172" spans="1:12" x14ac:dyDescent="0.2">
      <c r="A172" s="41" t="s">
        <v>740</v>
      </c>
      <c r="B172" t="s">
        <v>574</v>
      </c>
      <c r="C172" s="50" t="s">
        <v>483</v>
      </c>
      <c r="D172" s="50" t="s">
        <v>484</v>
      </c>
      <c r="E172" s="65" t="s">
        <v>164</v>
      </c>
      <c r="F172" s="50" t="s">
        <v>488</v>
      </c>
      <c r="G172" s="50" t="s">
        <v>65</v>
      </c>
      <c r="H172" s="50" t="s">
        <v>0</v>
      </c>
      <c r="I172" s="66">
        <v>362</v>
      </c>
      <c r="J172" s="66">
        <v>355</v>
      </c>
      <c r="K172" s="41">
        <f t="shared" si="4"/>
        <v>7</v>
      </c>
      <c r="L172" s="54">
        <f t="shared" si="5"/>
        <v>0.98066298342541436</v>
      </c>
    </row>
    <row r="173" spans="1:12" x14ac:dyDescent="0.2">
      <c r="A173" s="41" t="s">
        <v>741</v>
      </c>
      <c r="B173" t="s">
        <v>574</v>
      </c>
      <c r="C173" s="50" t="s">
        <v>483</v>
      </c>
      <c r="D173" s="50" t="s">
        <v>484</v>
      </c>
      <c r="E173" s="65" t="s">
        <v>166</v>
      </c>
      <c r="F173" s="50" t="s">
        <v>489</v>
      </c>
      <c r="G173" s="50" t="s">
        <v>65</v>
      </c>
      <c r="H173" s="50" t="s">
        <v>0</v>
      </c>
      <c r="I173" s="66">
        <v>268</v>
      </c>
      <c r="J173" s="66">
        <v>264</v>
      </c>
      <c r="K173" s="41">
        <f t="shared" si="4"/>
        <v>4</v>
      </c>
      <c r="L173" s="54">
        <f t="shared" si="5"/>
        <v>0.9850746268656716</v>
      </c>
    </row>
    <row r="174" spans="1:12" x14ac:dyDescent="0.2">
      <c r="A174" s="41" t="s">
        <v>742</v>
      </c>
      <c r="B174" t="s">
        <v>574</v>
      </c>
      <c r="C174" s="50" t="s">
        <v>483</v>
      </c>
      <c r="D174" s="50" t="s">
        <v>484</v>
      </c>
      <c r="E174" s="65" t="s">
        <v>169</v>
      </c>
      <c r="F174" s="50" t="s">
        <v>490</v>
      </c>
      <c r="G174" s="50" t="s">
        <v>65</v>
      </c>
      <c r="H174" s="50" t="s">
        <v>0</v>
      </c>
      <c r="I174" s="66">
        <v>206</v>
      </c>
      <c r="J174" s="66">
        <v>202</v>
      </c>
      <c r="K174" s="41">
        <f t="shared" si="4"/>
        <v>4</v>
      </c>
      <c r="L174" s="54">
        <f t="shared" si="5"/>
        <v>0.98058252427184467</v>
      </c>
    </row>
    <row r="175" spans="1:12" x14ac:dyDescent="0.2">
      <c r="A175" s="41" t="s">
        <v>743</v>
      </c>
      <c r="B175" t="s">
        <v>574</v>
      </c>
      <c r="C175" s="50" t="s">
        <v>483</v>
      </c>
      <c r="D175" s="50" t="s">
        <v>484</v>
      </c>
      <c r="E175" s="65" t="s">
        <v>170</v>
      </c>
      <c r="F175" s="50" t="s">
        <v>491</v>
      </c>
      <c r="G175" s="50" t="s">
        <v>65</v>
      </c>
      <c r="H175" s="50" t="s">
        <v>0</v>
      </c>
      <c r="I175" s="66">
        <v>335</v>
      </c>
      <c r="J175" s="66">
        <v>332</v>
      </c>
      <c r="K175" s="41">
        <f t="shared" si="4"/>
        <v>3</v>
      </c>
      <c r="L175" s="54">
        <f t="shared" si="5"/>
        <v>0.991044776119403</v>
      </c>
    </row>
    <row r="176" spans="1:12" x14ac:dyDescent="0.2">
      <c r="A176" s="41" t="s">
        <v>744</v>
      </c>
      <c r="B176" t="s">
        <v>574</v>
      </c>
      <c r="C176" s="50" t="s">
        <v>483</v>
      </c>
      <c r="D176" s="50" t="s">
        <v>484</v>
      </c>
      <c r="E176" s="65" t="s">
        <v>171</v>
      </c>
      <c r="F176" s="50" t="s">
        <v>492</v>
      </c>
      <c r="G176" s="50" t="s">
        <v>65</v>
      </c>
      <c r="H176" s="50" t="s">
        <v>0</v>
      </c>
      <c r="I176" s="66">
        <v>153</v>
      </c>
      <c r="J176" s="66">
        <v>149</v>
      </c>
      <c r="K176" s="41">
        <f t="shared" si="4"/>
        <v>4</v>
      </c>
      <c r="L176" s="54">
        <f t="shared" si="5"/>
        <v>0.97385620915032678</v>
      </c>
    </row>
    <row r="177" spans="1:12" x14ac:dyDescent="0.2">
      <c r="A177" s="41" t="s">
        <v>745</v>
      </c>
      <c r="B177" t="s">
        <v>575</v>
      </c>
      <c r="C177" s="50" t="s">
        <v>493</v>
      </c>
      <c r="D177" s="50" t="s">
        <v>494</v>
      </c>
      <c r="E177" s="65" t="s">
        <v>113</v>
      </c>
      <c r="F177" s="50" t="s">
        <v>495</v>
      </c>
      <c r="G177" s="50" t="s">
        <v>65</v>
      </c>
      <c r="H177" s="50" t="s">
        <v>0</v>
      </c>
      <c r="I177" s="66">
        <v>322</v>
      </c>
      <c r="J177" s="66">
        <v>317</v>
      </c>
      <c r="K177" s="41">
        <f t="shared" si="4"/>
        <v>5</v>
      </c>
      <c r="L177" s="54">
        <f t="shared" si="5"/>
        <v>0.98447204968944102</v>
      </c>
    </row>
    <row r="178" spans="1:12" x14ac:dyDescent="0.2">
      <c r="A178" s="41" t="s">
        <v>746</v>
      </c>
      <c r="B178" t="s">
        <v>575</v>
      </c>
      <c r="C178" s="50" t="s">
        <v>493</v>
      </c>
      <c r="D178" s="50" t="s">
        <v>494</v>
      </c>
      <c r="E178" s="65" t="s">
        <v>114</v>
      </c>
      <c r="F178" s="50" t="s">
        <v>496</v>
      </c>
      <c r="G178" s="50" t="s">
        <v>65</v>
      </c>
      <c r="H178" s="50" t="s">
        <v>0</v>
      </c>
      <c r="I178" s="85">
        <v>160</v>
      </c>
      <c r="J178" s="85">
        <v>158</v>
      </c>
      <c r="K178" s="88">
        <f t="shared" si="4"/>
        <v>2</v>
      </c>
      <c r="L178" s="83">
        <f t="shared" si="5"/>
        <v>0.98750000000000004</v>
      </c>
    </row>
    <row r="179" spans="1:12" x14ac:dyDescent="0.2">
      <c r="A179" s="41" t="s">
        <v>747</v>
      </c>
      <c r="B179" t="s">
        <v>575</v>
      </c>
      <c r="C179" s="50" t="s">
        <v>493</v>
      </c>
      <c r="D179" s="50" t="s">
        <v>494</v>
      </c>
      <c r="E179" s="65" t="s">
        <v>119</v>
      </c>
      <c r="F179" s="50" t="s">
        <v>497</v>
      </c>
      <c r="G179" s="50" t="s">
        <v>65</v>
      </c>
      <c r="H179" s="50" t="s">
        <v>0</v>
      </c>
      <c r="I179" s="66">
        <v>443</v>
      </c>
      <c r="J179" s="66">
        <v>434</v>
      </c>
      <c r="K179" s="41">
        <f t="shared" si="4"/>
        <v>9</v>
      </c>
      <c r="L179" s="54">
        <f t="shared" si="5"/>
        <v>0.97968397291196385</v>
      </c>
    </row>
    <row r="180" spans="1:12" x14ac:dyDescent="0.2">
      <c r="A180" s="41" t="s">
        <v>748</v>
      </c>
      <c r="B180" t="s">
        <v>575</v>
      </c>
      <c r="C180" s="50" t="s">
        <v>493</v>
      </c>
      <c r="D180" s="50" t="s">
        <v>494</v>
      </c>
      <c r="E180" s="65" t="s">
        <v>130</v>
      </c>
      <c r="F180" s="50" t="s">
        <v>498</v>
      </c>
      <c r="G180" s="50" t="s">
        <v>65</v>
      </c>
      <c r="H180" s="50" t="s">
        <v>0</v>
      </c>
      <c r="I180" s="85">
        <v>289</v>
      </c>
      <c r="J180" s="85">
        <v>288</v>
      </c>
      <c r="K180" s="88">
        <f t="shared" si="4"/>
        <v>1</v>
      </c>
      <c r="L180" s="83">
        <f t="shared" si="5"/>
        <v>0.9965397923875432</v>
      </c>
    </row>
    <row r="181" spans="1:12" x14ac:dyDescent="0.2">
      <c r="A181" s="41" t="s">
        <v>749</v>
      </c>
      <c r="B181" t="s">
        <v>575</v>
      </c>
      <c r="C181" s="50" t="s">
        <v>493</v>
      </c>
      <c r="D181" s="50" t="s">
        <v>494</v>
      </c>
      <c r="E181" s="65" t="s">
        <v>132</v>
      </c>
      <c r="F181" s="50" t="s">
        <v>499</v>
      </c>
      <c r="G181" s="50" t="s">
        <v>65</v>
      </c>
      <c r="H181" s="50" t="s">
        <v>0</v>
      </c>
      <c r="I181" s="66">
        <v>791</v>
      </c>
      <c r="J181" s="66">
        <v>782</v>
      </c>
      <c r="K181" s="41">
        <f t="shared" si="4"/>
        <v>9</v>
      </c>
      <c r="L181" s="54">
        <f t="shared" si="5"/>
        <v>0.98862199747155499</v>
      </c>
    </row>
    <row r="182" spans="1:12" x14ac:dyDescent="0.2">
      <c r="A182" s="41" t="s">
        <v>750</v>
      </c>
      <c r="B182" t="s">
        <v>576</v>
      </c>
      <c r="C182" s="50" t="s">
        <v>500</v>
      </c>
      <c r="D182" s="50" t="s">
        <v>501</v>
      </c>
      <c r="E182" s="65" t="s">
        <v>224</v>
      </c>
      <c r="F182" s="50" t="s">
        <v>502</v>
      </c>
      <c r="G182" s="50" t="s">
        <v>65</v>
      </c>
      <c r="H182" s="50" t="s">
        <v>0</v>
      </c>
      <c r="I182" s="66">
        <v>246</v>
      </c>
      <c r="J182" s="66">
        <v>240</v>
      </c>
      <c r="K182" s="41">
        <f t="shared" si="4"/>
        <v>6</v>
      </c>
      <c r="L182" s="54">
        <f t="shared" si="5"/>
        <v>0.97560975609756095</v>
      </c>
    </row>
    <row r="183" spans="1:12" x14ac:dyDescent="0.2">
      <c r="A183" s="41" t="s">
        <v>751</v>
      </c>
      <c r="B183" t="s">
        <v>576</v>
      </c>
      <c r="C183" s="50" t="s">
        <v>500</v>
      </c>
      <c r="D183" s="50" t="s">
        <v>501</v>
      </c>
      <c r="E183" s="65" t="s">
        <v>227</v>
      </c>
      <c r="F183" s="50" t="s">
        <v>503</v>
      </c>
      <c r="G183" s="50" t="s">
        <v>65</v>
      </c>
      <c r="H183" s="50" t="s">
        <v>0</v>
      </c>
      <c r="I183" s="66">
        <v>651</v>
      </c>
      <c r="J183" s="66">
        <v>647</v>
      </c>
      <c r="K183" s="41">
        <f t="shared" si="4"/>
        <v>4</v>
      </c>
      <c r="L183" s="54">
        <f t="shared" si="5"/>
        <v>0.99385560675883255</v>
      </c>
    </row>
    <row r="184" spans="1:12" x14ac:dyDescent="0.2">
      <c r="A184" s="41" t="s">
        <v>752</v>
      </c>
      <c r="B184" t="s">
        <v>576</v>
      </c>
      <c r="C184" s="50" t="s">
        <v>500</v>
      </c>
      <c r="D184" s="50" t="s">
        <v>501</v>
      </c>
      <c r="E184" s="65" t="s">
        <v>228</v>
      </c>
      <c r="F184" s="50" t="s">
        <v>504</v>
      </c>
      <c r="G184" s="50" t="s">
        <v>65</v>
      </c>
      <c r="H184" s="50" t="s">
        <v>0</v>
      </c>
      <c r="I184" s="66">
        <v>86</v>
      </c>
      <c r="J184" s="66">
        <v>82</v>
      </c>
      <c r="K184" s="41">
        <f t="shared" si="4"/>
        <v>4</v>
      </c>
      <c r="L184" s="54">
        <f t="shared" si="5"/>
        <v>0.95348837209302328</v>
      </c>
    </row>
    <row r="185" spans="1:12" x14ac:dyDescent="0.2">
      <c r="A185" s="41" t="s">
        <v>753</v>
      </c>
      <c r="B185" t="s">
        <v>576</v>
      </c>
      <c r="C185" s="50" t="s">
        <v>500</v>
      </c>
      <c r="D185" s="50" t="s">
        <v>501</v>
      </c>
      <c r="E185" s="65" t="s">
        <v>230</v>
      </c>
      <c r="F185" s="50" t="s">
        <v>505</v>
      </c>
      <c r="G185" s="50" t="s">
        <v>65</v>
      </c>
      <c r="H185" s="50" t="s">
        <v>0</v>
      </c>
      <c r="I185" s="85">
        <v>148</v>
      </c>
      <c r="J185" s="85">
        <v>147</v>
      </c>
      <c r="K185" s="88">
        <f t="shared" si="4"/>
        <v>1</v>
      </c>
      <c r="L185" s="83">
        <f t="shared" si="5"/>
        <v>0.9932432432432432</v>
      </c>
    </row>
    <row r="186" spans="1:12" x14ac:dyDescent="0.2">
      <c r="A186" s="41" t="s">
        <v>754</v>
      </c>
      <c r="B186" t="s">
        <v>576</v>
      </c>
      <c r="C186" s="50" t="s">
        <v>500</v>
      </c>
      <c r="D186" s="50" t="s">
        <v>501</v>
      </c>
      <c r="E186" s="65" t="s">
        <v>226</v>
      </c>
      <c r="F186" s="50" t="s">
        <v>506</v>
      </c>
      <c r="G186" s="50" t="s">
        <v>65</v>
      </c>
      <c r="H186" s="50" t="s">
        <v>0</v>
      </c>
      <c r="I186" s="66">
        <v>283</v>
      </c>
      <c r="J186" s="66">
        <v>273</v>
      </c>
      <c r="K186" s="41">
        <f t="shared" si="4"/>
        <v>10</v>
      </c>
      <c r="L186" s="54">
        <f t="shared" si="5"/>
        <v>0.96466431095406358</v>
      </c>
    </row>
    <row r="187" spans="1:12" x14ac:dyDescent="0.2">
      <c r="A187" s="41" t="s">
        <v>755</v>
      </c>
      <c r="B187" t="s">
        <v>576</v>
      </c>
      <c r="C187" s="50" t="s">
        <v>500</v>
      </c>
      <c r="D187" s="50" t="s">
        <v>501</v>
      </c>
      <c r="E187" s="65" t="s">
        <v>231</v>
      </c>
      <c r="F187" s="50" t="s">
        <v>507</v>
      </c>
      <c r="G187" s="50" t="s">
        <v>65</v>
      </c>
      <c r="H187" s="50" t="s">
        <v>0</v>
      </c>
      <c r="I187" s="66">
        <v>197</v>
      </c>
      <c r="J187" s="66">
        <v>197</v>
      </c>
      <c r="K187" s="41">
        <f t="shared" si="4"/>
        <v>0</v>
      </c>
      <c r="L187" s="54">
        <f t="shared" si="5"/>
        <v>1</v>
      </c>
    </row>
    <row r="188" spans="1:12" x14ac:dyDescent="0.2">
      <c r="A188" s="41" t="s">
        <v>756</v>
      </c>
      <c r="B188" t="s">
        <v>576</v>
      </c>
      <c r="C188" s="50" t="s">
        <v>500</v>
      </c>
      <c r="D188" s="50" t="s">
        <v>501</v>
      </c>
      <c r="E188" s="65" t="s">
        <v>232</v>
      </c>
      <c r="F188" s="50" t="s">
        <v>508</v>
      </c>
      <c r="G188" s="50" t="s">
        <v>65</v>
      </c>
      <c r="H188" s="50" t="s">
        <v>0</v>
      </c>
      <c r="I188" s="66">
        <v>239</v>
      </c>
      <c r="J188" s="66">
        <v>233</v>
      </c>
      <c r="K188" s="41">
        <f t="shared" si="4"/>
        <v>6</v>
      </c>
      <c r="L188" s="54">
        <f t="shared" si="5"/>
        <v>0.97489539748953979</v>
      </c>
    </row>
    <row r="189" spans="1:12" x14ac:dyDescent="0.2">
      <c r="A189" s="41" t="s">
        <v>757</v>
      </c>
      <c r="B189" t="s">
        <v>576</v>
      </c>
      <c r="C189" s="50" t="s">
        <v>500</v>
      </c>
      <c r="D189" s="50" t="s">
        <v>501</v>
      </c>
      <c r="E189" s="65" t="s">
        <v>278</v>
      </c>
      <c r="F189" s="50" t="s">
        <v>509</v>
      </c>
      <c r="G189" s="50" t="s">
        <v>65</v>
      </c>
      <c r="H189" s="50" t="s">
        <v>0</v>
      </c>
      <c r="I189" s="66">
        <v>212</v>
      </c>
      <c r="J189" s="66">
        <v>207</v>
      </c>
      <c r="K189" s="41">
        <f t="shared" si="4"/>
        <v>5</v>
      </c>
      <c r="L189" s="54">
        <f t="shared" si="5"/>
        <v>0.97641509433962259</v>
      </c>
    </row>
    <row r="190" spans="1:12" x14ac:dyDescent="0.2">
      <c r="A190" s="41" t="s">
        <v>758</v>
      </c>
      <c r="B190" t="s">
        <v>576</v>
      </c>
      <c r="C190" s="50" t="s">
        <v>500</v>
      </c>
      <c r="D190" s="50" t="s">
        <v>501</v>
      </c>
      <c r="E190" s="65" t="s">
        <v>234</v>
      </c>
      <c r="F190" s="50" t="s">
        <v>510</v>
      </c>
      <c r="G190" s="50" t="s">
        <v>65</v>
      </c>
      <c r="H190" s="50" t="s">
        <v>0</v>
      </c>
      <c r="I190" s="66">
        <v>244</v>
      </c>
      <c r="J190" s="66">
        <v>241</v>
      </c>
      <c r="K190" s="41">
        <f t="shared" si="4"/>
        <v>3</v>
      </c>
      <c r="L190" s="54">
        <f t="shared" si="5"/>
        <v>0.98770491803278693</v>
      </c>
    </row>
    <row r="191" spans="1:12" x14ac:dyDescent="0.2">
      <c r="A191" s="41" t="s">
        <v>759</v>
      </c>
      <c r="B191" t="s">
        <v>576</v>
      </c>
      <c r="C191" s="50" t="s">
        <v>500</v>
      </c>
      <c r="D191" s="50" t="s">
        <v>501</v>
      </c>
      <c r="E191" s="65" t="s">
        <v>235</v>
      </c>
      <c r="F191" s="50" t="s">
        <v>511</v>
      </c>
      <c r="G191" s="50" t="s">
        <v>65</v>
      </c>
      <c r="H191" s="50" t="s">
        <v>0</v>
      </c>
      <c r="I191" s="85">
        <v>366</v>
      </c>
      <c r="J191" s="85">
        <v>364</v>
      </c>
      <c r="K191" s="88">
        <f t="shared" si="4"/>
        <v>2</v>
      </c>
      <c r="L191" s="83">
        <f t="shared" si="5"/>
        <v>0.99453551912568305</v>
      </c>
    </row>
    <row r="192" spans="1:12" x14ac:dyDescent="0.2">
      <c r="A192" s="41" t="s">
        <v>760</v>
      </c>
      <c r="B192" t="s">
        <v>576</v>
      </c>
      <c r="C192" s="50" t="s">
        <v>500</v>
      </c>
      <c r="D192" s="50" t="s">
        <v>501</v>
      </c>
      <c r="E192" s="65" t="s">
        <v>276</v>
      </c>
      <c r="F192" s="50" t="s">
        <v>512</v>
      </c>
      <c r="G192" s="50" t="s">
        <v>65</v>
      </c>
      <c r="H192" s="50" t="s">
        <v>0</v>
      </c>
      <c r="I192" s="66">
        <v>272</v>
      </c>
      <c r="J192" s="66">
        <v>267</v>
      </c>
      <c r="K192" s="41">
        <f t="shared" si="4"/>
        <v>5</v>
      </c>
      <c r="L192" s="54">
        <f t="shared" si="5"/>
        <v>0.98161764705882348</v>
      </c>
    </row>
    <row r="193" spans="1:12" x14ac:dyDescent="0.2">
      <c r="A193" s="41" t="s">
        <v>761</v>
      </c>
      <c r="B193" t="s">
        <v>576</v>
      </c>
      <c r="C193" s="50" t="s">
        <v>500</v>
      </c>
      <c r="D193" s="50" t="s">
        <v>501</v>
      </c>
      <c r="E193" s="65" t="s">
        <v>237</v>
      </c>
      <c r="F193" s="50" t="s">
        <v>513</v>
      </c>
      <c r="G193" s="50" t="s">
        <v>65</v>
      </c>
      <c r="H193" s="50" t="s">
        <v>0</v>
      </c>
      <c r="I193" s="66">
        <v>101</v>
      </c>
      <c r="J193" s="66">
        <v>101</v>
      </c>
      <c r="K193" s="41">
        <f t="shared" si="4"/>
        <v>0</v>
      </c>
      <c r="L193" s="54">
        <f t="shared" si="5"/>
        <v>1</v>
      </c>
    </row>
    <row r="194" spans="1:12" x14ac:dyDescent="0.2">
      <c r="A194" s="41" t="s">
        <v>762</v>
      </c>
      <c r="B194" t="s">
        <v>577</v>
      </c>
      <c r="C194" s="50" t="s">
        <v>514</v>
      </c>
      <c r="D194" s="50" t="s">
        <v>515</v>
      </c>
      <c r="E194" s="65" t="s">
        <v>253</v>
      </c>
      <c r="F194" s="50" t="s">
        <v>516</v>
      </c>
      <c r="G194" s="50" t="s">
        <v>65</v>
      </c>
      <c r="H194" s="50" t="s">
        <v>0</v>
      </c>
      <c r="I194" s="66">
        <v>228</v>
      </c>
      <c r="J194" s="66">
        <v>225</v>
      </c>
      <c r="K194" s="41">
        <f t="shared" si="4"/>
        <v>3</v>
      </c>
      <c r="L194" s="54">
        <f t="shared" si="5"/>
        <v>0.98684210526315785</v>
      </c>
    </row>
    <row r="195" spans="1:12" x14ac:dyDescent="0.2">
      <c r="A195" s="41" t="s">
        <v>763</v>
      </c>
      <c r="B195" t="s">
        <v>577</v>
      </c>
      <c r="C195" s="50" t="s">
        <v>514</v>
      </c>
      <c r="D195" s="50" t="s">
        <v>515</v>
      </c>
      <c r="E195" s="65" t="s">
        <v>240</v>
      </c>
      <c r="F195" s="50" t="s">
        <v>517</v>
      </c>
      <c r="G195" s="50" t="s">
        <v>65</v>
      </c>
      <c r="H195" s="50" t="s">
        <v>0</v>
      </c>
      <c r="I195" s="66">
        <v>117</v>
      </c>
      <c r="J195" s="66">
        <v>114</v>
      </c>
      <c r="K195" s="41">
        <f t="shared" si="4"/>
        <v>3</v>
      </c>
      <c r="L195" s="54">
        <f t="shared" si="5"/>
        <v>0.97435897435897434</v>
      </c>
    </row>
    <row r="196" spans="1:12" x14ac:dyDescent="0.2">
      <c r="A196" s="41" t="s">
        <v>764</v>
      </c>
      <c r="B196" t="s">
        <v>577</v>
      </c>
      <c r="C196" s="50" t="s">
        <v>514</v>
      </c>
      <c r="D196" s="50" t="s">
        <v>515</v>
      </c>
      <c r="E196" s="65" t="s">
        <v>241</v>
      </c>
      <c r="F196" s="50" t="s">
        <v>518</v>
      </c>
      <c r="G196" s="50" t="s">
        <v>65</v>
      </c>
      <c r="H196" s="50" t="s">
        <v>0</v>
      </c>
      <c r="I196" s="66">
        <v>332</v>
      </c>
      <c r="J196" s="66">
        <v>324</v>
      </c>
      <c r="K196" s="41">
        <f t="shared" si="4"/>
        <v>8</v>
      </c>
      <c r="L196" s="54">
        <f t="shared" si="5"/>
        <v>0.97590361445783136</v>
      </c>
    </row>
    <row r="197" spans="1:12" x14ac:dyDescent="0.2">
      <c r="A197" s="41" t="s">
        <v>765</v>
      </c>
      <c r="B197" t="s">
        <v>577</v>
      </c>
      <c r="C197" s="50" t="s">
        <v>514</v>
      </c>
      <c r="D197" s="50" t="s">
        <v>515</v>
      </c>
      <c r="E197" s="65" t="s">
        <v>245</v>
      </c>
      <c r="F197" s="50" t="s">
        <v>519</v>
      </c>
      <c r="G197" s="50" t="s">
        <v>65</v>
      </c>
      <c r="H197" s="50" t="s">
        <v>0</v>
      </c>
      <c r="I197" s="66">
        <v>127</v>
      </c>
      <c r="J197" s="66">
        <v>124</v>
      </c>
      <c r="K197" s="41">
        <f t="shared" si="4"/>
        <v>3</v>
      </c>
      <c r="L197" s="54">
        <f t="shared" si="5"/>
        <v>0.97637795275590555</v>
      </c>
    </row>
    <row r="198" spans="1:12" x14ac:dyDescent="0.2">
      <c r="A198" s="41" t="s">
        <v>766</v>
      </c>
      <c r="B198" t="s">
        <v>577</v>
      </c>
      <c r="C198" s="50" t="s">
        <v>514</v>
      </c>
      <c r="D198" s="50" t="s">
        <v>515</v>
      </c>
      <c r="E198" s="65" t="s">
        <v>246</v>
      </c>
      <c r="F198" s="50" t="s">
        <v>520</v>
      </c>
      <c r="G198" s="50" t="s">
        <v>65</v>
      </c>
      <c r="H198" s="50" t="s">
        <v>0</v>
      </c>
      <c r="I198" s="66">
        <v>114</v>
      </c>
      <c r="J198" s="66">
        <v>109</v>
      </c>
      <c r="K198" s="41">
        <f t="shared" si="4"/>
        <v>5</v>
      </c>
      <c r="L198" s="54">
        <f t="shared" si="5"/>
        <v>0.95614035087719296</v>
      </c>
    </row>
    <row r="199" spans="1:12" x14ac:dyDescent="0.2">
      <c r="A199" s="41" t="s">
        <v>767</v>
      </c>
      <c r="B199" t="s">
        <v>577</v>
      </c>
      <c r="C199" s="50" t="s">
        <v>514</v>
      </c>
      <c r="D199" s="50" t="s">
        <v>515</v>
      </c>
      <c r="E199" s="65" t="s">
        <v>247</v>
      </c>
      <c r="F199" s="50" t="s">
        <v>521</v>
      </c>
      <c r="G199" s="50" t="s">
        <v>65</v>
      </c>
      <c r="H199" s="50" t="s">
        <v>0</v>
      </c>
      <c r="I199" s="66">
        <v>666</v>
      </c>
      <c r="J199" s="66">
        <v>645</v>
      </c>
      <c r="K199" s="41">
        <f t="shared" si="4"/>
        <v>21</v>
      </c>
      <c r="L199" s="54">
        <f t="shared" si="5"/>
        <v>0.96846846846846846</v>
      </c>
    </row>
    <row r="200" spans="1:12" x14ac:dyDescent="0.2">
      <c r="A200" s="41" t="s">
        <v>768</v>
      </c>
      <c r="B200" t="s">
        <v>577</v>
      </c>
      <c r="C200" s="50" t="s">
        <v>514</v>
      </c>
      <c r="D200" s="50" t="s">
        <v>515</v>
      </c>
      <c r="E200" s="65" t="s">
        <v>249</v>
      </c>
      <c r="F200" s="50" t="s">
        <v>522</v>
      </c>
      <c r="G200" s="50" t="s">
        <v>65</v>
      </c>
      <c r="H200" s="50" t="s">
        <v>0</v>
      </c>
      <c r="I200" s="66">
        <v>102</v>
      </c>
      <c r="J200" s="66">
        <v>99</v>
      </c>
      <c r="K200" s="41">
        <f t="shared" si="4"/>
        <v>3</v>
      </c>
      <c r="L200" s="54">
        <f t="shared" si="5"/>
        <v>0.97058823529411764</v>
      </c>
    </row>
    <row r="201" spans="1:12" x14ac:dyDescent="0.2">
      <c r="A201" s="41" t="s">
        <v>769</v>
      </c>
      <c r="B201" t="s">
        <v>577</v>
      </c>
      <c r="C201" s="50" t="s">
        <v>514</v>
      </c>
      <c r="D201" s="50" t="s">
        <v>515</v>
      </c>
      <c r="E201" s="65" t="s">
        <v>251</v>
      </c>
      <c r="F201" s="50" t="s">
        <v>523</v>
      </c>
      <c r="G201" s="50" t="s">
        <v>65</v>
      </c>
      <c r="H201" s="50" t="s">
        <v>0</v>
      </c>
      <c r="I201" s="66">
        <v>89</v>
      </c>
      <c r="J201" s="66">
        <v>86</v>
      </c>
      <c r="K201" s="41">
        <f t="shared" si="4"/>
        <v>3</v>
      </c>
      <c r="L201" s="54">
        <f t="shared" si="5"/>
        <v>0.9662921348314607</v>
      </c>
    </row>
    <row r="202" spans="1:12" x14ac:dyDescent="0.2">
      <c r="A202" s="41" t="s">
        <v>770</v>
      </c>
      <c r="B202" t="s">
        <v>577</v>
      </c>
      <c r="C202" s="50" t="s">
        <v>514</v>
      </c>
      <c r="D202" s="50" t="s">
        <v>515</v>
      </c>
      <c r="E202" s="65" t="s">
        <v>255</v>
      </c>
      <c r="F202" s="50" t="s">
        <v>524</v>
      </c>
      <c r="G202" s="50" t="s">
        <v>65</v>
      </c>
      <c r="H202" s="50" t="s">
        <v>0</v>
      </c>
      <c r="I202" s="85">
        <v>155</v>
      </c>
      <c r="J202" s="85">
        <v>154</v>
      </c>
      <c r="K202" s="88">
        <f t="shared" si="4"/>
        <v>1</v>
      </c>
      <c r="L202" s="83">
        <f t="shared" si="5"/>
        <v>0.99354838709677418</v>
      </c>
    </row>
    <row r="203" spans="1:12" x14ac:dyDescent="0.2">
      <c r="A203" s="41" t="s">
        <v>771</v>
      </c>
      <c r="B203" t="s">
        <v>577</v>
      </c>
      <c r="C203" s="50" t="s">
        <v>514</v>
      </c>
      <c r="D203" s="50" t="s">
        <v>515</v>
      </c>
      <c r="E203" s="65" t="s">
        <v>256</v>
      </c>
      <c r="F203" s="50" t="s">
        <v>525</v>
      </c>
      <c r="G203" s="50" t="s">
        <v>65</v>
      </c>
      <c r="H203" s="50" t="s">
        <v>0</v>
      </c>
      <c r="I203" s="66">
        <v>129</v>
      </c>
      <c r="J203" s="66">
        <v>125</v>
      </c>
      <c r="K203" s="41">
        <f t="shared" ref="K203:K222" si="6">I203-J203</f>
        <v>4</v>
      </c>
      <c r="L203" s="54">
        <f t="shared" ref="L203:L222" si="7">J203/I203</f>
        <v>0.96899224806201545</v>
      </c>
    </row>
    <row r="204" spans="1:12" x14ac:dyDescent="0.2">
      <c r="A204" s="41" t="s">
        <v>772</v>
      </c>
      <c r="B204" t="s">
        <v>578</v>
      </c>
      <c r="C204" s="50" t="s">
        <v>526</v>
      </c>
      <c r="D204" s="50" t="s">
        <v>527</v>
      </c>
      <c r="E204" s="65" t="s">
        <v>259</v>
      </c>
      <c r="F204" s="50" t="s">
        <v>528</v>
      </c>
      <c r="G204" s="50" t="s">
        <v>65</v>
      </c>
      <c r="H204" s="50" t="s">
        <v>0</v>
      </c>
      <c r="I204" s="66">
        <v>1205</v>
      </c>
      <c r="J204" s="66">
        <v>1183</v>
      </c>
      <c r="K204" s="41">
        <f t="shared" si="6"/>
        <v>22</v>
      </c>
      <c r="L204" s="54">
        <f t="shared" si="7"/>
        <v>0.98174273858921157</v>
      </c>
    </row>
    <row r="205" spans="1:12" x14ac:dyDescent="0.2">
      <c r="A205" s="41" t="s">
        <v>773</v>
      </c>
      <c r="B205" t="s">
        <v>578</v>
      </c>
      <c r="C205" s="50" t="s">
        <v>526</v>
      </c>
      <c r="D205" s="50" t="s">
        <v>527</v>
      </c>
      <c r="E205" s="65" t="s">
        <v>243</v>
      </c>
      <c r="F205" s="50" t="s">
        <v>529</v>
      </c>
      <c r="G205" s="50" t="s">
        <v>65</v>
      </c>
      <c r="H205" s="50" t="s">
        <v>0</v>
      </c>
      <c r="I205" s="66">
        <v>176</v>
      </c>
      <c r="J205" s="66">
        <v>171</v>
      </c>
      <c r="K205" s="41">
        <f t="shared" si="6"/>
        <v>5</v>
      </c>
      <c r="L205" s="54">
        <f t="shared" si="7"/>
        <v>0.97159090909090906</v>
      </c>
    </row>
    <row r="206" spans="1:12" x14ac:dyDescent="0.2">
      <c r="A206" s="41" t="s">
        <v>774</v>
      </c>
      <c r="B206" t="s">
        <v>578</v>
      </c>
      <c r="C206" s="50" t="s">
        <v>526</v>
      </c>
      <c r="D206" s="50" t="s">
        <v>527</v>
      </c>
      <c r="E206" s="65" t="s">
        <v>244</v>
      </c>
      <c r="F206" s="50" t="s">
        <v>530</v>
      </c>
      <c r="G206" s="50" t="s">
        <v>65</v>
      </c>
      <c r="H206" s="50" t="s">
        <v>0</v>
      </c>
      <c r="I206" s="66">
        <v>234</v>
      </c>
      <c r="J206" s="66">
        <v>231</v>
      </c>
      <c r="K206" s="41">
        <f t="shared" si="6"/>
        <v>3</v>
      </c>
      <c r="L206" s="54">
        <f t="shared" si="7"/>
        <v>0.98717948717948723</v>
      </c>
    </row>
    <row r="207" spans="1:12" x14ac:dyDescent="0.2">
      <c r="A207" s="41" t="s">
        <v>775</v>
      </c>
      <c r="B207" t="s">
        <v>578</v>
      </c>
      <c r="C207" s="50" t="s">
        <v>526</v>
      </c>
      <c r="D207" s="50" t="s">
        <v>527</v>
      </c>
      <c r="E207" s="65" t="s">
        <v>279</v>
      </c>
      <c r="F207" s="50" t="s">
        <v>531</v>
      </c>
      <c r="G207" s="50" t="s">
        <v>65</v>
      </c>
      <c r="H207" s="50" t="s">
        <v>0</v>
      </c>
      <c r="I207" s="66">
        <v>235</v>
      </c>
      <c r="J207" s="66">
        <v>231</v>
      </c>
      <c r="K207" s="41">
        <f t="shared" si="6"/>
        <v>4</v>
      </c>
      <c r="L207" s="54">
        <f t="shared" si="7"/>
        <v>0.98297872340425529</v>
      </c>
    </row>
    <row r="208" spans="1:12" x14ac:dyDescent="0.2">
      <c r="A208" s="41" t="s">
        <v>776</v>
      </c>
      <c r="B208" t="s">
        <v>578</v>
      </c>
      <c r="C208" s="50" t="s">
        <v>526</v>
      </c>
      <c r="D208" s="50" t="s">
        <v>527</v>
      </c>
      <c r="E208" s="65" t="s">
        <v>242</v>
      </c>
      <c r="F208" s="50" t="s">
        <v>532</v>
      </c>
      <c r="G208" s="50" t="s">
        <v>65</v>
      </c>
      <c r="H208" s="50" t="s">
        <v>0</v>
      </c>
      <c r="I208" s="85">
        <v>176</v>
      </c>
      <c r="J208" s="85">
        <v>175</v>
      </c>
      <c r="K208" s="88">
        <f t="shared" si="6"/>
        <v>1</v>
      </c>
      <c r="L208" s="83">
        <f t="shared" si="7"/>
        <v>0.99431818181818177</v>
      </c>
    </row>
    <row r="209" spans="1:12" x14ac:dyDescent="0.2">
      <c r="A209" s="41" t="s">
        <v>777</v>
      </c>
      <c r="B209" t="s">
        <v>578</v>
      </c>
      <c r="C209" s="50" t="s">
        <v>526</v>
      </c>
      <c r="D209" s="50" t="s">
        <v>527</v>
      </c>
      <c r="E209" s="65" t="s">
        <v>248</v>
      </c>
      <c r="F209" s="50" t="s">
        <v>533</v>
      </c>
      <c r="G209" s="50" t="s">
        <v>65</v>
      </c>
      <c r="H209" s="50" t="s">
        <v>0</v>
      </c>
      <c r="I209" s="66">
        <v>159</v>
      </c>
      <c r="J209" s="66">
        <v>154</v>
      </c>
      <c r="K209" s="41">
        <f t="shared" si="6"/>
        <v>5</v>
      </c>
      <c r="L209" s="54">
        <f t="shared" si="7"/>
        <v>0.96855345911949686</v>
      </c>
    </row>
    <row r="210" spans="1:12" x14ac:dyDescent="0.2">
      <c r="A210" s="41" t="s">
        <v>778</v>
      </c>
      <c r="B210" t="s">
        <v>578</v>
      </c>
      <c r="C210" s="50" t="s">
        <v>526</v>
      </c>
      <c r="D210" s="50" t="s">
        <v>527</v>
      </c>
      <c r="E210" s="65" t="s">
        <v>250</v>
      </c>
      <c r="F210" s="50" t="s">
        <v>534</v>
      </c>
      <c r="G210" s="50" t="s">
        <v>65</v>
      </c>
      <c r="H210" s="50" t="s">
        <v>0</v>
      </c>
      <c r="I210" s="66">
        <v>201</v>
      </c>
      <c r="J210" s="66">
        <v>197</v>
      </c>
      <c r="K210" s="41">
        <f t="shared" si="6"/>
        <v>4</v>
      </c>
      <c r="L210" s="54">
        <f t="shared" si="7"/>
        <v>0.98009950248756217</v>
      </c>
    </row>
    <row r="211" spans="1:12" x14ac:dyDescent="0.2">
      <c r="A211" s="41" t="s">
        <v>779</v>
      </c>
      <c r="B211" t="s">
        <v>578</v>
      </c>
      <c r="C211" s="50" t="s">
        <v>526</v>
      </c>
      <c r="D211" s="50" t="s">
        <v>527</v>
      </c>
      <c r="E211" s="65" t="s">
        <v>252</v>
      </c>
      <c r="F211" s="50" t="s">
        <v>535</v>
      </c>
      <c r="G211" s="50" t="s">
        <v>65</v>
      </c>
      <c r="H211" s="50" t="s">
        <v>0</v>
      </c>
      <c r="I211" s="66">
        <v>268</v>
      </c>
      <c r="J211" s="66">
        <v>264</v>
      </c>
      <c r="K211" s="41">
        <f t="shared" si="6"/>
        <v>4</v>
      </c>
      <c r="L211" s="54">
        <f t="shared" si="7"/>
        <v>0.9850746268656716</v>
      </c>
    </row>
    <row r="212" spans="1:12" x14ac:dyDescent="0.2">
      <c r="A212" s="41" t="s">
        <v>780</v>
      </c>
      <c r="B212" t="s">
        <v>578</v>
      </c>
      <c r="C212" s="50" t="s">
        <v>526</v>
      </c>
      <c r="D212" s="50" t="s">
        <v>527</v>
      </c>
      <c r="E212" s="65" t="s">
        <v>254</v>
      </c>
      <c r="F212" s="50" t="s">
        <v>536</v>
      </c>
      <c r="G212" s="50" t="s">
        <v>65</v>
      </c>
      <c r="H212" s="50" t="s">
        <v>0</v>
      </c>
      <c r="I212" s="66">
        <v>708</v>
      </c>
      <c r="J212" s="66">
        <v>693</v>
      </c>
      <c r="K212" s="41">
        <f t="shared" si="6"/>
        <v>15</v>
      </c>
      <c r="L212" s="54">
        <f t="shared" si="7"/>
        <v>0.97881355932203384</v>
      </c>
    </row>
    <row r="213" spans="1:12" x14ac:dyDescent="0.2">
      <c r="A213" s="41" t="s">
        <v>781</v>
      </c>
      <c r="B213" t="s">
        <v>579</v>
      </c>
      <c r="C213" s="50" t="s">
        <v>537</v>
      </c>
      <c r="D213" s="50" t="s">
        <v>538</v>
      </c>
      <c r="E213" s="65" t="s">
        <v>112</v>
      </c>
      <c r="F213" s="50" t="s">
        <v>539</v>
      </c>
      <c r="G213" s="50" t="s">
        <v>65</v>
      </c>
      <c r="H213" s="50" t="s">
        <v>0</v>
      </c>
      <c r="I213" s="66">
        <v>187</v>
      </c>
      <c r="J213" s="66">
        <v>187</v>
      </c>
      <c r="K213" s="41">
        <f t="shared" si="6"/>
        <v>0</v>
      </c>
      <c r="L213" s="54">
        <f t="shared" si="7"/>
        <v>1</v>
      </c>
    </row>
    <row r="214" spans="1:12" x14ac:dyDescent="0.2">
      <c r="A214" s="41" t="s">
        <v>782</v>
      </c>
      <c r="B214" t="s">
        <v>579</v>
      </c>
      <c r="C214" s="50" t="s">
        <v>537</v>
      </c>
      <c r="D214" s="50" t="s">
        <v>538</v>
      </c>
      <c r="E214" s="65" t="s">
        <v>118</v>
      </c>
      <c r="F214" s="50" t="s">
        <v>540</v>
      </c>
      <c r="G214" s="50" t="s">
        <v>65</v>
      </c>
      <c r="H214" s="50" t="s">
        <v>0</v>
      </c>
      <c r="I214" s="85">
        <v>47</v>
      </c>
      <c r="J214" s="85">
        <v>46</v>
      </c>
      <c r="K214" s="88">
        <f t="shared" si="6"/>
        <v>1</v>
      </c>
      <c r="L214" s="83">
        <f t="shared" si="7"/>
        <v>0.97872340425531912</v>
      </c>
    </row>
    <row r="215" spans="1:12" x14ac:dyDescent="0.2">
      <c r="A215" s="41" t="s">
        <v>783</v>
      </c>
      <c r="B215" t="s">
        <v>579</v>
      </c>
      <c r="C215" s="50" t="s">
        <v>537</v>
      </c>
      <c r="D215" s="50" t="s">
        <v>538</v>
      </c>
      <c r="E215" s="65" t="s">
        <v>115</v>
      </c>
      <c r="F215" s="50" t="s">
        <v>541</v>
      </c>
      <c r="G215" s="50" t="s">
        <v>65</v>
      </c>
      <c r="H215" s="50" t="s">
        <v>0</v>
      </c>
      <c r="I215" s="66">
        <v>320</v>
      </c>
      <c r="J215" s="66">
        <v>315</v>
      </c>
      <c r="K215" s="41">
        <f t="shared" si="6"/>
        <v>5</v>
      </c>
      <c r="L215" s="54">
        <f t="shared" si="7"/>
        <v>0.984375</v>
      </c>
    </row>
    <row r="216" spans="1:12" x14ac:dyDescent="0.2">
      <c r="A216" s="41" t="s">
        <v>784</v>
      </c>
      <c r="B216" t="s">
        <v>579</v>
      </c>
      <c r="C216" s="50" t="s">
        <v>537</v>
      </c>
      <c r="D216" s="50" t="s">
        <v>538</v>
      </c>
      <c r="E216" s="65" t="s">
        <v>116</v>
      </c>
      <c r="F216" s="50" t="s">
        <v>542</v>
      </c>
      <c r="G216" s="50" t="s">
        <v>65</v>
      </c>
      <c r="H216" s="50" t="s">
        <v>0</v>
      </c>
      <c r="I216" s="66">
        <v>255</v>
      </c>
      <c r="J216" s="66">
        <v>251</v>
      </c>
      <c r="K216" s="41">
        <f t="shared" si="6"/>
        <v>4</v>
      </c>
      <c r="L216" s="54">
        <f t="shared" si="7"/>
        <v>0.98431372549019602</v>
      </c>
    </row>
    <row r="217" spans="1:12" x14ac:dyDescent="0.2">
      <c r="A217" s="41" t="s">
        <v>785</v>
      </c>
      <c r="B217" t="s">
        <v>579</v>
      </c>
      <c r="C217" s="50" t="s">
        <v>537</v>
      </c>
      <c r="D217" s="50" t="s">
        <v>538</v>
      </c>
      <c r="E217" s="65" t="s">
        <v>121</v>
      </c>
      <c r="F217" s="50" t="s">
        <v>543</v>
      </c>
      <c r="G217" s="50" t="s">
        <v>65</v>
      </c>
      <c r="H217" s="50" t="s">
        <v>0</v>
      </c>
      <c r="I217" s="85">
        <v>227</v>
      </c>
      <c r="J217" s="85">
        <v>225</v>
      </c>
      <c r="K217" s="88">
        <f t="shared" si="6"/>
        <v>2</v>
      </c>
      <c r="L217" s="83">
        <f t="shared" si="7"/>
        <v>0.99118942731277537</v>
      </c>
    </row>
    <row r="218" spans="1:12" x14ac:dyDescent="0.2">
      <c r="A218" s="41" t="s">
        <v>786</v>
      </c>
      <c r="B218" t="s">
        <v>579</v>
      </c>
      <c r="C218" s="50" t="s">
        <v>537</v>
      </c>
      <c r="D218" s="50" t="s">
        <v>538</v>
      </c>
      <c r="E218" s="65" t="s">
        <v>117</v>
      </c>
      <c r="F218" s="50" t="s">
        <v>544</v>
      </c>
      <c r="G218" s="50" t="s">
        <v>65</v>
      </c>
      <c r="H218" s="50" t="s">
        <v>0</v>
      </c>
      <c r="I218" s="66">
        <v>206</v>
      </c>
      <c r="J218" s="66">
        <v>202</v>
      </c>
      <c r="K218" s="41">
        <f t="shared" si="6"/>
        <v>4</v>
      </c>
      <c r="L218" s="54">
        <f t="shared" si="7"/>
        <v>0.98058252427184467</v>
      </c>
    </row>
    <row r="219" spans="1:12" x14ac:dyDescent="0.2">
      <c r="A219" s="41" t="s">
        <v>787</v>
      </c>
      <c r="B219" t="s">
        <v>579</v>
      </c>
      <c r="C219" s="50" t="s">
        <v>537</v>
      </c>
      <c r="D219" s="50" t="s">
        <v>538</v>
      </c>
      <c r="E219" s="65" t="s">
        <v>126</v>
      </c>
      <c r="F219" s="50" t="s">
        <v>545</v>
      </c>
      <c r="G219" s="50" t="s">
        <v>65</v>
      </c>
      <c r="H219" s="50" t="s">
        <v>0</v>
      </c>
      <c r="I219" s="66">
        <v>331</v>
      </c>
      <c r="J219" s="66">
        <v>325</v>
      </c>
      <c r="K219" s="41">
        <f t="shared" si="6"/>
        <v>6</v>
      </c>
      <c r="L219" s="54">
        <f t="shared" si="7"/>
        <v>0.98187311178247738</v>
      </c>
    </row>
    <row r="220" spans="1:12" x14ac:dyDescent="0.2">
      <c r="A220" s="41" t="s">
        <v>788</v>
      </c>
      <c r="B220" t="s">
        <v>579</v>
      </c>
      <c r="C220" s="50" t="s">
        <v>537</v>
      </c>
      <c r="D220" s="50" t="s">
        <v>538</v>
      </c>
      <c r="E220" s="65" t="s">
        <v>122</v>
      </c>
      <c r="F220" s="50" t="s">
        <v>546</v>
      </c>
      <c r="G220" s="50" t="s">
        <v>65</v>
      </c>
      <c r="H220" s="50" t="s">
        <v>0</v>
      </c>
      <c r="I220" s="66">
        <v>392</v>
      </c>
      <c r="J220" s="66">
        <v>386</v>
      </c>
      <c r="K220" s="41">
        <f t="shared" si="6"/>
        <v>6</v>
      </c>
      <c r="L220" s="54">
        <f t="shared" si="7"/>
        <v>0.98469387755102045</v>
      </c>
    </row>
    <row r="221" spans="1:12" x14ac:dyDescent="0.2">
      <c r="A221" s="41" t="s">
        <v>789</v>
      </c>
      <c r="B221" t="s">
        <v>579</v>
      </c>
      <c r="C221" s="50" t="s">
        <v>537</v>
      </c>
      <c r="D221" s="50" t="s">
        <v>538</v>
      </c>
      <c r="E221" s="65" t="s">
        <v>128</v>
      </c>
      <c r="F221" s="50" t="s">
        <v>547</v>
      </c>
      <c r="G221" s="50" t="s">
        <v>65</v>
      </c>
      <c r="H221" s="50" t="s">
        <v>0</v>
      </c>
      <c r="I221" s="66">
        <v>214</v>
      </c>
      <c r="J221" s="66">
        <v>211</v>
      </c>
      <c r="K221" s="41">
        <f t="shared" si="6"/>
        <v>3</v>
      </c>
      <c r="L221" s="54">
        <f t="shared" si="7"/>
        <v>0.98598130841121501</v>
      </c>
    </row>
    <row r="222" spans="1:12" x14ac:dyDescent="0.2">
      <c r="A222" s="41" t="s">
        <v>790</v>
      </c>
      <c r="B222" t="s">
        <v>579</v>
      </c>
      <c r="C222" s="50" t="s">
        <v>537</v>
      </c>
      <c r="D222" s="50" t="s">
        <v>538</v>
      </c>
      <c r="E222" s="65" t="s">
        <v>134</v>
      </c>
      <c r="F222" s="50" t="s">
        <v>548</v>
      </c>
      <c r="G222" s="50" t="s">
        <v>65</v>
      </c>
      <c r="H222" s="50" t="s">
        <v>0</v>
      </c>
      <c r="I222" s="66">
        <v>446</v>
      </c>
      <c r="J222" s="66">
        <v>436</v>
      </c>
      <c r="K222" s="41">
        <f t="shared" si="6"/>
        <v>10</v>
      </c>
      <c r="L222" s="136">
        <f t="shared" si="7"/>
        <v>0.97757847533632292</v>
      </c>
    </row>
    <row r="223" spans="1:12" x14ac:dyDescent="0.2">
      <c r="A223" s="159" t="s">
        <v>832</v>
      </c>
      <c r="B223" s="159" t="s">
        <v>833</v>
      </c>
      <c r="C223" s="159" t="s">
        <v>834</v>
      </c>
      <c r="D223" s="159" t="s">
        <v>835</v>
      </c>
      <c r="E223" s="160" t="s">
        <v>836</v>
      </c>
      <c r="F223" s="159" t="s">
        <v>837</v>
      </c>
      <c r="G223" s="159" t="s">
        <v>65</v>
      </c>
      <c r="H223" s="161" t="s">
        <v>0</v>
      </c>
      <c r="I223" s="162">
        <v>1</v>
      </c>
      <c r="J223" s="162">
        <v>1</v>
      </c>
      <c r="K223" s="159">
        <f t="shared" ref="K223:K231" si="8">I223-J223</f>
        <v>0</v>
      </c>
      <c r="L223" s="163">
        <f t="shared" ref="L223:L231" si="9">J223/I223</f>
        <v>1</v>
      </c>
    </row>
    <row r="224" spans="1:12" x14ac:dyDescent="0.2">
      <c r="A224" s="159" t="s">
        <v>838</v>
      </c>
      <c r="B224" s="159" t="s">
        <v>839</v>
      </c>
      <c r="C224" s="159" t="s">
        <v>840</v>
      </c>
      <c r="D224" s="159" t="s">
        <v>841</v>
      </c>
      <c r="E224" s="160" t="s">
        <v>842</v>
      </c>
      <c r="F224" s="159" t="s">
        <v>843</v>
      </c>
      <c r="G224" s="159" t="s">
        <v>65</v>
      </c>
      <c r="H224" s="161" t="s">
        <v>0</v>
      </c>
      <c r="I224" s="162">
        <v>1</v>
      </c>
      <c r="J224" s="162">
        <v>1</v>
      </c>
      <c r="K224" s="159">
        <f t="shared" si="8"/>
        <v>0</v>
      </c>
      <c r="L224" s="163">
        <f t="shared" si="9"/>
        <v>1</v>
      </c>
    </row>
    <row r="225" spans="1:12" x14ac:dyDescent="0.2">
      <c r="A225" s="159" t="s">
        <v>844</v>
      </c>
      <c r="B225" s="159" t="s">
        <v>819</v>
      </c>
      <c r="C225" s="159" t="s">
        <v>820</v>
      </c>
      <c r="D225" s="159" t="s">
        <v>821</v>
      </c>
      <c r="E225" s="160" t="s">
        <v>845</v>
      </c>
      <c r="F225" s="159" t="s">
        <v>846</v>
      </c>
      <c r="G225" s="159" t="s">
        <v>65</v>
      </c>
      <c r="H225" s="161" t="s">
        <v>0</v>
      </c>
      <c r="I225" s="162">
        <v>1</v>
      </c>
      <c r="J225" s="162">
        <v>1</v>
      </c>
      <c r="K225" s="159">
        <f t="shared" si="8"/>
        <v>0</v>
      </c>
      <c r="L225" s="163">
        <f t="shared" si="9"/>
        <v>1</v>
      </c>
    </row>
    <row r="226" spans="1:12" x14ac:dyDescent="0.2">
      <c r="A226" s="159" t="s">
        <v>847</v>
      </c>
      <c r="B226" s="159" t="s">
        <v>848</v>
      </c>
      <c r="C226" s="159" t="s">
        <v>849</v>
      </c>
      <c r="D226" s="159" t="s">
        <v>850</v>
      </c>
      <c r="E226" s="160" t="s">
        <v>851</v>
      </c>
      <c r="F226" s="159" t="s">
        <v>852</v>
      </c>
      <c r="G226" s="159" t="s">
        <v>65</v>
      </c>
      <c r="H226" s="161" t="s">
        <v>0</v>
      </c>
      <c r="I226" s="162">
        <v>1</v>
      </c>
      <c r="J226" s="162">
        <v>0</v>
      </c>
      <c r="K226" s="159">
        <f t="shared" si="8"/>
        <v>1</v>
      </c>
      <c r="L226" s="163">
        <f t="shared" si="9"/>
        <v>0</v>
      </c>
    </row>
    <row r="227" spans="1:12" x14ac:dyDescent="0.2">
      <c r="A227" s="159" t="s">
        <v>853</v>
      </c>
      <c r="B227" s="159" t="s">
        <v>833</v>
      </c>
      <c r="C227" s="159" t="s">
        <v>834</v>
      </c>
      <c r="D227" s="159" t="s">
        <v>835</v>
      </c>
      <c r="E227" s="160" t="s">
        <v>854</v>
      </c>
      <c r="F227" s="159" t="s">
        <v>855</v>
      </c>
      <c r="G227" s="159" t="s">
        <v>65</v>
      </c>
      <c r="H227" s="161" t="s">
        <v>0</v>
      </c>
      <c r="I227" s="162">
        <v>1</v>
      </c>
      <c r="J227" s="162">
        <v>1</v>
      </c>
      <c r="K227" s="159">
        <f t="shared" si="8"/>
        <v>0</v>
      </c>
      <c r="L227" s="163">
        <f t="shared" si="9"/>
        <v>1</v>
      </c>
    </row>
    <row r="228" spans="1:12" x14ac:dyDescent="0.2">
      <c r="A228" s="159" t="s">
        <v>856</v>
      </c>
      <c r="B228" s="159" t="s">
        <v>833</v>
      </c>
      <c r="C228" s="159" t="s">
        <v>834</v>
      </c>
      <c r="D228" s="159" t="s">
        <v>835</v>
      </c>
      <c r="E228" s="160" t="s">
        <v>857</v>
      </c>
      <c r="F228" s="159" t="s">
        <v>858</v>
      </c>
      <c r="G228" s="159" t="s">
        <v>65</v>
      </c>
      <c r="H228" s="161" t="s">
        <v>0</v>
      </c>
      <c r="I228" s="162">
        <v>1</v>
      </c>
      <c r="J228" s="162">
        <v>1</v>
      </c>
      <c r="K228" s="159">
        <f t="shared" si="8"/>
        <v>0</v>
      </c>
      <c r="L228" s="163">
        <f t="shared" si="9"/>
        <v>1</v>
      </c>
    </row>
    <row r="229" spans="1:12" x14ac:dyDescent="0.2">
      <c r="A229" s="159" t="s">
        <v>828</v>
      </c>
      <c r="B229" s="159" t="s">
        <v>824</v>
      </c>
      <c r="C229" s="159" t="s">
        <v>825</v>
      </c>
      <c r="D229" s="159" t="s">
        <v>826</v>
      </c>
      <c r="E229" s="160" t="s">
        <v>829</v>
      </c>
      <c r="F229" s="159" t="s">
        <v>830</v>
      </c>
      <c r="G229" s="159" t="s">
        <v>65</v>
      </c>
      <c r="H229" s="161" t="s">
        <v>0</v>
      </c>
      <c r="I229" s="162">
        <v>1</v>
      </c>
      <c r="J229" s="162">
        <v>0</v>
      </c>
      <c r="K229" s="159">
        <f t="shared" si="8"/>
        <v>1</v>
      </c>
      <c r="L229" s="163">
        <f t="shared" si="9"/>
        <v>0</v>
      </c>
    </row>
    <row r="230" spans="1:12" x14ac:dyDescent="0.2">
      <c r="A230" s="159" t="s">
        <v>859</v>
      </c>
      <c r="B230" s="159" t="s">
        <v>860</v>
      </c>
      <c r="C230" s="159" t="s">
        <v>861</v>
      </c>
      <c r="D230" s="159" t="s">
        <v>862</v>
      </c>
      <c r="E230" s="160" t="s">
        <v>863</v>
      </c>
      <c r="F230" s="159" t="s">
        <v>864</v>
      </c>
      <c r="G230" s="159" t="s">
        <v>65</v>
      </c>
      <c r="H230" s="161" t="s">
        <v>0</v>
      </c>
      <c r="I230" s="162">
        <v>1</v>
      </c>
      <c r="J230" s="162">
        <v>1</v>
      </c>
      <c r="K230" s="159">
        <f t="shared" si="8"/>
        <v>0</v>
      </c>
      <c r="L230" s="163">
        <f t="shared" si="9"/>
        <v>1</v>
      </c>
    </row>
    <row r="231" spans="1:12" x14ac:dyDescent="0.2">
      <c r="A231" s="159" t="s">
        <v>865</v>
      </c>
      <c r="B231" s="159" t="s">
        <v>866</v>
      </c>
      <c r="C231" s="159" t="s">
        <v>867</v>
      </c>
      <c r="D231" s="159" t="s">
        <v>868</v>
      </c>
      <c r="E231" s="160" t="s">
        <v>869</v>
      </c>
      <c r="F231" s="159" t="s">
        <v>870</v>
      </c>
      <c r="G231" s="159" t="s">
        <v>65</v>
      </c>
      <c r="H231" s="161" t="s">
        <v>0</v>
      </c>
      <c r="I231" s="162">
        <v>1</v>
      </c>
      <c r="J231" s="162">
        <v>1</v>
      </c>
      <c r="K231" s="159">
        <f t="shared" si="8"/>
        <v>0</v>
      </c>
      <c r="L231" s="163">
        <f t="shared" si="9"/>
        <v>1</v>
      </c>
    </row>
    <row r="232" spans="1:12" ht="15" x14ac:dyDescent="0.25">
      <c r="A232" s="20"/>
      <c r="B232"/>
      <c r="C232" s="45"/>
      <c r="D232" s="45"/>
      <c r="E232" s="46"/>
      <c r="F232" s="18" t="s">
        <v>63</v>
      </c>
      <c r="G232" s="18" t="s">
        <v>65</v>
      </c>
      <c r="H232" s="18" t="s">
        <v>0</v>
      </c>
      <c r="I232" s="32">
        <v>61670</v>
      </c>
      <c r="J232" s="32">
        <v>60614</v>
      </c>
      <c r="K232" s="32">
        <v>1056</v>
      </c>
      <c r="L232" s="38">
        <v>0.98287660126479648</v>
      </c>
    </row>
    <row r="233" spans="1:12" ht="15" x14ac:dyDescent="0.25">
      <c r="A233" s="12" t="s">
        <v>13</v>
      </c>
      <c r="B233"/>
      <c r="C233" s="20"/>
      <c r="D233" s="20"/>
      <c r="E233" s="46"/>
      <c r="F233" s="20"/>
      <c r="G233" s="20"/>
      <c r="H233" s="20"/>
      <c r="J233" s="37"/>
      <c r="K233" s="34"/>
      <c r="L233" s="35"/>
    </row>
    <row r="234" spans="1:12" ht="15" x14ac:dyDescent="0.25">
      <c r="A234" s="12" t="s">
        <v>14</v>
      </c>
      <c r="B234"/>
      <c r="C234" s="20"/>
      <c r="D234" s="20"/>
      <c r="E234" s="46"/>
      <c r="F234" s="20"/>
      <c r="G234" s="20"/>
      <c r="H234" s="20"/>
      <c r="J234" s="37"/>
      <c r="K234" s="34"/>
      <c r="L234" s="35"/>
    </row>
    <row r="235" spans="1:12" x14ac:dyDescent="0.2">
      <c r="A235" s="41" t="s">
        <v>796</v>
      </c>
      <c r="B235"/>
    </row>
    <row r="236" spans="1:12" x14ac:dyDescent="0.2">
      <c r="A236" s="41" t="s">
        <v>795</v>
      </c>
      <c r="B236"/>
    </row>
    <row r="237" spans="1:12" x14ac:dyDescent="0.2">
      <c r="A237" s="12" t="s">
        <v>28</v>
      </c>
      <c r="B237"/>
    </row>
    <row r="238" spans="1:12" x14ac:dyDescent="0.2">
      <c r="A238" s="23" t="s">
        <v>25</v>
      </c>
      <c r="B238"/>
    </row>
    <row r="239" spans="1:12" x14ac:dyDescent="0.2">
      <c r="A239" s="12" t="s">
        <v>29</v>
      </c>
      <c r="B239"/>
    </row>
    <row r="240" spans="1:12" x14ac:dyDescent="0.2">
      <c r="A240" s="41" t="s">
        <v>803</v>
      </c>
      <c r="B240"/>
    </row>
    <row r="241" spans="1:4" x14ac:dyDescent="0.2">
      <c r="A241" s="41" t="s">
        <v>806</v>
      </c>
      <c r="B241"/>
    </row>
    <row r="242" spans="1:4" x14ac:dyDescent="0.2">
      <c r="A242" s="41" t="s">
        <v>804</v>
      </c>
      <c r="B242"/>
    </row>
    <row r="243" spans="1:4" x14ac:dyDescent="0.2">
      <c r="A243" s="41" t="s">
        <v>805</v>
      </c>
      <c r="B243"/>
    </row>
    <row r="246" spans="1:4" x14ac:dyDescent="0.2">
      <c r="A246" s="81" t="s">
        <v>831</v>
      </c>
    </row>
    <row r="247" spans="1:4" x14ac:dyDescent="0.2">
      <c r="A247" s="88" t="s">
        <v>875</v>
      </c>
      <c r="B247" s="85"/>
      <c r="C247" s="85"/>
      <c r="D247" s="85"/>
    </row>
    <row r="248" spans="1:4" x14ac:dyDescent="0.2">
      <c r="A248" s="157" t="s">
        <v>877</v>
      </c>
      <c r="B248" s="158"/>
      <c r="C248" s="158"/>
      <c r="D248" s="158"/>
    </row>
  </sheetData>
  <sortState ref="C14:L224">
    <sortCondition ref="D14:D224"/>
    <sortCondition ref="F14:F224"/>
  </sortState>
  <mergeCells count="2">
    <mergeCell ref="L9:L10"/>
    <mergeCell ref="I9:K9"/>
  </mergeCells>
  <phoneticPr fontId="0" type="noConversion"/>
  <conditionalFormatting sqref="I62:J62">
    <cfRule type="cellIs" dxfId="53" priority="51" operator="equal">
      <formula>".."</formula>
    </cfRule>
  </conditionalFormatting>
  <conditionalFormatting sqref="I45:J45">
    <cfRule type="cellIs" dxfId="52" priority="50" operator="equal">
      <formula>".."</formula>
    </cfRule>
  </conditionalFormatting>
  <conditionalFormatting sqref="I46:J46">
    <cfRule type="cellIs" dxfId="51" priority="49" operator="equal">
      <formula>".."</formula>
    </cfRule>
  </conditionalFormatting>
  <conditionalFormatting sqref="I85:J85">
    <cfRule type="cellIs" dxfId="50" priority="48" operator="equal">
      <formula>".."</formula>
    </cfRule>
  </conditionalFormatting>
  <conditionalFormatting sqref="I154:J154">
    <cfRule type="cellIs" dxfId="49" priority="47" operator="equal">
      <formula>".."</formula>
    </cfRule>
  </conditionalFormatting>
  <conditionalFormatting sqref="I86:J86">
    <cfRule type="cellIs" dxfId="48" priority="46" operator="equal">
      <formula>".."</formula>
    </cfRule>
  </conditionalFormatting>
  <conditionalFormatting sqref="I155:J155">
    <cfRule type="cellIs" dxfId="47" priority="45" operator="equal">
      <formula>".."</formula>
    </cfRule>
  </conditionalFormatting>
  <conditionalFormatting sqref="I84:J84">
    <cfRule type="cellIs" dxfId="46" priority="44" operator="equal">
      <formula>".."</formula>
    </cfRule>
  </conditionalFormatting>
  <conditionalFormatting sqref="I87:J87">
    <cfRule type="cellIs" dxfId="45" priority="43" operator="equal">
      <formula>".."</formula>
    </cfRule>
  </conditionalFormatting>
  <conditionalFormatting sqref="I34:J34">
    <cfRule type="cellIs" dxfId="44" priority="42" operator="equal">
      <formula>".."</formula>
    </cfRule>
  </conditionalFormatting>
  <conditionalFormatting sqref="I35:J35">
    <cfRule type="cellIs" dxfId="43" priority="41" operator="equal">
      <formula>".."</formula>
    </cfRule>
  </conditionalFormatting>
  <conditionalFormatting sqref="I178:J178">
    <cfRule type="cellIs" dxfId="42" priority="40" operator="equal">
      <formula>".."</formula>
    </cfRule>
  </conditionalFormatting>
  <conditionalFormatting sqref="I214:J214">
    <cfRule type="cellIs" dxfId="41" priority="39" operator="equal">
      <formula>".."</formula>
    </cfRule>
  </conditionalFormatting>
  <conditionalFormatting sqref="I217:J217">
    <cfRule type="cellIs" dxfId="40" priority="38" operator="equal">
      <formula>".."</formula>
    </cfRule>
  </conditionalFormatting>
  <conditionalFormatting sqref="I163:J163">
    <cfRule type="cellIs" dxfId="39" priority="37" operator="equal">
      <formula>".."</formula>
    </cfRule>
  </conditionalFormatting>
  <conditionalFormatting sqref="I165:J165">
    <cfRule type="cellIs" dxfId="38" priority="36" operator="equal">
      <formula>".."</formula>
    </cfRule>
  </conditionalFormatting>
  <conditionalFormatting sqref="I166:J166">
    <cfRule type="cellIs" dxfId="37" priority="35" operator="equal">
      <formula>".."</formula>
    </cfRule>
  </conditionalFormatting>
  <conditionalFormatting sqref="I180:J180">
    <cfRule type="cellIs" dxfId="36" priority="34" operator="equal">
      <formula>".."</formula>
    </cfRule>
  </conditionalFormatting>
  <conditionalFormatting sqref="I167:J167">
    <cfRule type="cellIs" dxfId="35" priority="33" operator="equal">
      <formula>".."</formula>
    </cfRule>
  </conditionalFormatting>
  <conditionalFormatting sqref="I49:J49">
    <cfRule type="cellIs" dxfId="34" priority="32" operator="equal">
      <formula>".."</formula>
    </cfRule>
  </conditionalFormatting>
  <conditionalFormatting sqref="I50:J50">
    <cfRule type="cellIs" dxfId="33" priority="31" operator="equal">
      <formula>".."</formula>
    </cfRule>
  </conditionalFormatting>
  <conditionalFormatting sqref="I97:J97">
    <cfRule type="cellIs" dxfId="32" priority="30" operator="equal">
      <formula>".."</formula>
    </cfRule>
  </conditionalFormatting>
  <conditionalFormatting sqref="I51:J51">
    <cfRule type="cellIs" dxfId="31" priority="29" operator="equal">
      <formula>".."</formula>
    </cfRule>
  </conditionalFormatting>
  <conditionalFormatting sqref="I169:J169">
    <cfRule type="cellIs" dxfId="30" priority="28" operator="equal">
      <formula>".."</formula>
    </cfRule>
  </conditionalFormatting>
  <conditionalFormatting sqref="I11:J11">
    <cfRule type="cellIs" dxfId="29" priority="27" operator="equal">
      <formula>".."</formula>
    </cfRule>
  </conditionalFormatting>
  <conditionalFormatting sqref="I12:J12">
    <cfRule type="cellIs" dxfId="28" priority="26" operator="equal">
      <formula>".."</formula>
    </cfRule>
  </conditionalFormatting>
  <conditionalFormatting sqref="I27:J27">
    <cfRule type="cellIs" dxfId="27" priority="25" operator="equal">
      <formula>".."</formula>
    </cfRule>
  </conditionalFormatting>
  <conditionalFormatting sqref="I75:J75">
    <cfRule type="cellIs" dxfId="26" priority="24" operator="equal">
      <formula>".."</formula>
    </cfRule>
  </conditionalFormatting>
  <conditionalFormatting sqref="I71:J71">
    <cfRule type="cellIs" dxfId="25" priority="23" operator="equal">
      <formula>".."</formula>
    </cfRule>
  </conditionalFormatting>
  <conditionalFormatting sqref="I127:J127">
    <cfRule type="cellIs" dxfId="24" priority="22" operator="equal">
      <formula>".."</formula>
    </cfRule>
  </conditionalFormatting>
  <conditionalFormatting sqref="I129:J129">
    <cfRule type="cellIs" dxfId="23" priority="21" operator="equal">
      <formula>".."</formula>
    </cfRule>
  </conditionalFormatting>
  <conditionalFormatting sqref="I130:J130">
    <cfRule type="cellIs" dxfId="22" priority="20" operator="equal">
      <formula>".."</formula>
    </cfRule>
  </conditionalFormatting>
  <conditionalFormatting sqref="I132:J132">
    <cfRule type="cellIs" dxfId="21" priority="19" operator="equal">
      <formula>".."</formula>
    </cfRule>
  </conditionalFormatting>
  <conditionalFormatting sqref="I135:J135">
    <cfRule type="cellIs" dxfId="20" priority="18" operator="equal">
      <formula>".."</formula>
    </cfRule>
  </conditionalFormatting>
  <conditionalFormatting sqref="I141:J141">
    <cfRule type="cellIs" dxfId="19" priority="17" operator="equal">
      <formula>".."</formula>
    </cfRule>
  </conditionalFormatting>
  <conditionalFormatting sqref="I143:J143">
    <cfRule type="cellIs" dxfId="18" priority="16" operator="equal">
      <formula>".."</formula>
    </cfRule>
  </conditionalFormatting>
  <conditionalFormatting sqref="I145:J145">
    <cfRule type="cellIs" dxfId="17" priority="15" operator="equal">
      <formula>".."</formula>
    </cfRule>
  </conditionalFormatting>
  <conditionalFormatting sqref="I146:J147">
    <cfRule type="cellIs" dxfId="16" priority="14" operator="equal">
      <formula>".."</formula>
    </cfRule>
  </conditionalFormatting>
  <conditionalFormatting sqref="I144:J144">
    <cfRule type="cellIs" dxfId="15" priority="13" operator="equal">
      <formula>".."</formula>
    </cfRule>
  </conditionalFormatting>
  <conditionalFormatting sqref="I150:J150">
    <cfRule type="cellIs" dxfId="14" priority="12" operator="equal">
      <formula>".."</formula>
    </cfRule>
  </conditionalFormatting>
  <conditionalFormatting sqref="I152:J152">
    <cfRule type="cellIs" dxfId="13" priority="11" operator="equal">
      <formula>".."</formula>
    </cfRule>
  </conditionalFormatting>
  <conditionalFormatting sqref="I128:J128">
    <cfRule type="cellIs" dxfId="12" priority="10" operator="equal">
      <formula>".."</formula>
    </cfRule>
  </conditionalFormatting>
  <conditionalFormatting sqref="I99:J99">
    <cfRule type="cellIs" dxfId="11" priority="9" operator="equal">
      <formula>".."</formula>
    </cfRule>
  </conditionalFormatting>
  <conditionalFormatting sqref="I100:J101">
    <cfRule type="cellIs" dxfId="10" priority="8" operator="equal">
      <formula>".."</formula>
    </cfRule>
  </conditionalFormatting>
  <conditionalFormatting sqref="I185:J185">
    <cfRule type="cellIs" dxfId="9" priority="7" operator="equal">
      <formula>".."</formula>
    </cfRule>
  </conditionalFormatting>
  <conditionalFormatting sqref="I191:J191">
    <cfRule type="cellIs" dxfId="8" priority="6" operator="equal">
      <formula>".."</formula>
    </cfRule>
  </conditionalFormatting>
  <conditionalFormatting sqref="I208:J208">
    <cfRule type="cellIs" dxfId="7" priority="5" operator="equal">
      <formula>".."</formula>
    </cfRule>
  </conditionalFormatting>
  <conditionalFormatting sqref="I202:J202">
    <cfRule type="cellIs" dxfId="6" priority="4" operator="equal">
      <formula>".."</formula>
    </cfRule>
  </conditionalFormatting>
  <conditionalFormatting sqref="I18:J18">
    <cfRule type="cellIs" dxfId="5" priority="3" operator="equal">
      <formula>".."</formula>
    </cfRule>
  </conditionalFormatting>
  <conditionalFormatting sqref="I44:J44">
    <cfRule type="cellIs" dxfId="4" priority="2" operator="equal">
      <formula>".."</formula>
    </cfRule>
  </conditionalFormatting>
  <conditionalFormatting sqref="I43:J43">
    <cfRule type="cellIs" dxfId="3" priority="1" operator="equal">
      <formula>".."</formula>
    </cfRule>
  </conditionalFormatting>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L253"/>
  <sheetViews>
    <sheetView zoomScale="75" workbookViewId="0"/>
  </sheetViews>
  <sheetFormatPr defaultRowHeight="12.75" x14ac:dyDescent="0.2"/>
  <cols>
    <col min="1" max="2" width="25.7109375" style="97" bestFit="1" customWidth="1"/>
    <col min="3" max="3" width="21.140625" style="97" bestFit="1" customWidth="1"/>
    <col min="4" max="4" width="83.5703125" style="94" bestFit="1" customWidth="1"/>
    <col min="5" max="5" width="21.5703125" style="94" bestFit="1" customWidth="1"/>
    <col min="6" max="6" width="55.28515625" style="120" bestFit="1" customWidth="1"/>
    <col min="7" max="7" width="19.85546875" style="120" bestFit="1" customWidth="1"/>
    <col min="8" max="8" width="21.42578125" style="97" bestFit="1" customWidth="1"/>
    <col min="9" max="9" width="35.85546875" style="97" customWidth="1"/>
    <col min="10" max="10" width="30.28515625" style="97" customWidth="1"/>
    <col min="11" max="11" width="25.85546875" style="97" customWidth="1"/>
    <col min="12" max="12" width="26.42578125" style="97" customWidth="1"/>
    <col min="13" max="16384" width="9.140625" style="97"/>
  </cols>
  <sheetData>
    <row r="1" spans="1:12" ht="15.75" x14ac:dyDescent="0.25">
      <c r="A1" s="108" t="s">
        <v>49</v>
      </c>
    </row>
    <row r="2" spans="1:12" x14ac:dyDescent="0.2">
      <c r="A2" s="96" t="s">
        <v>285</v>
      </c>
    </row>
    <row r="3" spans="1:12" x14ac:dyDescent="0.2">
      <c r="A3" s="97" t="s">
        <v>62</v>
      </c>
    </row>
    <row r="4" spans="1:12" x14ac:dyDescent="0.2">
      <c r="A4" s="97" t="s">
        <v>5</v>
      </c>
    </row>
    <row r="6" spans="1:12" x14ac:dyDescent="0.2">
      <c r="A6" s="15"/>
    </row>
    <row r="7" spans="1:12" x14ac:dyDescent="0.2">
      <c r="A7" s="15"/>
      <c r="L7" s="121"/>
    </row>
    <row r="8" spans="1:12" x14ac:dyDescent="0.2">
      <c r="A8" s="98"/>
    </row>
    <row r="9" spans="1:12" x14ac:dyDescent="0.2">
      <c r="A9" s="15"/>
    </row>
    <row r="10" spans="1:12" x14ac:dyDescent="0.2">
      <c r="A10" s="15"/>
    </row>
    <row r="11" spans="1:12" ht="15" x14ac:dyDescent="0.25">
      <c r="A11" s="100" t="s">
        <v>40</v>
      </c>
    </row>
    <row r="12" spans="1:12" x14ac:dyDescent="0.2">
      <c r="I12" s="150" t="s">
        <v>19</v>
      </c>
      <c r="J12" s="150"/>
      <c r="K12" s="150"/>
      <c r="L12" s="151" t="s">
        <v>8</v>
      </c>
    </row>
    <row r="13" spans="1:12" s="102" customFormat="1" x14ac:dyDescent="0.2">
      <c r="A13" s="101" t="s">
        <v>802</v>
      </c>
      <c r="B13" s="101" t="s">
        <v>801</v>
      </c>
      <c r="C13" s="102" t="s">
        <v>871</v>
      </c>
      <c r="D13" s="102" t="s">
        <v>283</v>
      </c>
      <c r="E13" s="103" t="s">
        <v>872</v>
      </c>
      <c r="F13" s="102" t="s">
        <v>873</v>
      </c>
      <c r="G13" s="122" t="s">
        <v>26</v>
      </c>
      <c r="H13" s="102" t="s">
        <v>4</v>
      </c>
      <c r="I13" s="116" t="s">
        <v>10</v>
      </c>
      <c r="J13" s="116" t="s">
        <v>2</v>
      </c>
      <c r="K13" s="116" t="s">
        <v>15</v>
      </c>
      <c r="L13" s="148"/>
    </row>
    <row r="14" spans="1:12" s="95" customFormat="1" x14ac:dyDescent="0.2">
      <c r="A14" s="96" t="s">
        <v>580</v>
      </c>
      <c r="B14" s="104" t="s">
        <v>555</v>
      </c>
      <c r="C14" s="95" t="str">
        <f>VLOOKUP($E$14:$E$226,[1]CCG!$A$1:$F$240,5,FALSE)</f>
        <v>Q53</v>
      </c>
      <c r="D14" s="95" t="str">
        <f>VLOOKUP($E$14:$E$226,[1]CCG!$A$1:$CF$240,6,FALSE)</f>
        <v>ARDEN, HEREFORDSHIRE AND WORCESTERSHIRE AREA TEAM</v>
      </c>
      <c r="E14" s="67" t="s">
        <v>156</v>
      </c>
      <c r="F14" s="95" t="str">
        <f>VLOOKUP($E$14:$E$226,[1]CCG!$A$1:$F$240,2,FALSE)</f>
        <v>NHS COVENTRY AND RUGBY CCG</v>
      </c>
      <c r="G14" s="95" t="s">
        <v>65</v>
      </c>
      <c r="H14" s="96" t="s">
        <v>66</v>
      </c>
      <c r="I14" s="126">
        <v>109</v>
      </c>
      <c r="J14" s="126">
        <v>108</v>
      </c>
      <c r="K14" s="123">
        <f t="shared" ref="K14:K77" si="0">I14-J14</f>
        <v>1</v>
      </c>
      <c r="L14" s="83">
        <f t="shared" ref="L14:L77" si="1">J14/I14</f>
        <v>0.99082568807339455</v>
      </c>
    </row>
    <row r="15" spans="1:12" s="95" customFormat="1" x14ac:dyDescent="0.2">
      <c r="A15" s="96" t="s">
        <v>581</v>
      </c>
      <c r="B15" s="104" t="s">
        <v>555</v>
      </c>
      <c r="C15" s="95" t="str">
        <f>VLOOKUP($E$14:$E$226,[1]CCG!$A$1:$F$240,5,FALSE)</f>
        <v>Q53</v>
      </c>
      <c r="D15" s="95" t="str">
        <f>VLOOKUP($E$14:$E$226,[1]CCG!$A$1:$CF$240,6,FALSE)</f>
        <v>ARDEN, HEREFORDSHIRE AND WORCESTERSHIRE AREA TEAM</v>
      </c>
      <c r="E15" s="67" t="s">
        <v>159</v>
      </c>
      <c r="F15" s="95" t="str">
        <f>VLOOKUP($E$14:$E$226,[1]CCG!$A$1:$F$240,2,FALSE)</f>
        <v>NHS HEREFORDSHIRE CCG</v>
      </c>
      <c r="G15" s="95" t="s">
        <v>65</v>
      </c>
      <c r="H15" s="96" t="s">
        <v>66</v>
      </c>
      <c r="I15" s="126">
        <v>44</v>
      </c>
      <c r="J15" s="126">
        <v>42</v>
      </c>
      <c r="K15" s="123">
        <f t="shared" si="0"/>
        <v>2</v>
      </c>
      <c r="L15" s="83">
        <f t="shared" si="1"/>
        <v>0.95454545454545459</v>
      </c>
    </row>
    <row r="16" spans="1:12" s="95" customFormat="1" x14ac:dyDescent="0.2">
      <c r="A16" s="96" t="s">
        <v>582</v>
      </c>
      <c r="B16" s="104" t="s">
        <v>555</v>
      </c>
      <c r="C16" s="95" t="str">
        <f>VLOOKUP($E$14:$E$226,[1]CCG!$A$1:$F$240,5,FALSE)</f>
        <v>Q53</v>
      </c>
      <c r="D16" s="95" t="str">
        <f>VLOOKUP($E$14:$E$226,[1]CCG!$A$1:$CF$240,6,FALSE)</f>
        <v>ARDEN, HEREFORDSHIRE AND WORCESTERSHIRE AREA TEAM</v>
      </c>
      <c r="E16" s="67" t="s">
        <v>162</v>
      </c>
      <c r="F16" s="95" t="str">
        <f>VLOOKUP($E$14:$E$226,[1]CCG!$A$1:$F$240,2,FALSE)</f>
        <v>NHS REDDITCH AND BROMSGROVE CCG</v>
      </c>
      <c r="G16" s="95" t="s">
        <v>65</v>
      </c>
      <c r="H16" s="96" t="s">
        <v>66</v>
      </c>
      <c r="I16" s="126">
        <v>46</v>
      </c>
      <c r="J16" s="126">
        <v>45</v>
      </c>
      <c r="K16" s="123">
        <f t="shared" si="0"/>
        <v>1</v>
      </c>
      <c r="L16" s="83">
        <f t="shared" si="1"/>
        <v>0.97826086956521741</v>
      </c>
    </row>
    <row r="17" spans="1:12" s="95" customFormat="1" x14ac:dyDescent="0.2">
      <c r="A17" s="96" t="s">
        <v>583</v>
      </c>
      <c r="B17" s="104" t="s">
        <v>555</v>
      </c>
      <c r="C17" s="95" t="str">
        <f>VLOOKUP($E$14:$E$226,[1]CCG!$A$1:$F$240,5,FALSE)</f>
        <v>Q53</v>
      </c>
      <c r="D17" s="95" t="str">
        <f>VLOOKUP($E$14:$E$226,[1]CCG!$A$1:$CF$240,6,FALSE)</f>
        <v>ARDEN, HEREFORDSHIRE AND WORCESTERSHIRE AREA TEAM</v>
      </c>
      <c r="E17" s="67" t="s">
        <v>167</v>
      </c>
      <c r="F17" s="95" t="str">
        <f>VLOOKUP($E$14:$E$226,[1]CCG!$A$1:$F$240,2,FALSE)</f>
        <v>NHS SOUTH WARWICKSHIRE CCG</v>
      </c>
      <c r="G17" s="95" t="s">
        <v>65</v>
      </c>
      <c r="H17" s="96" t="s">
        <v>66</v>
      </c>
      <c r="I17" s="68">
        <v>64</v>
      </c>
      <c r="J17" s="68">
        <v>60</v>
      </c>
      <c r="K17" s="123">
        <f t="shared" si="0"/>
        <v>4</v>
      </c>
      <c r="L17" s="54">
        <f t="shared" si="1"/>
        <v>0.9375</v>
      </c>
    </row>
    <row r="18" spans="1:12" s="95" customFormat="1" x14ac:dyDescent="0.2">
      <c r="A18" s="96" t="s">
        <v>584</v>
      </c>
      <c r="B18" s="104" t="s">
        <v>555</v>
      </c>
      <c r="C18" s="95" t="str">
        <f>VLOOKUP($E$14:$E$226,[1]CCG!$A$1:$F$240,5,FALSE)</f>
        <v>Q53</v>
      </c>
      <c r="D18" s="95" t="str">
        <f>VLOOKUP($E$14:$E$226,[1]CCG!$A$1:$CF$240,6,FALSE)</f>
        <v>ARDEN, HEREFORDSHIRE AND WORCESTERSHIRE AREA TEAM</v>
      </c>
      <c r="E18" s="67" t="s">
        <v>168</v>
      </c>
      <c r="F18" s="95" t="str">
        <f>VLOOKUP($E$14:$E$226,[1]CCG!$A$1:$F$240,2,FALSE)</f>
        <v>NHS SOUTH WORCESTERSHIRE CCG</v>
      </c>
      <c r="G18" s="95" t="s">
        <v>65</v>
      </c>
      <c r="H18" s="96" t="s">
        <v>66</v>
      </c>
      <c r="I18" s="68">
        <v>100</v>
      </c>
      <c r="J18" s="68">
        <v>97</v>
      </c>
      <c r="K18" s="123">
        <f t="shared" si="0"/>
        <v>3</v>
      </c>
      <c r="L18" s="54">
        <f t="shared" si="1"/>
        <v>0.97</v>
      </c>
    </row>
    <row r="19" spans="1:12" s="95" customFormat="1" x14ac:dyDescent="0.2">
      <c r="A19" s="96" t="s">
        <v>585</v>
      </c>
      <c r="B19" s="104" t="s">
        <v>555</v>
      </c>
      <c r="C19" s="95" t="str">
        <f>VLOOKUP($E$14:$E$226,[1]CCG!$A$1:$F$240,5,FALSE)</f>
        <v>Q53</v>
      </c>
      <c r="D19" s="95" t="str">
        <f>VLOOKUP($E$14:$E$226,[1]CCG!$A$1:$CF$240,6,FALSE)</f>
        <v>ARDEN, HEREFORDSHIRE AND WORCESTERSHIRE AREA TEAM</v>
      </c>
      <c r="E19" s="67" t="s">
        <v>161</v>
      </c>
      <c r="F19" s="95" t="str">
        <f>VLOOKUP($E$14:$E$226,[1]CCG!$A$1:$F$240,2,FALSE)</f>
        <v>NHS WARWICKSHIRE NORTH CCG</v>
      </c>
      <c r="G19" s="95" t="s">
        <v>65</v>
      </c>
      <c r="H19" s="96" t="s">
        <v>66</v>
      </c>
      <c r="I19" s="68">
        <v>26</v>
      </c>
      <c r="J19" s="68">
        <v>26</v>
      </c>
      <c r="K19" s="123">
        <f t="shared" si="0"/>
        <v>0</v>
      </c>
      <c r="L19" s="54">
        <f t="shared" si="1"/>
        <v>1</v>
      </c>
    </row>
    <row r="20" spans="1:12" s="95" customFormat="1" x14ac:dyDescent="0.2">
      <c r="A20" s="96" t="s">
        <v>586</v>
      </c>
      <c r="B20" s="104" t="s">
        <v>555</v>
      </c>
      <c r="C20" s="95" t="str">
        <f>VLOOKUP($E$14:$E$226,[1]CCG!$A$1:$F$240,5,FALSE)</f>
        <v>Q53</v>
      </c>
      <c r="D20" s="95" t="str">
        <f>VLOOKUP($E$14:$E$226,[1]CCG!$A$1:$CF$240,6,FALSE)</f>
        <v>ARDEN, HEREFORDSHIRE AND WORCESTERSHIRE AREA TEAM</v>
      </c>
      <c r="E20" s="67" t="s">
        <v>174</v>
      </c>
      <c r="F20" s="95" t="str">
        <f>VLOOKUP($E$14:$E$226,[1]CCG!$A$1:$F$240,2,FALSE)</f>
        <v>NHS WYRE FOREST CCG</v>
      </c>
      <c r="G20" s="95" t="s">
        <v>65</v>
      </c>
      <c r="H20" s="96" t="s">
        <v>66</v>
      </c>
      <c r="I20" s="68">
        <v>32</v>
      </c>
      <c r="J20" s="68">
        <v>29</v>
      </c>
      <c r="K20" s="123">
        <f t="shared" si="0"/>
        <v>3</v>
      </c>
      <c r="L20" s="54">
        <f t="shared" si="1"/>
        <v>0.90625</v>
      </c>
    </row>
    <row r="21" spans="1:12" s="95" customFormat="1" x14ac:dyDescent="0.2">
      <c r="A21" s="96" t="s">
        <v>587</v>
      </c>
      <c r="B21" s="104" t="s">
        <v>556</v>
      </c>
      <c r="C21" s="95" t="str">
        <f>VLOOKUP($E$14:$E$226,[1]CCG!$A$1:$F$240,5,FALSE)</f>
        <v>Q64</v>
      </c>
      <c r="D21" s="95" t="str">
        <f>VLOOKUP($E$14:$E$226,[1]CCG!$A$1:$CF$240,6,FALSE)</f>
        <v>BATH, GLOUCESTERSHIRE, SWINDON AND WILTSHIRE AREA TEAM</v>
      </c>
      <c r="E21" s="67" t="s">
        <v>257</v>
      </c>
      <c r="F21" s="95" t="str">
        <f>VLOOKUP($E$14:$E$226,[1]CCG!$A$1:$F$240,2,FALSE)</f>
        <v>NHS BATH AND NORTH EAST SOMERSET CCG</v>
      </c>
      <c r="G21" s="95" t="s">
        <v>65</v>
      </c>
      <c r="H21" s="96" t="s">
        <v>66</v>
      </c>
      <c r="I21" s="126">
        <v>72</v>
      </c>
      <c r="J21" s="126">
        <v>71</v>
      </c>
      <c r="K21" s="123">
        <f t="shared" si="0"/>
        <v>1</v>
      </c>
      <c r="L21" s="83">
        <f t="shared" si="1"/>
        <v>0.98611111111111116</v>
      </c>
    </row>
    <row r="22" spans="1:12" s="95" customFormat="1" x14ac:dyDescent="0.2">
      <c r="A22" s="96" t="s">
        <v>588</v>
      </c>
      <c r="B22" s="104" t="s">
        <v>556</v>
      </c>
      <c r="C22" s="95" t="str">
        <f>VLOOKUP($E$14:$E$226,[1]CCG!$A$1:$F$240,5,FALSE)</f>
        <v>Q64</v>
      </c>
      <c r="D22" s="95" t="str">
        <f>VLOOKUP($E$14:$E$226,[1]CCG!$A$1:$CF$240,6,FALSE)</f>
        <v>BATH, GLOUCESTERSHIRE, SWINDON AND WILTSHIRE AREA TEAM</v>
      </c>
      <c r="E22" s="67" t="s">
        <v>260</v>
      </c>
      <c r="F22" s="95" t="str">
        <f>VLOOKUP($E$14:$E$226,[1]CCG!$A$1:$F$240,2,FALSE)</f>
        <v>NHS GLOUCESTERSHIRE CCG</v>
      </c>
      <c r="G22" s="95" t="s">
        <v>65</v>
      </c>
      <c r="H22" s="96" t="s">
        <v>66</v>
      </c>
      <c r="I22" s="68">
        <v>126</v>
      </c>
      <c r="J22" s="68">
        <v>123</v>
      </c>
      <c r="K22" s="123">
        <f t="shared" si="0"/>
        <v>3</v>
      </c>
      <c r="L22" s="54">
        <f t="shared" si="1"/>
        <v>0.97619047619047616</v>
      </c>
    </row>
    <row r="23" spans="1:12" s="95" customFormat="1" x14ac:dyDescent="0.2">
      <c r="A23" s="96" t="s">
        <v>589</v>
      </c>
      <c r="B23" s="104" t="s">
        <v>556</v>
      </c>
      <c r="C23" s="95" t="str">
        <f>VLOOKUP($E$14:$E$226,[1]CCG!$A$1:$F$240,5,FALSE)</f>
        <v>Q64</v>
      </c>
      <c r="D23" s="95" t="str">
        <f>VLOOKUP($E$14:$E$226,[1]CCG!$A$1:$CF$240,6,FALSE)</f>
        <v>BATH, GLOUCESTERSHIRE, SWINDON AND WILTSHIRE AREA TEAM</v>
      </c>
      <c r="E23" s="67" t="s">
        <v>265</v>
      </c>
      <c r="F23" s="95" t="str">
        <f>VLOOKUP($E$14:$E$226,[1]CCG!$A$1:$F$240,2,FALSE)</f>
        <v>NHS SWINDON CCG</v>
      </c>
      <c r="G23" s="95" t="s">
        <v>65</v>
      </c>
      <c r="H23" s="96" t="s">
        <v>66</v>
      </c>
      <c r="I23" s="126">
        <v>51</v>
      </c>
      <c r="J23" s="126">
        <v>50</v>
      </c>
      <c r="K23" s="123">
        <f t="shared" si="0"/>
        <v>1</v>
      </c>
      <c r="L23" s="83">
        <f t="shared" si="1"/>
        <v>0.98039215686274506</v>
      </c>
    </row>
    <row r="24" spans="1:12" s="95" customFormat="1" x14ac:dyDescent="0.2">
      <c r="A24" s="96" t="s">
        <v>590</v>
      </c>
      <c r="B24" s="104" t="s">
        <v>556</v>
      </c>
      <c r="C24" s="95" t="str">
        <f>VLOOKUP($E$14:$E$226,[1]CCG!$A$1:$F$240,5,FALSE)</f>
        <v>Q64</v>
      </c>
      <c r="D24" s="95" t="str">
        <f>VLOOKUP($E$14:$E$226,[1]CCG!$A$1:$CF$240,6,FALSE)</f>
        <v>BATH, GLOUCESTERSHIRE, SWINDON AND WILTSHIRE AREA TEAM</v>
      </c>
      <c r="E24" s="67" t="s">
        <v>280</v>
      </c>
      <c r="F24" s="95" t="str">
        <f>VLOOKUP($E$14:$E$226,[1]CCG!$A$1:$F$240,2,FALSE)</f>
        <v>NHS WILTSHIRE CCG</v>
      </c>
      <c r="G24" s="95" t="s">
        <v>65</v>
      </c>
      <c r="H24" s="96" t="s">
        <v>66</v>
      </c>
      <c r="I24" s="68">
        <v>150</v>
      </c>
      <c r="J24" s="68">
        <v>150</v>
      </c>
      <c r="K24" s="123">
        <f t="shared" si="0"/>
        <v>0</v>
      </c>
      <c r="L24" s="54">
        <f t="shared" si="1"/>
        <v>1</v>
      </c>
    </row>
    <row r="25" spans="1:12" s="95" customFormat="1" x14ac:dyDescent="0.2">
      <c r="A25" s="96" t="s">
        <v>591</v>
      </c>
      <c r="B25" s="104" t="s">
        <v>557</v>
      </c>
      <c r="C25" s="95" t="str">
        <f>VLOOKUP($E$14:$E$226,[1]CCG!$A$1:$F$240,5,FALSE)</f>
        <v>Q54</v>
      </c>
      <c r="D25" s="95" t="str">
        <f>VLOOKUP($E$14:$E$226,[1]CCG!$A$1:$CF$240,6,FALSE)</f>
        <v>BIRMINGHAM AND THE BLACK COUNTRY AREA TEAM</v>
      </c>
      <c r="E25" s="67" t="s">
        <v>268</v>
      </c>
      <c r="F25" s="95" t="str">
        <f>VLOOKUP($E$14:$E$226,[1]CCG!$A$1:$F$240,2,FALSE)</f>
        <v>NHS BIRMINGHAM CROSSCITY CCG</v>
      </c>
      <c r="G25" s="95" t="s">
        <v>65</v>
      </c>
      <c r="H25" s="96" t="s">
        <v>66</v>
      </c>
      <c r="I25" s="68">
        <v>153</v>
      </c>
      <c r="J25" s="68">
        <v>149</v>
      </c>
      <c r="K25" s="123">
        <f t="shared" si="0"/>
        <v>4</v>
      </c>
      <c r="L25" s="54">
        <f t="shared" si="1"/>
        <v>0.97385620915032678</v>
      </c>
    </row>
    <row r="26" spans="1:12" s="95" customFormat="1" x14ac:dyDescent="0.2">
      <c r="A26" s="96" t="s">
        <v>592</v>
      </c>
      <c r="B26" s="104" t="s">
        <v>557</v>
      </c>
      <c r="C26" s="95" t="str">
        <f>VLOOKUP($E$14:$E$226,[1]CCG!$A$1:$F$240,5,FALSE)</f>
        <v>Q54</v>
      </c>
      <c r="D26" s="95" t="str">
        <f>VLOOKUP($E$14:$E$226,[1]CCG!$A$1:$CF$240,6,FALSE)</f>
        <v>BIRMINGHAM AND THE BLACK COUNTRY AREA TEAM</v>
      </c>
      <c r="E26" s="67" t="s">
        <v>154</v>
      </c>
      <c r="F26" s="95" t="str">
        <f>VLOOKUP($E$14:$E$226,[1]CCG!$A$1:$F$240,2,FALSE)</f>
        <v>NHS BIRMINGHAM SOUTH AND CENTRAL CCG</v>
      </c>
      <c r="G26" s="95" t="s">
        <v>65</v>
      </c>
      <c r="H26" s="96" t="s">
        <v>66</v>
      </c>
      <c r="I26" s="68">
        <v>36</v>
      </c>
      <c r="J26" s="68">
        <v>36</v>
      </c>
      <c r="K26" s="123">
        <f t="shared" si="0"/>
        <v>0</v>
      </c>
      <c r="L26" s="54">
        <f t="shared" si="1"/>
        <v>1</v>
      </c>
    </row>
    <row r="27" spans="1:12" s="95" customFormat="1" x14ac:dyDescent="0.2">
      <c r="A27" s="96" t="s">
        <v>593</v>
      </c>
      <c r="B27" s="104" t="s">
        <v>557</v>
      </c>
      <c r="C27" s="95" t="str">
        <f>VLOOKUP($E$14:$E$226,[1]CCG!$A$1:$F$240,5,FALSE)</f>
        <v>Q54</v>
      </c>
      <c r="D27" s="95" t="str">
        <f>VLOOKUP($E$14:$E$226,[1]CCG!$A$1:$CF$240,6,FALSE)</f>
        <v>BIRMINGHAM AND THE BLACK COUNTRY AREA TEAM</v>
      </c>
      <c r="E27" s="67" t="s">
        <v>157</v>
      </c>
      <c r="F27" s="95" t="str">
        <f>VLOOKUP($E$14:$E$226,[1]CCG!$A$1:$F$240,2,FALSE)</f>
        <v>NHS DUDLEY CCG</v>
      </c>
      <c r="G27" s="95" t="s">
        <v>65</v>
      </c>
      <c r="H27" s="96" t="s">
        <v>66</v>
      </c>
      <c r="I27" s="126">
        <v>88</v>
      </c>
      <c r="J27" s="126">
        <v>86</v>
      </c>
      <c r="K27" s="123">
        <f t="shared" si="0"/>
        <v>2</v>
      </c>
      <c r="L27" s="83">
        <f t="shared" si="1"/>
        <v>0.97727272727272729</v>
      </c>
    </row>
    <row r="28" spans="1:12" s="95" customFormat="1" x14ac:dyDescent="0.2">
      <c r="A28" s="96" t="s">
        <v>594</v>
      </c>
      <c r="B28" s="104" t="s">
        <v>557</v>
      </c>
      <c r="C28" s="95" t="str">
        <f>VLOOKUP($E$14:$E$226,[1]CCG!$A$1:$F$240,5,FALSE)</f>
        <v>Q54</v>
      </c>
      <c r="D28" s="95" t="str">
        <f>VLOOKUP($E$14:$E$226,[1]CCG!$A$1:$CF$240,6,FALSE)</f>
        <v>BIRMINGHAM AND THE BLACK COUNTRY AREA TEAM</v>
      </c>
      <c r="E28" s="67" t="s">
        <v>163</v>
      </c>
      <c r="F28" s="95" t="str">
        <f>VLOOKUP($E$14:$E$226,[1]CCG!$A$1:$F$240,2,FALSE)</f>
        <v>NHS SANDWELL AND WEST BIRMINGHAM CCG</v>
      </c>
      <c r="G28" s="95" t="s">
        <v>65</v>
      </c>
      <c r="H28" s="96" t="s">
        <v>66</v>
      </c>
      <c r="I28" s="126">
        <v>86</v>
      </c>
      <c r="J28" s="126">
        <v>84</v>
      </c>
      <c r="K28" s="123">
        <f t="shared" si="0"/>
        <v>2</v>
      </c>
      <c r="L28" s="83">
        <f t="shared" si="1"/>
        <v>0.97674418604651159</v>
      </c>
    </row>
    <row r="29" spans="1:12" s="95" customFormat="1" x14ac:dyDescent="0.2">
      <c r="A29" s="96" t="s">
        <v>595</v>
      </c>
      <c r="B29" s="104" t="s">
        <v>557</v>
      </c>
      <c r="C29" s="95" t="str">
        <f>VLOOKUP($E$14:$E$226,[1]CCG!$A$1:$F$240,5,FALSE)</f>
        <v>Q54</v>
      </c>
      <c r="D29" s="95" t="str">
        <f>VLOOKUP($E$14:$E$226,[1]CCG!$A$1:$CF$240,6,FALSE)</f>
        <v>BIRMINGHAM AND THE BLACK COUNTRY AREA TEAM</v>
      </c>
      <c r="E29" s="67" t="s">
        <v>165</v>
      </c>
      <c r="F29" s="95" t="str">
        <f>VLOOKUP($E$14:$E$226,[1]CCG!$A$1:$F$240,2,FALSE)</f>
        <v>NHS SOLIHULL CCG</v>
      </c>
      <c r="G29" s="95" t="s">
        <v>65</v>
      </c>
      <c r="H29" s="96" t="s">
        <v>66</v>
      </c>
      <c r="I29" s="126">
        <v>80</v>
      </c>
      <c r="J29" s="126">
        <v>79</v>
      </c>
      <c r="K29" s="123">
        <f t="shared" si="0"/>
        <v>1</v>
      </c>
      <c r="L29" s="83">
        <f t="shared" si="1"/>
        <v>0.98750000000000004</v>
      </c>
    </row>
    <row r="30" spans="1:12" s="95" customFormat="1" x14ac:dyDescent="0.2">
      <c r="A30" s="96" t="s">
        <v>596</v>
      </c>
      <c r="B30" s="104" t="s">
        <v>557</v>
      </c>
      <c r="C30" s="95" t="str">
        <f>VLOOKUP($E$14:$E$226,[1]CCG!$A$1:$F$240,5,FALSE)</f>
        <v>Q54</v>
      </c>
      <c r="D30" s="95" t="str">
        <f>VLOOKUP($E$14:$E$226,[1]CCG!$A$1:$CF$240,6,FALSE)</f>
        <v>BIRMINGHAM AND THE BLACK COUNTRY AREA TEAM</v>
      </c>
      <c r="E30" s="67" t="s">
        <v>172</v>
      </c>
      <c r="F30" s="95" t="str">
        <f>VLOOKUP($E$14:$E$226,[1]CCG!$A$1:$F$240,2,FALSE)</f>
        <v>NHS WALSALL CCG</v>
      </c>
      <c r="G30" s="95" t="s">
        <v>65</v>
      </c>
      <c r="H30" s="96" t="s">
        <v>66</v>
      </c>
      <c r="I30" s="126">
        <v>81</v>
      </c>
      <c r="J30" s="126">
        <v>80</v>
      </c>
      <c r="K30" s="123">
        <f t="shared" si="0"/>
        <v>1</v>
      </c>
      <c r="L30" s="83">
        <f t="shared" si="1"/>
        <v>0.98765432098765427</v>
      </c>
    </row>
    <row r="31" spans="1:12" s="95" customFormat="1" x14ac:dyDescent="0.2">
      <c r="A31" s="96" t="s">
        <v>597</v>
      </c>
      <c r="B31" s="104" t="s">
        <v>557</v>
      </c>
      <c r="C31" s="95" t="str">
        <f>VLOOKUP($E$14:$E$226,[1]CCG!$A$1:$F$240,5,FALSE)</f>
        <v>Q54</v>
      </c>
      <c r="D31" s="95" t="str">
        <f>VLOOKUP($E$14:$E$226,[1]CCG!$A$1:$CF$240,6,FALSE)</f>
        <v>BIRMINGHAM AND THE BLACK COUNTRY AREA TEAM</v>
      </c>
      <c r="E31" s="67" t="s">
        <v>173</v>
      </c>
      <c r="F31" s="95" t="str">
        <f>VLOOKUP($E$14:$E$226,[1]CCG!$A$1:$F$240,2,FALSE)</f>
        <v>NHS WOLVERHAMPTON CCG</v>
      </c>
      <c r="G31" s="95" t="s">
        <v>65</v>
      </c>
      <c r="H31" s="96" t="s">
        <v>66</v>
      </c>
      <c r="I31" s="126">
        <v>58</v>
      </c>
      <c r="J31" s="126">
        <v>57</v>
      </c>
      <c r="K31" s="123">
        <f t="shared" si="0"/>
        <v>1</v>
      </c>
      <c r="L31" s="83">
        <f t="shared" si="1"/>
        <v>0.98275862068965514</v>
      </c>
    </row>
    <row r="32" spans="1:12" s="95" customFormat="1" x14ac:dyDescent="0.2">
      <c r="A32" s="96" t="s">
        <v>598</v>
      </c>
      <c r="B32" s="104" t="s">
        <v>558</v>
      </c>
      <c r="C32" s="95" t="str">
        <f>VLOOKUP($E$14:$E$226,[1]CCG!$A$1:$F$240,5,FALSE)</f>
        <v>Q65</v>
      </c>
      <c r="D32" s="95" t="str">
        <f>VLOOKUP($E$14:$E$226,[1]CCG!$A$1:$CF$240,6,FALSE)</f>
        <v>BRISTOL, NORTH SOMERSET, SOMERSET AND SOUTH GLOUCESTERSHIRE AREA TEAM</v>
      </c>
      <c r="E32" s="67" t="s">
        <v>258</v>
      </c>
      <c r="F32" s="95" t="str">
        <f>VLOOKUP($E$14:$E$226,[1]CCG!$A$1:$F$240,2,FALSE)</f>
        <v>NHS BRISTOL CCG</v>
      </c>
      <c r="G32" s="95" t="s">
        <v>65</v>
      </c>
      <c r="H32" s="96" t="s">
        <v>66</v>
      </c>
      <c r="I32" s="68">
        <v>95</v>
      </c>
      <c r="J32" s="68">
        <v>92</v>
      </c>
      <c r="K32" s="123">
        <f t="shared" si="0"/>
        <v>3</v>
      </c>
      <c r="L32" s="54">
        <f t="shared" si="1"/>
        <v>0.96842105263157896</v>
      </c>
    </row>
    <row r="33" spans="1:12" s="95" customFormat="1" x14ac:dyDescent="0.2">
      <c r="A33" s="96" t="s">
        <v>599</v>
      </c>
      <c r="B33" s="104" t="s">
        <v>558</v>
      </c>
      <c r="C33" s="95" t="str">
        <f>VLOOKUP($E$14:$E$226,[1]CCG!$A$1:$F$240,5,FALSE)</f>
        <v>Q65</v>
      </c>
      <c r="D33" s="95" t="str">
        <f>VLOOKUP($E$14:$E$226,[1]CCG!$A$1:$CF$240,6,FALSE)</f>
        <v>BRISTOL, NORTH SOMERSET, SOMERSET AND SOUTH GLOUCESTERSHIRE AREA TEAM</v>
      </c>
      <c r="E33" s="67" t="s">
        <v>262</v>
      </c>
      <c r="F33" s="95" t="str">
        <f>VLOOKUP($E$14:$E$226,[1]CCG!$A$1:$F$240,2,FALSE)</f>
        <v>NHS NORTH SOMERSET CCG</v>
      </c>
      <c r="G33" s="95" t="s">
        <v>65</v>
      </c>
      <c r="H33" s="96" t="s">
        <v>66</v>
      </c>
      <c r="I33" s="126">
        <v>92</v>
      </c>
      <c r="J33" s="126">
        <v>91</v>
      </c>
      <c r="K33" s="123">
        <f t="shared" si="0"/>
        <v>1</v>
      </c>
      <c r="L33" s="83">
        <f t="shared" si="1"/>
        <v>0.98913043478260865</v>
      </c>
    </row>
    <row r="34" spans="1:12" s="95" customFormat="1" x14ac:dyDescent="0.2">
      <c r="A34" s="96" t="s">
        <v>600</v>
      </c>
      <c r="B34" s="104" t="s">
        <v>558</v>
      </c>
      <c r="C34" s="95" t="str">
        <f>VLOOKUP($E$14:$E$226,[1]CCG!$A$1:$F$240,5,FALSE)</f>
        <v>Q65</v>
      </c>
      <c r="D34" s="95" t="str">
        <f>VLOOKUP($E$14:$E$226,[1]CCG!$A$1:$CF$240,6,FALSE)</f>
        <v>BRISTOL, NORTH SOMERSET, SOMERSET AND SOUTH GLOUCESTERSHIRE AREA TEAM</v>
      </c>
      <c r="E34" s="67" t="s">
        <v>263</v>
      </c>
      <c r="F34" s="95" t="str">
        <f>VLOOKUP($E$14:$E$226,[1]CCG!$A$1:$F$240,2,FALSE)</f>
        <v>NHS SOMERSET CCG</v>
      </c>
      <c r="G34" s="95" t="s">
        <v>65</v>
      </c>
      <c r="H34" s="96" t="s">
        <v>66</v>
      </c>
      <c r="I34" s="68">
        <v>200</v>
      </c>
      <c r="J34" s="68">
        <v>193</v>
      </c>
      <c r="K34" s="123">
        <f t="shared" si="0"/>
        <v>7</v>
      </c>
      <c r="L34" s="54">
        <f t="shared" si="1"/>
        <v>0.96499999999999997</v>
      </c>
    </row>
    <row r="35" spans="1:12" s="95" customFormat="1" x14ac:dyDescent="0.2">
      <c r="A35" s="96" t="s">
        <v>601</v>
      </c>
      <c r="B35" s="104" t="s">
        <v>558</v>
      </c>
      <c r="C35" s="95" t="str">
        <f>VLOOKUP($E$14:$E$226,[1]CCG!$A$1:$F$240,5,FALSE)</f>
        <v>Q65</v>
      </c>
      <c r="D35" s="95" t="str">
        <f>VLOOKUP($E$14:$E$226,[1]CCG!$A$1:$CF$240,6,FALSE)</f>
        <v>BRISTOL, NORTH SOMERSET, SOMERSET AND SOUTH GLOUCESTERSHIRE AREA TEAM</v>
      </c>
      <c r="E35" s="67" t="s">
        <v>264</v>
      </c>
      <c r="F35" s="95" t="str">
        <f>VLOOKUP($E$14:$E$226,[1]CCG!$A$1:$F$240,2,FALSE)</f>
        <v>NHS SOUTH GLOUCESTERSHIRE CCG</v>
      </c>
      <c r="G35" s="95" t="s">
        <v>65</v>
      </c>
      <c r="H35" s="96" t="s">
        <v>66</v>
      </c>
      <c r="I35" s="126">
        <v>80</v>
      </c>
      <c r="J35" s="126">
        <v>78</v>
      </c>
      <c r="K35" s="123">
        <f t="shared" si="0"/>
        <v>2</v>
      </c>
      <c r="L35" s="83">
        <f t="shared" si="1"/>
        <v>0.97499999999999998</v>
      </c>
    </row>
    <row r="36" spans="1:12" s="95" customFormat="1" x14ac:dyDescent="0.2">
      <c r="A36" s="96" t="s">
        <v>602</v>
      </c>
      <c r="B36" s="104" t="s">
        <v>559</v>
      </c>
      <c r="C36" s="95" t="str">
        <f>VLOOKUP($E$14:$E$226,[1]CCG!$A$1:$F$240,5,FALSE)</f>
        <v>Q44</v>
      </c>
      <c r="D36" s="95" t="str">
        <f>VLOOKUP($E$14:$E$226,[1]CCG!$A$1:$CF$240,6,FALSE)</f>
        <v>CHESHIRE, WARRINGTON AND WIRRAL AREA TEAM</v>
      </c>
      <c r="E36" s="67" t="s">
        <v>89</v>
      </c>
      <c r="F36" s="95" t="str">
        <f>VLOOKUP($E$14:$E$226,[1]CCG!$A$1:$F$240,2,FALSE)</f>
        <v>NHS EASTERN CHESHIRE CCG</v>
      </c>
      <c r="G36" s="95" t="s">
        <v>65</v>
      </c>
      <c r="H36" s="96" t="s">
        <v>66</v>
      </c>
      <c r="I36" s="126">
        <v>54</v>
      </c>
      <c r="J36" s="126">
        <v>53</v>
      </c>
      <c r="K36" s="123">
        <f t="shared" si="0"/>
        <v>1</v>
      </c>
      <c r="L36" s="83">
        <f t="shared" si="1"/>
        <v>0.98148148148148151</v>
      </c>
    </row>
    <row r="37" spans="1:12" s="95" customFormat="1" x14ac:dyDescent="0.2">
      <c r="A37" s="96" t="s">
        <v>603</v>
      </c>
      <c r="B37" s="104" t="s">
        <v>559</v>
      </c>
      <c r="C37" s="95" t="str">
        <f>VLOOKUP($E$14:$E$226,[1]CCG!$A$1:$F$240,5,FALSE)</f>
        <v>Q44</v>
      </c>
      <c r="D37" s="95" t="str">
        <f>VLOOKUP($E$14:$E$226,[1]CCG!$A$1:$CF$240,6,FALSE)</f>
        <v>CHESHIRE, WARRINGTON AND WIRRAL AREA TEAM</v>
      </c>
      <c r="E37" s="67" t="s">
        <v>99</v>
      </c>
      <c r="F37" s="95" t="str">
        <f>VLOOKUP($E$14:$E$226,[1]CCG!$A$1:$F$240,2,FALSE)</f>
        <v>NHS SOUTH CHESHIRE CCG</v>
      </c>
      <c r="G37" s="95" t="s">
        <v>65</v>
      </c>
      <c r="H37" s="96" t="s">
        <v>66</v>
      </c>
      <c r="I37" s="68">
        <v>55</v>
      </c>
      <c r="J37" s="68">
        <v>55</v>
      </c>
      <c r="K37" s="123">
        <f t="shared" si="0"/>
        <v>0</v>
      </c>
      <c r="L37" s="54">
        <f t="shared" si="1"/>
        <v>1</v>
      </c>
    </row>
    <row r="38" spans="1:12" s="95" customFormat="1" x14ac:dyDescent="0.2">
      <c r="A38" s="96" t="s">
        <v>604</v>
      </c>
      <c r="B38" s="104" t="s">
        <v>559</v>
      </c>
      <c r="C38" s="95" t="str">
        <f>VLOOKUP($E$14:$E$226,[1]CCG!$A$1:$F$240,5,FALSE)</f>
        <v>Q44</v>
      </c>
      <c r="D38" s="95" t="str">
        <f>VLOOKUP($E$14:$E$226,[1]CCG!$A$1:$CF$240,6,FALSE)</f>
        <v>CHESHIRE, WARRINGTON AND WIRRAL AREA TEAM</v>
      </c>
      <c r="E38" s="67" t="s">
        <v>106</v>
      </c>
      <c r="F38" s="95" t="str">
        <f>VLOOKUP($E$14:$E$226,[1]CCG!$A$1:$F$240,2,FALSE)</f>
        <v>NHS VALE ROYAL CCG</v>
      </c>
      <c r="G38" s="95" t="s">
        <v>65</v>
      </c>
      <c r="H38" s="96" t="s">
        <v>66</v>
      </c>
      <c r="I38" s="68">
        <v>20</v>
      </c>
      <c r="J38" s="68">
        <v>20</v>
      </c>
      <c r="K38" s="123">
        <f t="shared" si="0"/>
        <v>0</v>
      </c>
      <c r="L38" s="54">
        <f t="shared" si="1"/>
        <v>1</v>
      </c>
    </row>
    <row r="39" spans="1:12" s="95" customFormat="1" x14ac:dyDescent="0.2">
      <c r="A39" s="96" t="s">
        <v>605</v>
      </c>
      <c r="B39" s="104" t="s">
        <v>559</v>
      </c>
      <c r="C39" s="95" t="str">
        <f>VLOOKUP($E$14:$E$226,[1]CCG!$A$1:$F$240,5,FALSE)</f>
        <v>Q44</v>
      </c>
      <c r="D39" s="95" t="str">
        <f>VLOOKUP($E$14:$E$226,[1]CCG!$A$1:$CF$240,6,FALSE)</f>
        <v>CHESHIRE, WARRINGTON AND WIRRAL AREA TEAM</v>
      </c>
      <c r="E39" s="67" t="s">
        <v>107</v>
      </c>
      <c r="F39" s="95" t="str">
        <f>VLOOKUP($E$14:$E$226,[1]CCG!$A$1:$F$240,2,FALSE)</f>
        <v>NHS WARRINGTON CCG</v>
      </c>
      <c r="G39" s="95" t="s">
        <v>65</v>
      </c>
      <c r="H39" s="96" t="s">
        <v>66</v>
      </c>
      <c r="I39" s="126">
        <v>26</v>
      </c>
      <c r="J39" s="126">
        <v>24</v>
      </c>
      <c r="K39" s="123">
        <f t="shared" si="0"/>
        <v>2</v>
      </c>
      <c r="L39" s="83">
        <f t="shared" si="1"/>
        <v>0.92307692307692313</v>
      </c>
    </row>
    <row r="40" spans="1:12" s="95" customFormat="1" x14ac:dyDescent="0.2">
      <c r="A40" s="96" t="s">
        <v>606</v>
      </c>
      <c r="B40" s="104" t="s">
        <v>559</v>
      </c>
      <c r="C40" s="95" t="str">
        <f>VLOOKUP($E$14:$E$226,[1]CCG!$A$1:$F$240,5,FALSE)</f>
        <v>Q44</v>
      </c>
      <c r="D40" s="95" t="str">
        <f>VLOOKUP($E$14:$E$226,[1]CCG!$A$1:$CF$240,6,FALSE)</f>
        <v>CHESHIRE, WARRINGTON AND WIRRAL AREA TEAM</v>
      </c>
      <c r="E40" s="67" t="s">
        <v>108</v>
      </c>
      <c r="F40" s="95" t="str">
        <f>VLOOKUP($E$14:$E$226,[1]CCG!$A$1:$F$240,2,FALSE)</f>
        <v>NHS WEST CHESHIRE CCG</v>
      </c>
      <c r="G40" s="95" t="s">
        <v>65</v>
      </c>
      <c r="H40" s="96" t="s">
        <v>66</v>
      </c>
      <c r="I40" s="126">
        <v>47</v>
      </c>
      <c r="J40" s="126">
        <v>45</v>
      </c>
      <c r="K40" s="123">
        <f t="shared" si="0"/>
        <v>2</v>
      </c>
      <c r="L40" s="83">
        <f t="shared" si="1"/>
        <v>0.95744680851063835</v>
      </c>
    </row>
    <row r="41" spans="1:12" s="95" customFormat="1" x14ac:dyDescent="0.2">
      <c r="A41" s="96" t="s">
        <v>607</v>
      </c>
      <c r="B41" s="104" t="s">
        <v>559</v>
      </c>
      <c r="C41" s="95" t="str">
        <f>VLOOKUP($E$14:$E$226,[1]CCG!$A$1:$F$240,5,FALSE)</f>
        <v>Q44</v>
      </c>
      <c r="D41" s="95" t="str">
        <f>VLOOKUP($E$14:$E$226,[1]CCG!$A$1:$CF$240,6,FALSE)</f>
        <v>CHESHIRE, WARRINGTON AND WIRRAL AREA TEAM</v>
      </c>
      <c r="E41" s="67" t="s">
        <v>266</v>
      </c>
      <c r="F41" s="95" t="str">
        <f>VLOOKUP($E$14:$E$226,[1]CCG!$A$1:$F$240,2,FALSE)</f>
        <v>NHS WIRRAL CCG</v>
      </c>
      <c r="G41" s="95" t="s">
        <v>65</v>
      </c>
      <c r="H41" s="96" t="s">
        <v>66</v>
      </c>
      <c r="I41" s="126">
        <v>92</v>
      </c>
      <c r="J41" s="126">
        <v>91</v>
      </c>
      <c r="K41" s="123">
        <f t="shared" si="0"/>
        <v>1</v>
      </c>
      <c r="L41" s="83">
        <f t="shared" si="1"/>
        <v>0.98913043478260865</v>
      </c>
    </row>
    <row r="42" spans="1:12" s="95" customFormat="1" x14ac:dyDescent="0.2">
      <c r="A42" s="96" t="s">
        <v>608</v>
      </c>
      <c r="B42" s="104" t="s">
        <v>560</v>
      </c>
      <c r="C42" s="95" t="str">
        <f>VLOOKUP($E$14:$E$226,[1]CCG!$A$1:$F$240,5,FALSE)</f>
        <v>Q49</v>
      </c>
      <c r="D42" s="95" t="str">
        <f>VLOOKUP($E$14:$E$226,[1]CCG!$A$1:$CF$240,6,FALSE)</f>
        <v>CUMBRIA, NORTHUMBERLAND, TYNE AND WEAR AREA TEAM</v>
      </c>
      <c r="E42" s="67" t="s">
        <v>94</v>
      </c>
      <c r="F42" s="95" t="str">
        <f>VLOOKUP($E$14:$E$226,[1]CCG!$A$1:$F$240,2,FALSE)</f>
        <v>NHS CUMBRIA CCG</v>
      </c>
      <c r="G42" s="95" t="s">
        <v>65</v>
      </c>
      <c r="H42" s="96" t="s">
        <v>66</v>
      </c>
      <c r="I42" s="68">
        <v>179</v>
      </c>
      <c r="J42" s="68">
        <v>176</v>
      </c>
      <c r="K42" s="123">
        <f t="shared" si="0"/>
        <v>3</v>
      </c>
      <c r="L42" s="54">
        <f t="shared" si="1"/>
        <v>0.98324022346368711</v>
      </c>
    </row>
    <row r="43" spans="1:12" s="95" customFormat="1" x14ac:dyDescent="0.2">
      <c r="A43" s="96" t="s">
        <v>609</v>
      </c>
      <c r="B43" s="104" t="s">
        <v>560</v>
      </c>
      <c r="C43" s="95" t="str">
        <f>VLOOKUP($E$14:$E$226,[1]CCG!$A$1:$F$240,5,FALSE)</f>
        <v>Q49</v>
      </c>
      <c r="D43" s="95" t="str">
        <f>VLOOKUP($E$14:$E$226,[1]CCG!$A$1:$CF$240,6,FALSE)</f>
        <v>CUMBRIA, NORTHUMBERLAND, TYNE AND WEAR AREA TEAM</v>
      </c>
      <c r="E43" s="67" t="s">
        <v>70</v>
      </c>
      <c r="F43" s="95" t="str">
        <f>VLOOKUP($E$14:$E$226,[1]CCG!$A$1:$F$240,2,FALSE)</f>
        <v>NHS DARLINGTON CCG</v>
      </c>
      <c r="G43" s="95" t="s">
        <v>65</v>
      </c>
      <c r="H43" s="96" t="s">
        <v>66</v>
      </c>
      <c r="I43" s="126">
        <v>30</v>
      </c>
      <c r="J43" s="126">
        <v>28</v>
      </c>
      <c r="K43" s="123">
        <f t="shared" si="0"/>
        <v>2</v>
      </c>
      <c r="L43" s="83">
        <f t="shared" si="1"/>
        <v>0.93333333333333335</v>
      </c>
    </row>
    <row r="44" spans="1:12" s="95" customFormat="1" x14ac:dyDescent="0.2">
      <c r="A44" s="96" t="s">
        <v>610</v>
      </c>
      <c r="B44" s="104" t="s">
        <v>560</v>
      </c>
      <c r="C44" s="95" t="str">
        <f>VLOOKUP($E$14:$E$226,[1]CCG!$A$1:$F$240,5,FALSE)</f>
        <v>Q49</v>
      </c>
      <c r="D44" s="95" t="str">
        <f>VLOOKUP($E$14:$E$226,[1]CCG!$A$1:$CF$240,6,FALSE)</f>
        <v>CUMBRIA, NORTHUMBERLAND, TYNE AND WEAR AREA TEAM</v>
      </c>
      <c r="E44" s="67" t="s">
        <v>72</v>
      </c>
      <c r="F44" s="95" t="str">
        <f>VLOOKUP($E$14:$E$226,[1]CCG!$A$1:$F$240,2,FALSE)</f>
        <v>NHS GATESHEAD CCG</v>
      </c>
      <c r="G44" s="95" t="s">
        <v>65</v>
      </c>
      <c r="H44" s="96" t="s">
        <v>66</v>
      </c>
      <c r="I44" s="68">
        <v>53</v>
      </c>
      <c r="J44" s="68">
        <v>53</v>
      </c>
      <c r="K44" s="123">
        <f t="shared" si="0"/>
        <v>0</v>
      </c>
      <c r="L44" s="54">
        <f t="shared" si="1"/>
        <v>1</v>
      </c>
    </row>
    <row r="45" spans="1:12" s="95" customFormat="1" x14ac:dyDescent="0.2">
      <c r="A45" s="96" t="s">
        <v>611</v>
      </c>
      <c r="B45" s="104" t="s">
        <v>560</v>
      </c>
      <c r="C45" s="95" t="str">
        <f>VLOOKUP($E$14:$E$226,[1]CCG!$A$1:$F$240,5,FALSE)</f>
        <v>Q49</v>
      </c>
      <c r="D45" s="95" t="str">
        <f>VLOOKUP($E$14:$E$226,[1]CCG!$A$1:$CF$240,6,FALSE)</f>
        <v>CUMBRIA, NORTHUMBERLAND, TYNE AND WEAR AREA TEAM</v>
      </c>
      <c r="E45" s="67" t="s">
        <v>73</v>
      </c>
      <c r="F45" s="95" t="str">
        <f>VLOOKUP($E$14:$E$226,[1]CCG!$A$1:$F$240,2,FALSE)</f>
        <v>NHS NEWCASTLE NORTH AND EAST CCG</v>
      </c>
      <c r="G45" s="95" t="s">
        <v>65</v>
      </c>
      <c r="H45" s="96" t="s">
        <v>66</v>
      </c>
      <c r="I45" s="68">
        <v>30</v>
      </c>
      <c r="J45" s="68">
        <v>30</v>
      </c>
      <c r="K45" s="123">
        <f t="shared" si="0"/>
        <v>0</v>
      </c>
      <c r="L45" s="54">
        <f t="shared" si="1"/>
        <v>1</v>
      </c>
    </row>
    <row r="46" spans="1:12" s="95" customFormat="1" x14ac:dyDescent="0.2">
      <c r="A46" s="96" t="s">
        <v>612</v>
      </c>
      <c r="B46" s="104" t="s">
        <v>560</v>
      </c>
      <c r="C46" s="95" t="str">
        <f>VLOOKUP($E$14:$E$226,[1]CCG!$A$1:$F$240,5,FALSE)</f>
        <v>Q49</v>
      </c>
      <c r="D46" s="95" t="str">
        <f>VLOOKUP($E$14:$E$226,[1]CCG!$A$1:$CF$240,6,FALSE)</f>
        <v>CUMBRIA, NORTHUMBERLAND, TYNE AND WEAR AREA TEAM</v>
      </c>
      <c r="E46" s="67" t="s">
        <v>74</v>
      </c>
      <c r="F46" s="95" t="str">
        <f>VLOOKUP($E$14:$E$226,[1]CCG!$A$1:$F$240,2,FALSE)</f>
        <v>NHS NEWCASTLE WEST CCG</v>
      </c>
      <c r="G46" s="95" t="s">
        <v>65</v>
      </c>
      <c r="H46" s="96" t="s">
        <v>66</v>
      </c>
      <c r="I46" s="68">
        <v>31</v>
      </c>
      <c r="J46" s="68">
        <v>31</v>
      </c>
      <c r="K46" s="123">
        <f t="shared" si="0"/>
        <v>0</v>
      </c>
      <c r="L46" s="54">
        <f t="shared" si="1"/>
        <v>1</v>
      </c>
    </row>
    <row r="47" spans="1:12" s="95" customFormat="1" x14ac:dyDescent="0.2">
      <c r="A47" s="96" t="s">
        <v>613</v>
      </c>
      <c r="B47" s="104" t="s">
        <v>560</v>
      </c>
      <c r="C47" s="95" t="str">
        <f>VLOOKUP($E$14:$E$226,[1]CCG!$A$1:$F$240,5,FALSE)</f>
        <v>Q49</v>
      </c>
      <c r="D47" s="95" t="str">
        <f>VLOOKUP($E$14:$E$226,[1]CCG!$A$1:$CF$240,6,FALSE)</f>
        <v>CUMBRIA, NORTHUMBERLAND, TYNE AND WEAR AREA TEAM</v>
      </c>
      <c r="E47" s="67" t="s">
        <v>271</v>
      </c>
      <c r="F47" s="95" t="str">
        <f>VLOOKUP($E$14:$E$226,[1]CCG!$A$1:$F$240,2,FALSE)</f>
        <v>NHS NORTH TYNESIDE CCG</v>
      </c>
      <c r="G47" s="95" t="s">
        <v>65</v>
      </c>
      <c r="H47" s="96" t="s">
        <v>66</v>
      </c>
      <c r="I47" s="68">
        <v>69</v>
      </c>
      <c r="J47" s="68">
        <v>69</v>
      </c>
      <c r="K47" s="123">
        <f t="shared" si="0"/>
        <v>0</v>
      </c>
      <c r="L47" s="54">
        <f t="shared" si="1"/>
        <v>1</v>
      </c>
    </row>
    <row r="48" spans="1:12" s="95" customFormat="1" x14ac:dyDescent="0.2">
      <c r="A48" s="96" t="s">
        <v>614</v>
      </c>
      <c r="B48" s="104" t="s">
        <v>560</v>
      </c>
      <c r="C48" s="95" t="str">
        <f>VLOOKUP($E$14:$E$226,[1]CCG!$A$1:$F$240,5,FALSE)</f>
        <v>Q49</v>
      </c>
      <c r="D48" s="95" t="str">
        <f>VLOOKUP($E$14:$E$226,[1]CCG!$A$1:$CF$240,6,FALSE)</f>
        <v>CUMBRIA, NORTHUMBERLAND, TYNE AND WEAR AREA TEAM</v>
      </c>
      <c r="E48" s="67" t="s">
        <v>77</v>
      </c>
      <c r="F48" s="95" t="str">
        <f>VLOOKUP($E$14:$E$226,[1]CCG!$A$1:$F$240,2,FALSE)</f>
        <v>NHS NORTHUMBERLAND CCG</v>
      </c>
      <c r="G48" s="95" t="s">
        <v>65</v>
      </c>
      <c r="H48" s="96" t="s">
        <v>66</v>
      </c>
      <c r="I48" s="68">
        <v>106</v>
      </c>
      <c r="J48" s="68">
        <v>106</v>
      </c>
      <c r="K48" s="123">
        <f t="shared" si="0"/>
        <v>0</v>
      </c>
      <c r="L48" s="54">
        <f t="shared" si="1"/>
        <v>1</v>
      </c>
    </row>
    <row r="49" spans="1:12" s="95" customFormat="1" x14ac:dyDescent="0.2">
      <c r="A49" s="96" t="s">
        <v>615</v>
      </c>
      <c r="B49" s="104" t="s">
        <v>560</v>
      </c>
      <c r="C49" s="95" t="str">
        <f>VLOOKUP($E$14:$E$226,[1]CCG!$A$1:$F$240,5,FALSE)</f>
        <v>Q49</v>
      </c>
      <c r="D49" s="95" t="str">
        <f>VLOOKUP($E$14:$E$226,[1]CCG!$A$1:$CF$240,6,FALSE)</f>
        <v>CUMBRIA, NORTHUMBERLAND, TYNE AND WEAR AREA TEAM</v>
      </c>
      <c r="E49" s="67" t="s">
        <v>79</v>
      </c>
      <c r="F49" s="95" t="str">
        <f>VLOOKUP($E$14:$E$226,[1]CCG!$A$1:$F$240,2,FALSE)</f>
        <v>NHS SOUTH TYNESIDE CCG</v>
      </c>
      <c r="G49" s="95" t="s">
        <v>65</v>
      </c>
      <c r="H49" s="96" t="s">
        <v>66</v>
      </c>
      <c r="I49" s="68">
        <v>32</v>
      </c>
      <c r="J49" s="68">
        <v>32</v>
      </c>
      <c r="K49" s="123">
        <f t="shared" si="0"/>
        <v>0</v>
      </c>
      <c r="L49" s="54">
        <f t="shared" si="1"/>
        <v>1</v>
      </c>
    </row>
    <row r="50" spans="1:12" s="95" customFormat="1" x14ac:dyDescent="0.2">
      <c r="A50" s="96" t="s">
        <v>616</v>
      </c>
      <c r="B50" s="104" t="s">
        <v>560</v>
      </c>
      <c r="C50" s="95" t="str">
        <f>VLOOKUP($E$14:$E$226,[1]CCG!$A$1:$F$240,5,FALSE)</f>
        <v>Q49</v>
      </c>
      <c r="D50" s="95" t="str">
        <f>VLOOKUP($E$14:$E$226,[1]CCG!$A$1:$CF$240,6,FALSE)</f>
        <v>CUMBRIA, NORTHUMBERLAND, TYNE AND WEAR AREA TEAM</v>
      </c>
      <c r="E50" s="67" t="s">
        <v>80</v>
      </c>
      <c r="F50" s="95" t="str">
        <f>VLOOKUP($E$14:$E$226,[1]CCG!$A$1:$F$240,2,FALSE)</f>
        <v>NHS SUNDERLAND CCG</v>
      </c>
      <c r="G50" s="95" t="s">
        <v>65</v>
      </c>
      <c r="H50" s="96" t="s">
        <v>66</v>
      </c>
      <c r="I50" s="68">
        <v>81</v>
      </c>
      <c r="J50" s="68">
        <v>81</v>
      </c>
      <c r="K50" s="123">
        <f t="shared" si="0"/>
        <v>0</v>
      </c>
      <c r="L50" s="54">
        <f t="shared" si="1"/>
        <v>1</v>
      </c>
    </row>
    <row r="51" spans="1:12" s="95" customFormat="1" x14ac:dyDescent="0.2">
      <c r="A51" s="96" t="s">
        <v>617</v>
      </c>
      <c r="B51" s="104" t="s">
        <v>561</v>
      </c>
      <c r="C51" s="95" t="str">
        <f>VLOOKUP($E$14:$E$226,[1]CCG!$A$1:$F$240,5,FALSE)</f>
        <v>Q55</v>
      </c>
      <c r="D51" s="95" t="str">
        <f>VLOOKUP($E$14:$E$226,[1]CCG!$A$1:$CF$240,6,FALSE)</f>
        <v>DERBYSHIRE AND NOTTINGHAMSHIRE AREA TEAM</v>
      </c>
      <c r="E51" s="67" t="s">
        <v>138</v>
      </c>
      <c r="F51" s="95" t="str">
        <f>VLOOKUP($E$14:$E$226,[1]CCG!$A$1:$F$240,2,FALSE)</f>
        <v>NHS EREWASH CCG</v>
      </c>
      <c r="G51" s="95" t="s">
        <v>65</v>
      </c>
      <c r="H51" s="96" t="s">
        <v>66</v>
      </c>
      <c r="I51" s="126">
        <v>32</v>
      </c>
      <c r="J51" s="126">
        <v>31</v>
      </c>
      <c r="K51" s="123">
        <f t="shared" si="0"/>
        <v>1</v>
      </c>
      <c r="L51" s="83">
        <f t="shared" si="1"/>
        <v>0.96875</v>
      </c>
    </row>
    <row r="52" spans="1:12" s="95" customFormat="1" x14ac:dyDescent="0.2">
      <c r="A52" s="96" t="s">
        <v>618</v>
      </c>
      <c r="B52" s="104" t="s">
        <v>561</v>
      </c>
      <c r="C52" s="95" t="str">
        <f>VLOOKUP($E$14:$E$226,[1]CCG!$A$1:$F$240,5,FALSE)</f>
        <v>Q55</v>
      </c>
      <c r="D52" s="95" t="str">
        <f>VLOOKUP($E$14:$E$226,[1]CCG!$A$1:$CF$240,6,FALSE)</f>
        <v>DERBYSHIRE AND NOTTINGHAMSHIRE AREA TEAM</v>
      </c>
      <c r="E52" s="67" t="s">
        <v>139</v>
      </c>
      <c r="F52" s="95" t="str">
        <f>VLOOKUP($E$14:$E$226,[1]CCG!$A$1:$F$240,2,FALSE)</f>
        <v>NHS HARDWICK CCG</v>
      </c>
      <c r="G52" s="95" t="s">
        <v>65</v>
      </c>
      <c r="H52" s="96" t="s">
        <v>66</v>
      </c>
      <c r="I52" s="68">
        <v>26</v>
      </c>
      <c r="J52" s="68">
        <v>26</v>
      </c>
      <c r="K52" s="123">
        <f t="shared" si="0"/>
        <v>0</v>
      </c>
      <c r="L52" s="54">
        <f t="shared" si="1"/>
        <v>1</v>
      </c>
    </row>
    <row r="53" spans="1:12" s="95" customFormat="1" x14ac:dyDescent="0.2">
      <c r="A53" s="96" t="s">
        <v>619</v>
      </c>
      <c r="B53" s="104" t="s">
        <v>561</v>
      </c>
      <c r="C53" s="95" t="str">
        <f>VLOOKUP($E$14:$E$226,[1]CCG!$A$1:$F$240,5,FALSE)</f>
        <v>Q55</v>
      </c>
      <c r="D53" s="95" t="str">
        <f>VLOOKUP($E$14:$E$226,[1]CCG!$A$1:$CF$240,6,FALSE)</f>
        <v>DERBYSHIRE AND NOTTINGHAMSHIRE AREA TEAM</v>
      </c>
      <c r="E53" s="67" t="s">
        <v>142</v>
      </c>
      <c r="F53" s="95" t="str">
        <f>VLOOKUP($E$14:$E$226,[1]CCG!$A$1:$F$240,2,FALSE)</f>
        <v>NHS MANSFIELD AND ASHFIELD CCG</v>
      </c>
      <c r="G53" s="95" t="s">
        <v>65</v>
      </c>
      <c r="H53" s="96" t="s">
        <v>66</v>
      </c>
      <c r="I53" s="68">
        <v>27</v>
      </c>
      <c r="J53" s="68">
        <v>27</v>
      </c>
      <c r="K53" s="123">
        <f t="shared" si="0"/>
        <v>0</v>
      </c>
      <c r="L53" s="54">
        <f t="shared" si="1"/>
        <v>1</v>
      </c>
    </row>
    <row r="54" spans="1:12" s="95" customFormat="1" x14ac:dyDescent="0.2">
      <c r="A54" s="96" t="s">
        <v>620</v>
      </c>
      <c r="B54" s="104" t="s">
        <v>561</v>
      </c>
      <c r="C54" s="95" t="str">
        <f>VLOOKUP($E$14:$E$226,[1]CCG!$A$1:$F$240,5,FALSE)</f>
        <v>Q55</v>
      </c>
      <c r="D54" s="95" t="str">
        <f>VLOOKUP($E$14:$E$226,[1]CCG!$A$1:$CF$240,6,FALSE)</f>
        <v>DERBYSHIRE AND NOTTINGHAMSHIRE AREA TEAM</v>
      </c>
      <c r="E54" s="67" t="s">
        <v>145</v>
      </c>
      <c r="F54" s="95" t="str">
        <f>VLOOKUP($E$14:$E$226,[1]CCG!$A$1:$F$240,2,FALSE)</f>
        <v>NHS NEWARK &amp; SHERWOOD CCG</v>
      </c>
      <c r="G54" s="95" t="s">
        <v>65</v>
      </c>
      <c r="H54" s="96" t="s">
        <v>66</v>
      </c>
      <c r="I54" s="68">
        <v>34</v>
      </c>
      <c r="J54" s="68">
        <v>31</v>
      </c>
      <c r="K54" s="123">
        <f t="shared" si="0"/>
        <v>3</v>
      </c>
      <c r="L54" s="54">
        <f t="shared" si="1"/>
        <v>0.91176470588235292</v>
      </c>
    </row>
    <row r="55" spans="1:12" s="95" customFormat="1" x14ac:dyDescent="0.2">
      <c r="A55" s="96" t="s">
        <v>621</v>
      </c>
      <c r="B55" s="104" t="s">
        <v>561</v>
      </c>
      <c r="C55" s="95" t="str">
        <f>VLOOKUP($E$14:$E$226,[1]CCG!$A$1:$F$240,5,FALSE)</f>
        <v>Q55</v>
      </c>
      <c r="D55" s="95" t="str">
        <f>VLOOKUP($E$14:$E$226,[1]CCG!$A$1:$CF$240,6,FALSE)</f>
        <v>DERBYSHIRE AND NOTTINGHAMSHIRE AREA TEAM</v>
      </c>
      <c r="E55" s="67" t="s">
        <v>146</v>
      </c>
      <c r="F55" s="95" t="str">
        <f>VLOOKUP($E$14:$E$226,[1]CCG!$A$1:$F$240,2,FALSE)</f>
        <v>NHS NORTH DERBYSHIRE CCG</v>
      </c>
      <c r="G55" s="95" t="s">
        <v>65</v>
      </c>
      <c r="H55" s="96" t="s">
        <v>66</v>
      </c>
      <c r="I55" s="68">
        <v>96</v>
      </c>
      <c r="J55" s="68">
        <v>93</v>
      </c>
      <c r="K55" s="123">
        <f t="shared" si="0"/>
        <v>3</v>
      </c>
      <c r="L55" s="54">
        <f t="shared" si="1"/>
        <v>0.96875</v>
      </c>
    </row>
    <row r="56" spans="1:12" s="95" customFormat="1" x14ac:dyDescent="0.2">
      <c r="A56" s="96" t="s">
        <v>622</v>
      </c>
      <c r="B56" s="104" t="s">
        <v>561</v>
      </c>
      <c r="C56" s="95" t="str">
        <f>VLOOKUP($E$14:$E$226,[1]CCG!$A$1:$F$240,5,FALSE)</f>
        <v>Q55</v>
      </c>
      <c r="D56" s="95" t="str">
        <f>VLOOKUP($E$14:$E$226,[1]CCG!$A$1:$CF$240,6,FALSE)</f>
        <v>DERBYSHIRE AND NOTTINGHAMSHIRE AREA TEAM</v>
      </c>
      <c r="E56" s="67" t="s">
        <v>147</v>
      </c>
      <c r="F56" s="95" t="str">
        <f>VLOOKUP($E$14:$E$226,[1]CCG!$A$1:$F$240,2,FALSE)</f>
        <v>NHS NOTTINGHAM CITY CCG</v>
      </c>
      <c r="G56" s="95" t="s">
        <v>65</v>
      </c>
      <c r="H56" s="96" t="s">
        <v>66</v>
      </c>
      <c r="I56" s="126">
        <v>59</v>
      </c>
      <c r="J56" s="126">
        <v>58</v>
      </c>
      <c r="K56" s="123">
        <f t="shared" si="0"/>
        <v>1</v>
      </c>
      <c r="L56" s="83">
        <f t="shared" si="1"/>
        <v>0.98305084745762716</v>
      </c>
    </row>
    <row r="57" spans="1:12" s="95" customFormat="1" x14ac:dyDescent="0.2">
      <c r="A57" s="96" t="s">
        <v>623</v>
      </c>
      <c r="B57" s="104" t="s">
        <v>561</v>
      </c>
      <c r="C57" s="95" t="str">
        <f>VLOOKUP($E$14:$E$226,[1]CCG!$A$1:$F$240,5,FALSE)</f>
        <v>Q55</v>
      </c>
      <c r="D57" s="95" t="str">
        <f>VLOOKUP($E$14:$E$226,[1]CCG!$A$1:$CF$240,6,FALSE)</f>
        <v>DERBYSHIRE AND NOTTINGHAMSHIRE AREA TEAM</v>
      </c>
      <c r="E57" s="67" t="s">
        <v>148</v>
      </c>
      <c r="F57" s="95" t="str">
        <f>VLOOKUP($E$14:$E$226,[1]CCG!$A$1:$F$240,2,FALSE)</f>
        <v>NHS NOTTINGHAM NORTH AND EAST CCG</v>
      </c>
      <c r="G57" s="95" t="s">
        <v>65</v>
      </c>
      <c r="H57" s="96" t="s">
        <v>66</v>
      </c>
      <c r="I57" s="126">
        <v>43</v>
      </c>
      <c r="J57" s="126">
        <v>42</v>
      </c>
      <c r="K57" s="123">
        <f t="shared" si="0"/>
        <v>1</v>
      </c>
      <c r="L57" s="83">
        <f t="shared" si="1"/>
        <v>0.97674418604651159</v>
      </c>
    </row>
    <row r="58" spans="1:12" s="95" customFormat="1" x14ac:dyDescent="0.2">
      <c r="A58" s="96" t="s">
        <v>624</v>
      </c>
      <c r="B58" s="104" t="s">
        <v>561</v>
      </c>
      <c r="C58" s="95" t="str">
        <f>VLOOKUP($E$14:$E$226,[1]CCG!$A$1:$F$240,5,FALSE)</f>
        <v>Q55</v>
      </c>
      <c r="D58" s="95" t="str">
        <f>VLOOKUP($E$14:$E$226,[1]CCG!$A$1:$CF$240,6,FALSE)</f>
        <v>DERBYSHIRE AND NOTTINGHAMSHIRE AREA TEAM</v>
      </c>
      <c r="E58" s="67" t="s">
        <v>149</v>
      </c>
      <c r="F58" s="95" t="str">
        <f>VLOOKUP($E$14:$E$226,[1]CCG!$A$1:$F$240,2,FALSE)</f>
        <v>NHS NOTTINGHAM WEST CCG</v>
      </c>
      <c r="G58" s="95" t="s">
        <v>65</v>
      </c>
      <c r="H58" s="96" t="s">
        <v>66</v>
      </c>
      <c r="I58" s="68">
        <v>18</v>
      </c>
      <c r="J58" s="68">
        <v>15</v>
      </c>
      <c r="K58" s="123">
        <f t="shared" si="0"/>
        <v>3</v>
      </c>
      <c r="L58" s="54">
        <f t="shared" si="1"/>
        <v>0.83333333333333337</v>
      </c>
    </row>
    <row r="59" spans="1:12" s="95" customFormat="1" x14ac:dyDescent="0.2">
      <c r="A59" s="96" t="s">
        <v>625</v>
      </c>
      <c r="B59" s="104" t="s">
        <v>561</v>
      </c>
      <c r="C59" s="95" t="str">
        <f>VLOOKUP($E$14:$E$226,[1]CCG!$A$1:$F$240,5,FALSE)</f>
        <v>Q55</v>
      </c>
      <c r="D59" s="95" t="str">
        <f>VLOOKUP($E$14:$E$226,[1]CCG!$A$1:$CF$240,6,FALSE)</f>
        <v>DERBYSHIRE AND NOTTINGHAMSHIRE AREA TEAM</v>
      </c>
      <c r="E59" s="67" t="s">
        <v>150</v>
      </c>
      <c r="F59" s="95" t="str">
        <f>VLOOKUP($E$14:$E$226,[1]CCG!$A$1:$F$240,2,FALSE)</f>
        <v>NHS RUSHCLIFFE CCG</v>
      </c>
      <c r="G59" s="95" t="s">
        <v>65</v>
      </c>
      <c r="H59" s="96" t="s">
        <v>66</v>
      </c>
      <c r="I59" s="126">
        <v>33</v>
      </c>
      <c r="J59" s="126">
        <v>31</v>
      </c>
      <c r="K59" s="123">
        <f t="shared" si="0"/>
        <v>2</v>
      </c>
      <c r="L59" s="83">
        <f t="shared" si="1"/>
        <v>0.93939393939393945</v>
      </c>
    </row>
    <row r="60" spans="1:12" s="95" customFormat="1" x14ac:dyDescent="0.2">
      <c r="A60" s="96" t="s">
        <v>626</v>
      </c>
      <c r="B60" s="104" t="s">
        <v>561</v>
      </c>
      <c r="C60" s="95" t="str">
        <f>VLOOKUP($E$14:$E$226,[1]CCG!$A$1:$F$240,5,FALSE)</f>
        <v>Q55</v>
      </c>
      <c r="D60" s="95" t="str">
        <f>VLOOKUP($E$14:$E$226,[1]CCG!$A$1:$CF$240,6,FALSE)</f>
        <v>DERBYSHIRE AND NOTTINGHAMSHIRE AREA TEAM</v>
      </c>
      <c r="E60" s="67" t="s">
        <v>152</v>
      </c>
      <c r="F60" s="95" t="str">
        <f>VLOOKUP($E$14:$E$226,[1]CCG!$A$1:$F$240,2,FALSE)</f>
        <v>NHS SOUTHERN DERBYSHIRE CCG</v>
      </c>
      <c r="G60" s="95" t="s">
        <v>65</v>
      </c>
      <c r="H60" s="96" t="s">
        <v>66</v>
      </c>
      <c r="I60" s="68">
        <v>181</v>
      </c>
      <c r="J60" s="68">
        <v>175</v>
      </c>
      <c r="K60" s="123">
        <f t="shared" si="0"/>
        <v>6</v>
      </c>
      <c r="L60" s="54">
        <f t="shared" si="1"/>
        <v>0.96685082872928174</v>
      </c>
    </row>
    <row r="61" spans="1:12" s="95" customFormat="1" x14ac:dyDescent="0.2">
      <c r="A61" s="96" t="s">
        <v>627</v>
      </c>
      <c r="B61" s="104" t="s">
        <v>562</v>
      </c>
      <c r="C61" s="95" t="str">
        <f>VLOOKUP($E$14:$E$226,[1]CCG!$A$1:$F$240,5,FALSE)</f>
        <v>Q66</v>
      </c>
      <c r="D61" s="95" t="str">
        <f>VLOOKUP($E$14:$E$226,[1]CCG!$A$1:$CF$240,6,FALSE)</f>
        <v>DEVON, CORNWALL AND ISLES OF SCILLY AREA TEAM</v>
      </c>
      <c r="E61" s="67" t="s">
        <v>261</v>
      </c>
      <c r="F61" s="95" t="str">
        <f>VLOOKUP($E$14:$E$226,[1]CCG!$A$1:$F$240,2,FALSE)</f>
        <v>NHS KERNOW CCG</v>
      </c>
      <c r="G61" s="95" t="s">
        <v>65</v>
      </c>
      <c r="H61" s="96" t="s">
        <v>66</v>
      </c>
      <c r="I61" s="68">
        <v>312</v>
      </c>
      <c r="J61" s="68">
        <v>299</v>
      </c>
      <c r="K61" s="123">
        <f t="shared" si="0"/>
        <v>13</v>
      </c>
      <c r="L61" s="54">
        <f t="shared" si="1"/>
        <v>0.95833333333333337</v>
      </c>
    </row>
    <row r="62" spans="1:12" s="95" customFormat="1" x14ac:dyDescent="0.2">
      <c r="A62" s="96" t="s">
        <v>628</v>
      </c>
      <c r="B62" s="104" t="s">
        <v>562</v>
      </c>
      <c r="C62" s="95" t="str">
        <f>VLOOKUP($E$14:$E$226,[1]CCG!$A$1:$F$240,5,FALSE)</f>
        <v>Q66</v>
      </c>
      <c r="D62" s="95" t="str">
        <f>VLOOKUP($E$14:$E$226,[1]CCG!$A$1:$CF$240,6,FALSE)</f>
        <v>DEVON, CORNWALL AND ISLES OF SCILLY AREA TEAM</v>
      </c>
      <c r="E62" s="67" t="s">
        <v>281</v>
      </c>
      <c r="F62" s="95" t="str">
        <f>VLOOKUP($E$14:$E$226,[1]CCG!$A$1:$F$240,2,FALSE)</f>
        <v>NHS NORTH, EAST, WEST DEVON CCG</v>
      </c>
      <c r="G62" s="95" t="s">
        <v>65</v>
      </c>
      <c r="H62" s="96" t="s">
        <v>66</v>
      </c>
      <c r="I62" s="68">
        <v>340</v>
      </c>
      <c r="J62" s="68">
        <v>323</v>
      </c>
      <c r="K62" s="123">
        <f t="shared" si="0"/>
        <v>17</v>
      </c>
      <c r="L62" s="54">
        <f t="shared" si="1"/>
        <v>0.95</v>
      </c>
    </row>
    <row r="63" spans="1:12" s="95" customFormat="1" x14ac:dyDescent="0.2">
      <c r="A63" s="96" t="s">
        <v>629</v>
      </c>
      <c r="B63" s="104" t="s">
        <v>562</v>
      </c>
      <c r="C63" s="95" t="str">
        <f>VLOOKUP($E$14:$E$226,[1]CCG!$A$1:$F$240,5,FALSE)</f>
        <v>Q66</v>
      </c>
      <c r="D63" s="95" t="str">
        <f>VLOOKUP($E$14:$E$226,[1]CCG!$A$1:$CF$240,6,FALSE)</f>
        <v>DEVON, CORNWALL AND ISLES OF SCILLY AREA TEAM</v>
      </c>
      <c r="E63" s="67" t="s">
        <v>282</v>
      </c>
      <c r="F63" s="95" t="str">
        <f>VLOOKUP($E$14:$E$226,[1]CCG!$A$1:$F$240,2,FALSE)</f>
        <v>NHS SOUTH DEVON AND TORBAY CCG</v>
      </c>
      <c r="G63" s="124" t="s">
        <v>65</v>
      </c>
      <c r="H63" s="96" t="s">
        <v>66</v>
      </c>
      <c r="I63" s="68">
        <v>151</v>
      </c>
      <c r="J63" s="68">
        <v>146</v>
      </c>
      <c r="K63" s="123">
        <f t="shared" si="0"/>
        <v>5</v>
      </c>
      <c r="L63" s="54">
        <f t="shared" si="1"/>
        <v>0.9668874172185431</v>
      </c>
    </row>
    <row r="64" spans="1:12" s="95" customFormat="1" x14ac:dyDescent="0.2">
      <c r="A64" s="96" t="s">
        <v>630</v>
      </c>
      <c r="B64" s="104" t="s">
        <v>563</v>
      </c>
      <c r="C64" s="95" t="str">
        <f>VLOOKUP($E$14:$E$226,[1]CCG!$A$1:$F$240,5,FALSE)</f>
        <v>Q45</v>
      </c>
      <c r="D64" s="95" t="str">
        <f>VLOOKUP($E$14:$E$226,[1]CCG!$A$1:$CF$240,6,FALSE)</f>
        <v>DURHAM, DARLINGTON AND TEES AREA TEAM</v>
      </c>
      <c r="E64" s="67" t="s">
        <v>71</v>
      </c>
      <c r="F64" s="95" t="str">
        <f>VLOOKUP($E$14:$E$226,[1]CCG!$A$1:$F$240,2,FALSE)</f>
        <v>NHS DURHAM DALES, EASINGTON AND SEDGEFIELD CCG</v>
      </c>
      <c r="G64" s="95" t="s">
        <v>65</v>
      </c>
      <c r="H64" s="96" t="s">
        <v>66</v>
      </c>
      <c r="I64" s="68">
        <v>83</v>
      </c>
      <c r="J64" s="68">
        <v>80</v>
      </c>
      <c r="K64" s="123">
        <f t="shared" si="0"/>
        <v>3</v>
      </c>
      <c r="L64" s="54">
        <f t="shared" si="1"/>
        <v>0.96385542168674698</v>
      </c>
    </row>
    <row r="65" spans="1:12" s="95" customFormat="1" x14ac:dyDescent="0.2">
      <c r="A65" s="96" t="s">
        <v>631</v>
      </c>
      <c r="B65" s="104" t="s">
        <v>563</v>
      </c>
      <c r="C65" s="95" t="str">
        <f>VLOOKUP($E$14:$E$226,[1]CCG!$A$1:$F$240,5,FALSE)</f>
        <v>Q45</v>
      </c>
      <c r="D65" s="95" t="str">
        <f>VLOOKUP($E$14:$E$226,[1]CCG!$A$1:$CF$240,6,FALSE)</f>
        <v>DURHAM, DARLINGTON AND TEES AREA TEAM</v>
      </c>
      <c r="E65" s="67" t="s">
        <v>76</v>
      </c>
      <c r="F65" s="95" t="str">
        <f>VLOOKUP($E$14:$E$226,[1]CCG!$A$1:$F$240,2,FALSE)</f>
        <v>NHS HARTLEPOOL AND STOCKTON-ON-TEES CCG</v>
      </c>
      <c r="G65" s="95" t="s">
        <v>65</v>
      </c>
      <c r="H65" s="96" t="s">
        <v>66</v>
      </c>
      <c r="I65" s="126">
        <v>74</v>
      </c>
      <c r="J65" s="126">
        <v>72</v>
      </c>
      <c r="K65" s="123">
        <f t="shared" si="0"/>
        <v>2</v>
      </c>
      <c r="L65" s="83">
        <f t="shared" si="1"/>
        <v>0.97297297297297303</v>
      </c>
    </row>
    <row r="66" spans="1:12" s="95" customFormat="1" x14ac:dyDescent="0.2">
      <c r="A66" s="96" t="s">
        <v>632</v>
      </c>
      <c r="B66" s="104" t="s">
        <v>563</v>
      </c>
      <c r="C66" s="95" t="str">
        <f>VLOOKUP($E$14:$E$226,[1]CCG!$A$1:$F$240,5,FALSE)</f>
        <v>Q45</v>
      </c>
      <c r="D66" s="95" t="str">
        <f>VLOOKUP($E$14:$E$226,[1]CCG!$A$1:$CF$240,6,FALSE)</f>
        <v>DURHAM, DARLINGTON AND TEES AREA TEAM</v>
      </c>
      <c r="E66" s="67" t="s">
        <v>75</v>
      </c>
      <c r="F66" s="95" t="str">
        <f>VLOOKUP($E$14:$E$226,[1]CCG!$A$1:$F$240,2,FALSE)</f>
        <v>NHS NORTH DURHAM CCG</v>
      </c>
      <c r="G66" s="95" t="s">
        <v>65</v>
      </c>
      <c r="H66" s="96" t="s">
        <v>66</v>
      </c>
      <c r="I66" s="68">
        <v>73</v>
      </c>
      <c r="J66" s="68">
        <v>73</v>
      </c>
      <c r="K66" s="123">
        <f t="shared" si="0"/>
        <v>0</v>
      </c>
      <c r="L66" s="54">
        <f t="shared" si="1"/>
        <v>1</v>
      </c>
    </row>
    <row r="67" spans="1:12" s="95" customFormat="1" x14ac:dyDescent="0.2">
      <c r="A67" s="96" t="s">
        <v>633</v>
      </c>
      <c r="B67" s="104" t="s">
        <v>563</v>
      </c>
      <c r="C67" s="95" t="str">
        <f>VLOOKUP($E$14:$E$226,[1]CCG!$A$1:$F$240,5,FALSE)</f>
        <v>Q45</v>
      </c>
      <c r="D67" s="95" t="str">
        <f>VLOOKUP($E$14:$E$226,[1]CCG!$A$1:$CF$240,6,FALSE)</f>
        <v>DURHAM, DARLINGTON AND TEES AREA TEAM</v>
      </c>
      <c r="E67" s="67" t="s">
        <v>78</v>
      </c>
      <c r="F67" s="95" t="str">
        <f>VLOOKUP($E$14:$E$226,[1]CCG!$A$1:$F$240,2,FALSE)</f>
        <v>NHS SOUTH TEES CCG</v>
      </c>
      <c r="G67" s="95" t="s">
        <v>65</v>
      </c>
      <c r="H67" s="96" t="s">
        <v>66</v>
      </c>
      <c r="I67" s="126">
        <v>76</v>
      </c>
      <c r="J67" s="126">
        <v>75</v>
      </c>
      <c r="K67" s="123">
        <f t="shared" si="0"/>
        <v>1</v>
      </c>
      <c r="L67" s="83">
        <f t="shared" si="1"/>
        <v>0.98684210526315785</v>
      </c>
    </row>
    <row r="68" spans="1:12" s="95" customFormat="1" x14ac:dyDescent="0.2">
      <c r="A68" s="96" t="s">
        <v>634</v>
      </c>
      <c r="B68" s="104" t="s">
        <v>564</v>
      </c>
      <c r="C68" s="95" t="str">
        <f>VLOOKUP($E$14:$E$226,[1]CCG!$A$1:$F$240,5,FALSE)</f>
        <v>Q56</v>
      </c>
      <c r="D68" s="95" t="str">
        <f>VLOOKUP($E$14:$E$226,[1]CCG!$A$1:$CF$240,6,FALSE)</f>
        <v>EAST ANGLIA AREA TEAM</v>
      </c>
      <c r="E68" s="67" t="s">
        <v>176</v>
      </c>
      <c r="F68" s="95" t="str">
        <f>VLOOKUP($E$14:$E$226,[1]CCG!$A$1:$F$240,2,FALSE)</f>
        <v>NHS CAMBRIDGESHIRE AND PETERBOROUGH CCG</v>
      </c>
      <c r="G68" s="95" t="s">
        <v>65</v>
      </c>
      <c r="H68" s="96" t="s">
        <v>66</v>
      </c>
      <c r="I68" s="68">
        <v>215</v>
      </c>
      <c r="J68" s="68">
        <v>209</v>
      </c>
      <c r="K68" s="123">
        <f t="shared" si="0"/>
        <v>6</v>
      </c>
      <c r="L68" s="54">
        <f t="shared" si="1"/>
        <v>0.97209302325581393</v>
      </c>
    </row>
    <row r="69" spans="1:12" s="95" customFormat="1" x14ac:dyDescent="0.2">
      <c r="A69" s="96" t="s">
        <v>635</v>
      </c>
      <c r="B69" s="104" t="s">
        <v>564</v>
      </c>
      <c r="C69" s="95" t="str">
        <f>VLOOKUP($E$14:$E$226,[1]CCG!$A$1:$F$240,5,FALSE)</f>
        <v>Q56</v>
      </c>
      <c r="D69" s="95" t="str">
        <f>VLOOKUP($E$14:$E$226,[1]CCG!$A$1:$CF$240,6,FALSE)</f>
        <v>EAST ANGLIA AREA TEAM</v>
      </c>
      <c r="E69" s="67" t="s">
        <v>179</v>
      </c>
      <c r="F69" s="95" t="str">
        <f>VLOOKUP($E$14:$E$226,[1]CCG!$A$1:$F$240,2,FALSE)</f>
        <v>NHS GREAT YARMOUTH AND WAVENEY CCG</v>
      </c>
      <c r="G69" s="95" t="s">
        <v>65</v>
      </c>
      <c r="H69" s="96" t="s">
        <v>66</v>
      </c>
      <c r="I69" s="68">
        <v>74</v>
      </c>
      <c r="J69" s="68">
        <v>70</v>
      </c>
      <c r="K69" s="123">
        <f t="shared" si="0"/>
        <v>4</v>
      </c>
      <c r="L69" s="54">
        <f t="shared" si="1"/>
        <v>0.94594594594594594</v>
      </c>
    </row>
    <row r="70" spans="1:12" s="95" customFormat="1" x14ac:dyDescent="0.2">
      <c r="A70" s="96" t="s">
        <v>636</v>
      </c>
      <c r="B70" s="104" t="s">
        <v>564</v>
      </c>
      <c r="C70" s="95" t="str">
        <f>VLOOKUP($E$14:$E$226,[1]CCG!$A$1:$F$240,5,FALSE)</f>
        <v>Q56</v>
      </c>
      <c r="D70" s="95" t="str">
        <f>VLOOKUP($E$14:$E$226,[1]CCG!$A$1:$CF$240,6,FALSE)</f>
        <v>EAST ANGLIA AREA TEAM</v>
      </c>
      <c r="E70" s="67" t="s">
        <v>178</v>
      </c>
      <c r="F70" s="95" t="str">
        <f>VLOOKUP($E$14:$E$226,[1]CCG!$A$1:$F$240,2,FALSE)</f>
        <v>NHS IPSWICH AND EAST SUFFOLK CCG</v>
      </c>
      <c r="G70" s="95" t="s">
        <v>65</v>
      </c>
      <c r="H70" s="96" t="s">
        <v>66</v>
      </c>
      <c r="I70" s="68">
        <v>100</v>
      </c>
      <c r="J70" s="68">
        <v>97</v>
      </c>
      <c r="K70" s="123">
        <f t="shared" si="0"/>
        <v>3</v>
      </c>
      <c r="L70" s="54">
        <f t="shared" si="1"/>
        <v>0.97</v>
      </c>
    </row>
    <row r="71" spans="1:12" s="95" customFormat="1" x14ac:dyDescent="0.2">
      <c r="A71" s="96" t="s">
        <v>637</v>
      </c>
      <c r="B71" s="104" t="s">
        <v>564</v>
      </c>
      <c r="C71" s="95" t="str">
        <f>VLOOKUP($E$14:$E$226,[1]CCG!$A$1:$F$240,5,FALSE)</f>
        <v>Q56</v>
      </c>
      <c r="D71" s="95" t="str">
        <f>VLOOKUP($E$14:$E$226,[1]CCG!$A$1:$CF$240,6,FALSE)</f>
        <v>EAST ANGLIA AREA TEAM</v>
      </c>
      <c r="E71" s="67" t="s">
        <v>184</v>
      </c>
      <c r="F71" s="95" t="str">
        <f>VLOOKUP($E$14:$E$226,[1]CCG!$A$1:$F$240,2,FALSE)</f>
        <v>NHS NORTH NORFOLK CCG</v>
      </c>
      <c r="G71" s="95" t="s">
        <v>65</v>
      </c>
      <c r="H71" s="96" t="s">
        <v>66</v>
      </c>
      <c r="I71" s="68">
        <v>71</v>
      </c>
      <c r="J71" s="68">
        <v>67</v>
      </c>
      <c r="K71" s="123">
        <f t="shared" si="0"/>
        <v>4</v>
      </c>
      <c r="L71" s="54">
        <f t="shared" si="1"/>
        <v>0.94366197183098588</v>
      </c>
    </row>
    <row r="72" spans="1:12" s="95" customFormat="1" x14ac:dyDescent="0.2">
      <c r="A72" s="96" t="s">
        <v>638</v>
      </c>
      <c r="B72" s="104" t="s">
        <v>564</v>
      </c>
      <c r="C72" s="95" t="str">
        <f>VLOOKUP($E$14:$E$226,[1]CCG!$A$1:$F$240,5,FALSE)</f>
        <v>Q56</v>
      </c>
      <c r="D72" s="95" t="str">
        <f>VLOOKUP($E$14:$E$226,[1]CCG!$A$1:$CF$240,6,FALSE)</f>
        <v>EAST ANGLIA AREA TEAM</v>
      </c>
      <c r="E72" s="67" t="s">
        <v>185</v>
      </c>
      <c r="F72" s="95" t="str">
        <f>VLOOKUP($E$14:$E$226,[1]CCG!$A$1:$F$240,2,FALSE)</f>
        <v>NHS NORWICH CCG</v>
      </c>
      <c r="G72" s="95" t="s">
        <v>65</v>
      </c>
      <c r="H72" s="96" t="s">
        <v>66</v>
      </c>
      <c r="I72" s="68">
        <v>79</v>
      </c>
      <c r="J72" s="68">
        <v>76</v>
      </c>
      <c r="K72" s="123">
        <f t="shared" si="0"/>
        <v>3</v>
      </c>
      <c r="L72" s="54">
        <f t="shared" si="1"/>
        <v>0.96202531645569622</v>
      </c>
    </row>
    <row r="73" spans="1:12" s="95" customFormat="1" x14ac:dyDescent="0.2">
      <c r="A73" s="96" t="s">
        <v>639</v>
      </c>
      <c r="B73" s="104" t="s">
        <v>564</v>
      </c>
      <c r="C73" s="95" t="str">
        <f>VLOOKUP($E$14:$E$226,[1]CCG!$A$1:$F$240,5,FALSE)</f>
        <v>Q56</v>
      </c>
      <c r="D73" s="95" t="str">
        <f>VLOOKUP($E$14:$E$226,[1]CCG!$A$1:$CF$240,6,FALSE)</f>
        <v>EAST ANGLIA AREA TEAM</v>
      </c>
      <c r="E73" s="67" t="s">
        <v>186</v>
      </c>
      <c r="F73" s="95" t="str">
        <f>VLOOKUP($E$14:$E$226,[1]CCG!$A$1:$F$240,2,FALSE)</f>
        <v>NHS SOUTH NORFOLK CCG</v>
      </c>
      <c r="G73" s="95" t="s">
        <v>65</v>
      </c>
      <c r="H73" s="96" t="s">
        <v>66</v>
      </c>
      <c r="I73" s="126">
        <v>84</v>
      </c>
      <c r="J73" s="126">
        <v>82</v>
      </c>
      <c r="K73" s="123">
        <f t="shared" si="0"/>
        <v>2</v>
      </c>
      <c r="L73" s="83">
        <f t="shared" si="1"/>
        <v>0.97619047619047616</v>
      </c>
    </row>
    <row r="74" spans="1:12" s="95" customFormat="1" x14ac:dyDescent="0.2">
      <c r="A74" s="96" t="s">
        <v>640</v>
      </c>
      <c r="B74" s="104" t="s">
        <v>564</v>
      </c>
      <c r="C74" s="95" t="str">
        <f>VLOOKUP($E$14:$E$226,[1]CCG!$A$1:$F$240,5,FALSE)</f>
        <v>Q56</v>
      </c>
      <c r="D74" s="95" t="str">
        <f>VLOOKUP($E$14:$E$226,[1]CCG!$A$1:$CF$240,6,FALSE)</f>
        <v>EAST ANGLIA AREA TEAM</v>
      </c>
      <c r="E74" s="67" t="s">
        <v>189</v>
      </c>
      <c r="F74" s="95" t="str">
        <f>VLOOKUP($E$14:$E$226,[1]CCG!$A$1:$F$240,2,FALSE)</f>
        <v>NHS WEST NORFOLK CCG</v>
      </c>
      <c r="G74" s="95" t="s">
        <v>65</v>
      </c>
      <c r="H74" s="96" t="s">
        <v>66</v>
      </c>
      <c r="I74" s="126">
        <v>81</v>
      </c>
      <c r="J74" s="126">
        <v>79</v>
      </c>
      <c r="K74" s="123">
        <f t="shared" si="0"/>
        <v>2</v>
      </c>
      <c r="L74" s="83">
        <f t="shared" si="1"/>
        <v>0.97530864197530864</v>
      </c>
    </row>
    <row r="75" spans="1:12" s="95" customFormat="1" x14ac:dyDescent="0.2">
      <c r="A75" s="96" t="s">
        <v>641</v>
      </c>
      <c r="B75" s="104" t="s">
        <v>564</v>
      </c>
      <c r="C75" s="95" t="str">
        <f>VLOOKUP($E$14:$E$226,[1]CCG!$A$1:$F$240,5,FALSE)</f>
        <v>Q56</v>
      </c>
      <c r="D75" s="95" t="str">
        <f>VLOOKUP($E$14:$E$226,[1]CCG!$A$1:$CF$240,6,FALSE)</f>
        <v>EAST ANGLIA AREA TEAM</v>
      </c>
      <c r="E75" s="67" t="s">
        <v>190</v>
      </c>
      <c r="F75" s="95" t="str">
        <f>VLOOKUP($E$14:$E$226,[1]CCG!$A$1:$F$240,2,FALSE)</f>
        <v>NHS WEST SUFFOLK CCG</v>
      </c>
      <c r="G75" s="95" t="s">
        <v>65</v>
      </c>
      <c r="H75" s="96" t="s">
        <v>66</v>
      </c>
      <c r="I75" s="126">
        <v>64</v>
      </c>
      <c r="J75" s="126">
        <v>63</v>
      </c>
      <c r="K75" s="123">
        <f t="shared" si="0"/>
        <v>1</v>
      </c>
      <c r="L75" s="83">
        <f t="shared" si="1"/>
        <v>0.984375</v>
      </c>
    </row>
    <row r="76" spans="1:12" s="95" customFormat="1" x14ac:dyDescent="0.2">
      <c r="A76" s="96" t="s">
        <v>642</v>
      </c>
      <c r="B76" s="104" t="s">
        <v>565</v>
      </c>
      <c r="C76" s="95" t="str">
        <f>VLOOKUP($E$14:$E$226,[1]CCG!$A$1:$F$240,5,FALSE)</f>
        <v>Q57</v>
      </c>
      <c r="D76" s="95" t="str">
        <f>VLOOKUP($E$14:$E$226,[1]CCG!$A$1:$CF$240,6,FALSE)</f>
        <v>ESSEX AREA TEAM</v>
      </c>
      <c r="E76" s="67" t="s">
        <v>273</v>
      </c>
      <c r="F76" s="95" t="str">
        <f>VLOOKUP($E$14:$E$226,[1]CCG!$A$1:$F$240,2,FALSE)</f>
        <v>NHS BASILDON AND BRENTWOOD CCG</v>
      </c>
      <c r="G76" s="95" t="s">
        <v>65</v>
      </c>
      <c r="H76" s="96" t="s">
        <v>66</v>
      </c>
      <c r="I76" s="126">
        <v>47</v>
      </c>
      <c r="J76" s="126">
        <v>46</v>
      </c>
      <c r="K76" s="123">
        <f t="shared" si="0"/>
        <v>1</v>
      </c>
      <c r="L76" s="83">
        <f t="shared" si="1"/>
        <v>0.97872340425531912</v>
      </c>
    </row>
    <row r="77" spans="1:12" s="95" customFormat="1" x14ac:dyDescent="0.2">
      <c r="A77" s="96" t="s">
        <v>643</v>
      </c>
      <c r="B77" s="104" t="s">
        <v>565</v>
      </c>
      <c r="C77" s="95" t="str">
        <f>VLOOKUP($E$14:$E$226,[1]CCG!$A$1:$F$240,5,FALSE)</f>
        <v>Q57</v>
      </c>
      <c r="D77" s="95" t="str">
        <f>VLOOKUP($E$14:$E$226,[1]CCG!$A$1:$CF$240,6,FALSE)</f>
        <v>ESSEX AREA TEAM</v>
      </c>
      <c r="E77" s="67" t="s">
        <v>274</v>
      </c>
      <c r="F77" s="95" t="str">
        <f>VLOOKUP($E$14:$E$226,[1]CCG!$A$1:$F$240,2,FALSE)</f>
        <v>NHS CASTLE POINT AND ROCHFORD CCG</v>
      </c>
      <c r="G77" s="95" t="s">
        <v>65</v>
      </c>
      <c r="H77" s="96" t="s">
        <v>66</v>
      </c>
      <c r="I77" s="126">
        <v>35</v>
      </c>
      <c r="J77" s="126">
        <v>33</v>
      </c>
      <c r="K77" s="123">
        <f t="shared" si="0"/>
        <v>2</v>
      </c>
      <c r="L77" s="83">
        <f t="shared" si="1"/>
        <v>0.94285714285714284</v>
      </c>
    </row>
    <row r="78" spans="1:12" s="95" customFormat="1" x14ac:dyDescent="0.2">
      <c r="A78" s="96" t="s">
        <v>644</v>
      </c>
      <c r="B78" s="104" t="s">
        <v>565</v>
      </c>
      <c r="C78" s="95" t="str">
        <f>VLOOKUP($E$14:$E$226,[1]CCG!$A$1:$F$240,5,FALSE)</f>
        <v>Q57</v>
      </c>
      <c r="D78" s="95" t="str">
        <f>VLOOKUP($E$14:$E$226,[1]CCG!$A$1:$CF$240,6,FALSE)</f>
        <v>ESSEX AREA TEAM</v>
      </c>
      <c r="E78" s="67" t="s">
        <v>182</v>
      </c>
      <c r="F78" s="95" t="str">
        <f>VLOOKUP($E$14:$E$226,[1]CCG!$A$1:$F$240,2,FALSE)</f>
        <v>NHS MID ESSEX CCG</v>
      </c>
      <c r="G78" s="95" t="s">
        <v>65</v>
      </c>
      <c r="H78" s="96" t="s">
        <v>66</v>
      </c>
      <c r="I78" s="68">
        <v>73</v>
      </c>
      <c r="J78" s="68">
        <v>73</v>
      </c>
      <c r="K78" s="123">
        <f t="shared" ref="K78:K141" si="2">I78-J78</f>
        <v>0</v>
      </c>
      <c r="L78" s="54">
        <f t="shared" ref="L78:L141" si="3">J78/I78</f>
        <v>1</v>
      </c>
    </row>
    <row r="79" spans="1:12" s="95" customFormat="1" x14ac:dyDescent="0.2">
      <c r="A79" s="96" t="s">
        <v>645</v>
      </c>
      <c r="B79" s="104" t="s">
        <v>565</v>
      </c>
      <c r="C79" s="95" t="str">
        <f>VLOOKUP($E$14:$E$226,[1]CCG!$A$1:$F$240,5,FALSE)</f>
        <v>Q57</v>
      </c>
      <c r="D79" s="95" t="str">
        <f>VLOOKUP($E$14:$E$226,[1]CCG!$A$1:$CF$240,6,FALSE)</f>
        <v>ESSEX AREA TEAM</v>
      </c>
      <c r="E79" s="67" t="s">
        <v>183</v>
      </c>
      <c r="F79" s="95" t="str">
        <f>VLOOKUP($E$14:$E$226,[1]CCG!$A$1:$F$240,2,FALSE)</f>
        <v>NHS NORTH EAST ESSEX CCG</v>
      </c>
      <c r="G79" s="95" t="s">
        <v>65</v>
      </c>
      <c r="H79" s="96" t="s">
        <v>66</v>
      </c>
      <c r="I79" s="126">
        <v>81</v>
      </c>
      <c r="J79" s="126">
        <v>79</v>
      </c>
      <c r="K79" s="123">
        <f t="shared" si="2"/>
        <v>2</v>
      </c>
      <c r="L79" s="83">
        <f t="shared" si="3"/>
        <v>0.97530864197530864</v>
      </c>
    </row>
    <row r="80" spans="1:12" s="95" customFormat="1" x14ac:dyDescent="0.2">
      <c r="A80" s="96" t="s">
        <v>646</v>
      </c>
      <c r="B80" s="104" t="s">
        <v>565</v>
      </c>
      <c r="C80" s="95" t="str">
        <f>VLOOKUP($E$14:$E$226,[1]CCG!$A$1:$F$240,5,FALSE)</f>
        <v>Q57</v>
      </c>
      <c r="D80" s="95" t="str">
        <f>VLOOKUP($E$14:$E$226,[1]CCG!$A$1:$CF$240,6,FALSE)</f>
        <v>ESSEX AREA TEAM</v>
      </c>
      <c r="E80" s="67" t="s">
        <v>275</v>
      </c>
      <c r="F80" s="95" t="str">
        <f>VLOOKUP($E$14:$E$226,[1]CCG!$A$1:$F$240,2,FALSE)</f>
        <v>NHS SOUTHEND CCG</v>
      </c>
      <c r="G80" s="95" t="s">
        <v>65</v>
      </c>
      <c r="H80" s="96" t="s">
        <v>66</v>
      </c>
      <c r="I80" s="126">
        <v>26</v>
      </c>
      <c r="J80" s="126">
        <v>25</v>
      </c>
      <c r="K80" s="123">
        <f t="shared" si="2"/>
        <v>1</v>
      </c>
      <c r="L80" s="83">
        <f t="shared" si="3"/>
        <v>0.96153846153846156</v>
      </c>
    </row>
    <row r="81" spans="1:12" s="95" customFormat="1" x14ac:dyDescent="0.2">
      <c r="A81" s="96" t="s">
        <v>647</v>
      </c>
      <c r="B81" s="104" t="s">
        <v>565</v>
      </c>
      <c r="C81" s="95" t="str">
        <f>VLOOKUP($E$14:$E$226,[1]CCG!$A$1:$F$240,5,FALSE)</f>
        <v>Q57</v>
      </c>
      <c r="D81" s="95" t="str">
        <f>VLOOKUP($E$14:$E$226,[1]CCG!$A$1:$CF$240,6,FALSE)</f>
        <v>ESSEX AREA TEAM</v>
      </c>
      <c r="E81" s="67" t="s">
        <v>187</v>
      </c>
      <c r="F81" s="95" t="str">
        <f>VLOOKUP($E$14:$E$226,[1]CCG!$A$1:$F$240,2,FALSE)</f>
        <v>NHS THURROCK CCG</v>
      </c>
      <c r="G81" s="95" t="s">
        <v>65</v>
      </c>
      <c r="H81" s="96" t="s">
        <v>66</v>
      </c>
      <c r="I81" s="126">
        <v>41</v>
      </c>
      <c r="J81" s="126">
        <v>40</v>
      </c>
      <c r="K81" s="123">
        <f t="shared" si="2"/>
        <v>1</v>
      </c>
      <c r="L81" s="83">
        <f t="shared" si="3"/>
        <v>0.97560975609756095</v>
      </c>
    </row>
    <row r="82" spans="1:12" s="95" customFormat="1" x14ac:dyDescent="0.2">
      <c r="A82" s="96" t="s">
        <v>648</v>
      </c>
      <c r="B82" s="104" t="s">
        <v>565</v>
      </c>
      <c r="C82" s="95" t="str">
        <f>VLOOKUP($E$14:$E$226,[1]CCG!$A$1:$F$240,5,FALSE)</f>
        <v>Q57</v>
      </c>
      <c r="D82" s="95" t="str">
        <f>VLOOKUP($E$14:$E$226,[1]CCG!$A$1:$CF$240,6,FALSE)</f>
        <v>ESSEX AREA TEAM</v>
      </c>
      <c r="E82" s="67" t="s">
        <v>188</v>
      </c>
      <c r="F82" s="95" t="str">
        <f>VLOOKUP($E$14:$E$226,[1]CCG!$A$1:$F$240,2,FALSE)</f>
        <v>NHS WEST ESSEX CCG</v>
      </c>
      <c r="G82" s="95" t="s">
        <v>65</v>
      </c>
      <c r="H82" s="96" t="s">
        <v>66</v>
      </c>
      <c r="I82" s="68">
        <v>41</v>
      </c>
      <c r="J82" s="68">
        <v>41</v>
      </c>
      <c r="K82" s="123">
        <f t="shared" si="2"/>
        <v>0</v>
      </c>
      <c r="L82" s="54">
        <f t="shared" si="3"/>
        <v>1</v>
      </c>
    </row>
    <row r="83" spans="1:12" s="95" customFormat="1" x14ac:dyDescent="0.2">
      <c r="A83" s="96" t="s">
        <v>649</v>
      </c>
      <c r="B83" s="104" t="s">
        <v>566</v>
      </c>
      <c r="C83" s="95" t="str">
        <f>VLOOKUP($E$14:$E$226,[1]CCG!$A$1:$F$240,5,FALSE)</f>
        <v>Q46</v>
      </c>
      <c r="D83" s="95" t="str">
        <f>VLOOKUP($E$14:$E$226,[1]CCG!$A$1:$CF$240,6,FALSE)</f>
        <v>GREATER MANCHESTER AREA TEAM</v>
      </c>
      <c r="E83" s="67" t="s">
        <v>83</v>
      </c>
      <c r="F83" s="95" t="str">
        <f>VLOOKUP($E$14:$E$226,[1]CCG!$A$1:$F$240,2,FALSE)</f>
        <v>NHS BOLTON CCG</v>
      </c>
      <c r="G83" s="95" t="s">
        <v>65</v>
      </c>
      <c r="H83" s="96" t="s">
        <v>66</v>
      </c>
      <c r="I83" s="126">
        <v>69</v>
      </c>
      <c r="J83" s="126">
        <v>68</v>
      </c>
      <c r="K83" s="123">
        <f t="shared" si="2"/>
        <v>1</v>
      </c>
      <c r="L83" s="83">
        <f t="shared" si="3"/>
        <v>0.98550724637681164</v>
      </c>
    </row>
    <row r="84" spans="1:12" s="95" customFormat="1" x14ac:dyDescent="0.2">
      <c r="A84" s="96" t="s">
        <v>650</v>
      </c>
      <c r="B84" s="104" t="s">
        <v>566</v>
      </c>
      <c r="C84" s="95" t="str">
        <f>VLOOKUP($E$14:$E$226,[1]CCG!$A$1:$F$240,5,FALSE)</f>
        <v>Q46</v>
      </c>
      <c r="D84" s="95" t="str">
        <f>VLOOKUP($E$14:$E$226,[1]CCG!$A$1:$CF$240,6,FALSE)</f>
        <v>GREATER MANCHESTER AREA TEAM</v>
      </c>
      <c r="E84" s="67" t="s">
        <v>84</v>
      </c>
      <c r="F84" s="95" t="str">
        <f>VLOOKUP($E$14:$E$226,[1]CCG!$A$1:$F$240,2,FALSE)</f>
        <v>NHS BURY CCG</v>
      </c>
      <c r="G84" s="95" t="s">
        <v>65</v>
      </c>
      <c r="H84" s="96" t="s">
        <v>66</v>
      </c>
      <c r="I84" s="68">
        <v>48</v>
      </c>
      <c r="J84" s="68">
        <v>48</v>
      </c>
      <c r="K84" s="123">
        <f t="shared" si="2"/>
        <v>0</v>
      </c>
      <c r="L84" s="54">
        <f t="shared" si="3"/>
        <v>1</v>
      </c>
    </row>
    <row r="85" spans="1:12" s="95" customFormat="1" x14ac:dyDescent="0.2">
      <c r="A85" s="96" t="s">
        <v>651</v>
      </c>
      <c r="B85" s="104" t="s">
        <v>566</v>
      </c>
      <c r="C85" s="95" t="str">
        <f>VLOOKUP($E$14:$E$226,[1]CCG!$A$1:$F$240,5,FALSE)</f>
        <v>Q46</v>
      </c>
      <c r="D85" s="95" t="str">
        <f>VLOOKUP($E$14:$E$226,[1]CCG!$A$1:$CF$240,6,FALSE)</f>
        <v>GREATER MANCHESTER AREA TEAM</v>
      </c>
      <c r="E85" s="67" t="s">
        <v>85</v>
      </c>
      <c r="F85" s="95" t="str">
        <f>VLOOKUP($E$14:$E$226,[1]CCG!$A$1:$F$240,2,FALSE)</f>
        <v>NHS CENTRAL MANCHESTER CCG</v>
      </c>
      <c r="G85" s="95" t="s">
        <v>65</v>
      </c>
      <c r="H85" s="96" t="s">
        <v>66</v>
      </c>
      <c r="I85" s="68">
        <v>39</v>
      </c>
      <c r="J85" s="68">
        <v>39</v>
      </c>
      <c r="K85" s="123">
        <f t="shared" si="2"/>
        <v>0</v>
      </c>
      <c r="L85" s="54">
        <f t="shared" si="3"/>
        <v>1</v>
      </c>
    </row>
    <row r="86" spans="1:12" s="95" customFormat="1" x14ac:dyDescent="0.2">
      <c r="A86" s="96" t="s">
        <v>652</v>
      </c>
      <c r="B86" s="104" t="s">
        <v>566</v>
      </c>
      <c r="C86" s="95" t="str">
        <f>VLOOKUP($E$14:$E$226,[1]CCG!$A$1:$F$240,5,FALSE)</f>
        <v>Q46</v>
      </c>
      <c r="D86" s="95" t="str">
        <f>VLOOKUP($E$14:$E$226,[1]CCG!$A$1:$CF$240,6,FALSE)</f>
        <v>GREATER MANCHESTER AREA TEAM</v>
      </c>
      <c r="E86" s="67" t="s">
        <v>90</v>
      </c>
      <c r="F86" s="95" t="str">
        <f>VLOOKUP($E$14:$E$226,[1]CCG!$A$1:$F$240,2,FALSE)</f>
        <v>NHS HEYWOOD, MIDDLETON AND ROCHDALE CCG</v>
      </c>
      <c r="G86" s="95" t="s">
        <v>65</v>
      </c>
      <c r="H86" s="96" t="s">
        <v>66</v>
      </c>
      <c r="I86" s="126">
        <v>47</v>
      </c>
      <c r="J86" s="126">
        <v>46</v>
      </c>
      <c r="K86" s="123">
        <f t="shared" si="2"/>
        <v>1</v>
      </c>
      <c r="L86" s="83">
        <f t="shared" si="3"/>
        <v>0.97872340425531912</v>
      </c>
    </row>
    <row r="87" spans="1:12" s="95" customFormat="1" x14ac:dyDescent="0.2">
      <c r="A87" s="96" t="s">
        <v>653</v>
      </c>
      <c r="B87" s="104" t="s">
        <v>566</v>
      </c>
      <c r="C87" s="95" t="str">
        <f>VLOOKUP($E$14:$E$226,[1]CCG!$A$1:$F$240,5,FALSE)</f>
        <v>Q46</v>
      </c>
      <c r="D87" s="95" t="str">
        <f>VLOOKUP($E$14:$E$226,[1]CCG!$A$1:$CF$240,6,FALSE)</f>
        <v>GREATER MANCHESTER AREA TEAM</v>
      </c>
      <c r="E87" s="67" t="s">
        <v>97</v>
      </c>
      <c r="F87" s="95" t="str">
        <f>VLOOKUP($E$14:$E$226,[1]CCG!$A$1:$F$240,2,FALSE)</f>
        <v>NHS NORTH MANCHESTER CCG</v>
      </c>
      <c r="G87" s="95" t="s">
        <v>65</v>
      </c>
      <c r="H87" s="96" t="s">
        <v>66</v>
      </c>
      <c r="I87" s="126">
        <v>24</v>
      </c>
      <c r="J87" s="126">
        <v>23</v>
      </c>
      <c r="K87" s="123">
        <f t="shared" si="2"/>
        <v>1</v>
      </c>
      <c r="L87" s="83">
        <f t="shared" si="3"/>
        <v>0.95833333333333337</v>
      </c>
    </row>
    <row r="88" spans="1:12" s="95" customFormat="1" x14ac:dyDescent="0.2">
      <c r="A88" s="96" t="s">
        <v>654</v>
      </c>
      <c r="B88" s="104" t="s">
        <v>566</v>
      </c>
      <c r="C88" s="95" t="str">
        <f>VLOOKUP($E$14:$E$226,[1]CCG!$A$1:$F$240,5,FALSE)</f>
        <v>Q46</v>
      </c>
      <c r="D88" s="95" t="str">
        <f>VLOOKUP($E$14:$E$226,[1]CCG!$A$1:$CF$240,6,FALSE)</f>
        <v>GREATER MANCHESTER AREA TEAM</v>
      </c>
      <c r="E88" s="67" t="s">
        <v>87</v>
      </c>
      <c r="F88" s="95" t="str">
        <f>VLOOKUP($E$14:$E$226,[1]CCG!$A$1:$F$240,2,FALSE)</f>
        <v>NHS OLDHAM CCG</v>
      </c>
      <c r="G88" s="95" t="s">
        <v>65</v>
      </c>
      <c r="H88" s="96" t="s">
        <v>66</v>
      </c>
      <c r="I88" s="68">
        <v>53</v>
      </c>
      <c r="J88" s="68">
        <v>53</v>
      </c>
      <c r="K88" s="123">
        <f t="shared" si="2"/>
        <v>0</v>
      </c>
      <c r="L88" s="54">
        <f t="shared" si="3"/>
        <v>1</v>
      </c>
    </row>
    <row r="89" spans="1:12" s="95" customFormat="1" x14ac:dyDescent="0.2">
      <c r="A89" s="96" t="s">
        <v>655</v>
      </c>
      <c r="B89" s="104" t="s">
        <v>566</v>
      </c>
      <c r="C89" s="95" t="str">
        <f>VLOOKUP($E$14:$E$226,[1]CCG!$A$1:$F$240,5,FALSE)</f>
        <v>Q46</v>
      </c>
      <c r="D89" s="95" t="str">
        <f>VLOOKUP($E$14:$E$226,[1]CCG!$A$1:$CF$240,6,FALSE)</f>
        <v>GREATER MANCHESTER AREA TEAM</v>
      </c>
      <c r="E89" s="67" t="s">
        <v>93</v>
      </c>
      <c r="F89" s="95" t="str">
        <f>VLOOKUP($E$14:$E$226,[1]CCG!$A$1:$F$240,2,FALSE)</f>
        <v>NHS SALFORD CCG</v>
      </c>
      <c r="G89" s="95" t="s">
        <v>65</v>
      </c>
      <c r="H89" s="96" t="s">
        <v>66</v>
      </c>
      <c r="I89" s="126">
        <v>63</v>
      </c>
      <c r="J89" s="126">
        <v>61</v>
      </c>
      <c r="K89" s="123">
        <f t="shared" si="2"/>
        <v>2</v>
      </c>
      <c r="L89" s="83">
        <f t="shared" si="3"/>
        <v>0.96825396825396826</v>
      </c>
    </row>
    <row r="90" spans="1:12" s="95" customFormat="1" x14ac:dyDescent="0.2">
      <c r="A90" s="96" t="s">
        <v>656</v>
      </c>
      <c r="B90" s="104" t="s">
        <v>566</v>
      </c>
      <c r="C90" s="95" t="str">
        <f>VLOOKUP($E$14:$E$226,[1]CCG!$A$1:$F$240,5,FALSE)</f>
        <v>Q46</v>
      </c>
      <c r="D90" s="95" t="str">
        <f>VLOOKUP($E$14:$E$226,[1]CCG!$A$1:$CF$240,6,FALSE)</f>
        <v>GREATER MANCHESTER AREA TEAM</v>
      </c>
      <c r="E90" s="67" t="s">
        <v>98</v>
      </c>
      <c r="F90" s="95" t="str">
        <f>VLOOKUP($E$14:$E$226,[1]CCG!$A$1:$F$240,2,FALSE)</f>
        <v>NHS SOUTH MANCHESTER CCG</v>
      </c>
      <c r="G90" s="95" t="s">
        <v>65</v>
      </c>
      <c r="H90" s="96" t="s">
        <v>66</v>
      </c>
      <c r="I90" s="126">
        <v>33</v>
      </c>
      <c r="J90" s="126">
        <v>32</v>
      </c>
      <c r="K90" s="123">
        <f t="shared" si="2"/>
        <v>1</v>
      </c>
      <c r="L90" s="83">
        <f t="shared" si="3"/>
        <v>0.96969696969696972</v>
      </c>
    </row>
    <row r="91" spans="1:12" s="95" customFormat="1" x14ac:dyDescent="0.2">
      <c r="A91" s="96" t="s">
        <v>657</v>
      </c>
      <c r="B91" s="104" t="s">
        <v>566</v>
      </c>
      <c r="C91" s="95" t="str">
        <f>VLOOKUP($E$14:$E$226,[1]CCG!$A$1:$F$240,5,FALSE)</f>
        <v>Q46</v>
      </c>
      <c r="D91" s="95" t="str">
        <f>VLOOKUP($E$14:$E$226,[1]CCG!$A$1:$CF$240,6,FALSE)</f>
        <v>GREATER MANCHESTER AREA TEAM</v>
      </c>
      <c r="E91" s="67" t="s">
        <v>102</v>
      </c>
      <c r="F91" s="95" t="str">
        <f>VLOOKUP($E$14:$E$226,[1]CCG!$A$1:$F$240,2,FALSE)</f>
        <v>NHS STOCKPORT CCG</v>
      </c>
      <c r="G91" s="95" t="s">
        <v>65</v>
      </c>
      <c r="H91" s="96" t="s">
        <v>66</v>
      </c>
      <c r="I91" s="126">
        <v>85</v>
      </c>
      <c r="J91" s="126">
        <v>83</v>
      </c>
      <c r="K91" s="123">
        <f t="shared" si="2"/>
        <v>2</v>
      </c>
      <c r="L91" s="83">
        <f t="shared" si="3"/>
        <v>0.97647058823529409</v>
      </c>
    </row>
    <row r="92" spans="1:12" s="95" customFormat="1" x14ac:dyDescent="0.2">
      <c r="A92" s="96" t="s">
        <v>658</v>
      </c>
      <c r="B92" s="104" t="s">
        <v>566</v>
      </c>
      <c r="C92" s="95" t="str">
        <f>VLOOKUP($E$14:$E$226,[1]CCG!$A$1:$F$240,5,FALSE)</f>
        <v>Q46</v>
      </c>
      <c r="D92" s="95" t="str">
        <f>VLOOKUP($E$14:$E$226,[1]CCG!$A$1:$CF$240,6,FALSE)</f>
        <v>GREATER MANCHESTER AREA TEAM</v>
      </c>
      <c r="E92" s="67" t="s">
        <v>104</v>
      </c>
      <c r="F92" s="95" t="str">
        <f>VLOOKUP($E$14:$E$226,[1]CCG!$A$1:$F$240,2,FALSE)</f>
        <v>NHS TAMESIDE AND GLOSSOP CCG</v>
      </c>
      <c r="G92" s="95" t="s">
        <v>65</v>
      </c>
      <c r="H92" s="96" t="s">
        <v>66</v>
      </c>
      <c r="I92" s="68">
        <v>51</v>
      </c>
      <c r="J92" s="68">
        <v>51</v>
      </c>
      <c r="K92" s="123">
        <f t="shared" si="2"/>
        <v>0</v>
      </c>
      <c r="L92" s="54">
        <f t="shared" si="3"/>
        <v>1</v>
      </c>
    </row>
    <row r="93" spans="1:12" s="95" customFormat="1" x14ac:dyDescent="0.2">
      <c r="A93" s="96" t="s">
        <v>659</v>
      </c>
      <c r="B93" s="104" t="s">
        <v>566</v>
      </c>
      <c r="C93" s="95" t="str">
        <f>VLOOKUP($E$14:$E$226,[1]CCG!$A$1:$F$240,5,FALSE)</f>
        <v>Q46</v>
      </c>
      <c r="D93" s="95" t="str">
        <f>VLOOKUP($E$14:$E$226,[1]CCG!$A$1:$CF$240,6,FALSE)</f>
        <v>GREATER MANCHESTER AREA TEAM</v>
      </c>
      <c r="E93" s="67" t="s">
        <v>105</v>
      </c>
      <c r="F93" s="95" t="str">
        <f>VLOOKUP($E$14:$E$226,[1]CCG!$A$1:$F$240,2,FALSE)</f>
        <v>NHS TRAFFORD CCG</v>
      </c>
      <c r="G93" s="95" t="s">
        <v>65</v>
      </c>
      <c r="H93" s="96" t="s">
        <v>66</v>
      </c>
      <c r="I93" s="126">
        <v>65</v>
      </c>
      <c r="J93" s="126">
        <v>63</v>
      </c>
      <c r="K93" s="123">
        <f t="shared" si="2"/>
        <v>2</v>
      </c>
      <c r="L93" s="83">
        <f t="shared" si="3"/>
        <v>0.96923076923076923</v>
      </c>
    </row>
    <row r="94" spans="1:12" s="95" customFormat="1" x14ac:dyDescent="0.2">
      <c r="A94" s="96" t="s">
        <v>660</v>
      </c>
      <c r="B94" s="104" t="s">
        <v>566</v>
      </c>
      <c r="C94" s="95" t="str">
        <f>VLOOKUP($E$14:$E$226,[1]CCG!$A$1:$F$240,5,FALSE)</f>
        <v>Q46</v>
      </c>
      <c r="D94" s="95" t="str">
        <f>VLOOKUP($E$14:$E$226,[1]CCG!$A$1:$CF$240,6,FALSE)</f>
        <v>GREATER MANCHESTER AREA TEAM</v>
      </c>
      <c r="E94" s="67" t="s">
        <v>110</v>
      </c>
      <c r="F94" s="95" t="str">
        <f>VLOOKUP($E$14:$E$226,[1]CCG!$A$1:$F$240,2,FALSE)</f>
        <v>NHS WIGAN BOROUGH CCG</v>
      </c>
      <c r="G94" s="95" t="s">
        <v>65</v>
      </c>
      <c r="H94" s="96" t="s">
        <v>66</v>
      </c>
      <c r="I94" s="68">
        <v>73</v>
      </c>
      <c r="J94" s="68">
        <v>73</v>
      </c>
      <c r="K94" s="123">
        <f t="shared" si="2"/>
        <v>0</v>
      </c>
      <c r="L94" s="54">
        <f t="shared" si="3"/>
        <v>1</v>
      </c>
    </row>
    <row r="95" spans="1:12" s="95" customFormat="1" x14ac:dyDescent="0.2">
      <c r="A95" s="96" t="s">
        <v>661</v>
      </c>
      <c r="B95" s="104" t="s">
        <v>567</v>
      </c>
      <c r="C95" s="95" t="str">
        <f>VLOOKUP($E$14:$E$226,[1]CCG!$A$1:$F$240,5,FALSE)</f>
        <v>Q58</v>
      </c>
      <c r="D95" s="95" t="str">
        <f>VLOOKUP($E$14:$E$226,[1]CCG!$A$1:$CF$240,6,FALSE)</f>
        <v>HERTFORDSHIRE AND THE SOUTH MIDLANDS AREA TEAM</v>
      </c>
      <c r="E95" s="67" t="s">
        <v>175</v>
      </c>
      <c r="F95" s="95" t="str">
        <f>VLOOKUP($E$14:$E$226,[1]CCG!$A$1:$F$240,2,FALSE)</f>
        <v>NHS BEDFORDSHIRE CCG</v>
      </c>
      <c r="G95" s="95" t="s">
        <v>65</v>
      </c>
      <c r="H95" s="96" t="s">
        <v>66</v>
      </c>
      <c r="I95" s="126">
        <v>128</v>
      </c>
      <c r="J95" s="126">
        <v>127</v>
      </c>
      <c r="K95" s="123">
        <f t="shared" si="2"/>
        <v>1</v>
      </c>
      <c r="L95" s="83">
        <f t="shared" si="3"/>
        <v>0.9921875</v>
      </c>
    </row>
    <row r="96" spans="1:12" s="95" customFormat="1" x14ac:dyDescent="0.2">
      <c r="A96" s="96" t="s">
        <v>662</v>
      </c>
      <c r="B96" s="104" t="s">
        <v>567</v>
      </c>
      <c r="C96" s="95" t="str">
        <f>VLOOKUP($E$14:$E$226,[1]CCG!$A$1:$F$240,5,FALSE)</f>
        <v>Q58</v>
      </c>
      <c r="D96" s="95" t="str">
        <f>VLOOKUP($E$14:$E$226,[1]CCG!$A$1:$CF$240,6,FALSE)</f>
        <v>HERTFORDSHIRE AND THE SOUTH MIDLANDS AREA TEAM</v>
      </c>
      <c r="E96" s="67" t="s">
        <v>136</v>
      </c>
      <c r="F96" s="95" t="str">
        <f>VLOOKUP($E$14:$E$226,[1]CCG!$A$1:$F$240,2,FALSE)</f>
        <v>NHS CORBY CCG</v>
      </c>
      <c r="G96" s="95" t="s">
        <v>65</v>
      </c>
      <c r="H96" s="96" t="s">
        <v>66</v>
      </c>
      <c r="I96" s="68">
        <v>4</v>
      </c>
      <c r="J96" s="68">
        <v>4</v>
      </c>
      <c r="K96" s="123">
        <f t="shared" si="2"/>
        <v>0</v>
      </c>
      <c r="L96" s="54">
        <f t="shared" si="3"/>
        <v>1</v>
      </c>
    </row>
    <row r="97" spans="1:12" s="95" customFormat="1" x14ac:dyDescent="0.2">
      <c r="A97" s="96" t="s">
        <v>663</v>
      </c>
      <c r="B97" s="104" t="s">
        <v>567</v>
      </c>
      <c r="C97" s="95" t="str">
        <f>VLOOKUP($E$14:$E$226,[1]CCG!$A$1:$F$240,5,FALSE)</f>
        <v>Q58</v>
      </c>
      <c r="D97" s="95" t="str">
        <f>VLOOKUP($E$14:$E$226,[1]CCG!$A$1:$CF$240,6,FALSE)</f>
        <v>HERTFORDSHIRE AND THE SOUTH MIDLANDS AREA TEAM</v>
      </c>
      <c r="E97" s="67" t="s">
        <v>177</v>
      </c>
      <c r="F97" s="95" t="str">
        <f>VLOOKUP($E$14:$E$226,[1]CCG!$A$1:$F$240,2,FALSE)</f>
        <v>NHS EAST AND NORTH HERTFORDSHIRE CCG</v>
      </c>
      <c r="G97" s="95" t="s">
        <v>65</v>
      </c>
      <c r="H97" s="96" t="s">
        <v>66</v>
      </c>
      <c r="I97" s="126">
        <v>138</v>
      </c>
      <c r="J97" s="126">
        <v>137</v>
      </c>
      <c r="K97" s="123">
        <f t="shared" si="2"/>
        <v>1</v>
      </c>
      <c r="L97" s="83">
        <f t="shared" si="3"/>
        <v>0.99275362318840576</v>
      </c>
    </row>
    <row r="98" spans="1:12" s="95" customFormat="1" x14ac:dyDescent="0.2">
      <c r="A98" s="96" t="s">
        <v>664</v>
      </c>
      <c r="B98" s="104" t="s">
        <v>567</v>
      </c>
      <c r="C98" s="95" t="str">
        <f>VLOOKUP($E$14:$E$226,[1]CCG!$A$1:$F$240,5,FALSE)</f>
        <v>Q58</v>
      </c>
      <c r="D98" s="95" t="str">
        <f>VLOOKUP($E$14:$E$226,[1]CCG!$A$1:$CF$240,6,FALSE)</f>
        <v>HERTFORDSHIRE AND THE SOUTH MIDLANDS AREA TEAM</v>
      </c>
      <c r="E98" s="67" t="s">
        <v>180</v>
      </c>
      <c r="F98" s="95" t="str">
        <f>VLOOKUP($E$14:$E$226,[1]CCG!$A$1:$F$240,2,FALSE)</f>
        <v>NHS HERTS VALLEYS CCG</v>
      </c>
      <c r="G98" s="95" t="s">
        <v>65</v>
      </c>
      <c r="H98" s="96" t="s">
        <v>66</v>
      </c>
      <c r="I98" s="68">
        <v>122</v>
      </c>
      <c r="J98" s="68">
        <v>122</v>
      </c>
      <c r="K98" s="123">
        <f t="shared" si="2"/>
        <v>0</v>
      </c>
      <c r="L98" s="54">
        <f t="shared" si="3"/>
        <v>1</v>
      </c>
    </row>
    <row r="99" spans="1:12" s="95" customFormat="1" x14ac:dyDescent="0.2">
      <c r="A99" s="96" t="s">
        <v>665</v>
      </c>
      <c r="B99" s="104" t="s">
        <v>567</v>
      </c>
      <c r="C99" s="95" t="str">
        <f>VLOOKUP($E$14:$E$226,[1]CCG!$A$1:$F$240,5,FALSE)</f>
        <v>Q58</v>
      </c>
      <c r="D99" s="95" t="str">
        <f>VLOOKUP($E$14:$E$226,[1]CCG!$A$1:$CF$240,6,FALSE)</f>
        <v>HERTFORDSHIRE AND THE SOUTH MIDLANDS AREA TEAM</v>
      </c>
      <c r="E99" s="67" t="s">
        <v>181</v>
      </c>
      <c r="F99" s="95" t="str">
        <f>VLOOKUP($E$14:$E$226,[1]CCG!$A$1:$F$240,2,FALSE)</f>
        <v>NHS LUTON CCG</v>
      </c>
      <c r="G99" s="95" t="s">
        <v>65</v>
      </c>
      <c r="H99" s="96" t="s">
        <v>66</v>
      </c>
      <c r="I99" s="68">
        <v>37</v>
      </c>
      <c r="J99" s="68">
        <v>37</v>
      </c>
      <c r="K99" s="123">
        <f t="shared" si="2"/>
        <v>0</v>
      </c>
      <c r="L99" s="54">
        <f t="shared" si="3"/>
        <v>1</v>
      </c>
    </row>
    <row r="100" spans="1:12" s="95" customFormat="1" x14ac:dyDescent="0.2">
      <c r="A100" s="96" t="s">
        <v>666</v>
      </c>
      <c r="B100" s="104" t="s">
        <v>567</v>
      </c>
      <c r="C100" s="95" t="str">
        <f>VLOOKUP($E$14:$E$226,[1]CCG!$A$1:$F$240,5,FALSE)</f>
        <v>Q58</v>
      </c>
      <c r="D100" s="95" t="str">
        <f>VLOOKUP($E$14:$E$226,[1]CCG!$A$1:$CF$240,6,FALSE)</f>
        <v>HERTFORDSHIRE AND THE SOUTH MIDLANDS AREA TEAM</v>
      </c>
      <c r="E100" s="67" t="s">
        <v>143</v>
      </c>
      <c r="F100" s="95" t="str">
        <f>VLOOKUP($E$14:$E$226,[1]CCG!$A$1:$F$240,2,FALSE)</f>
        <v>NHS MILTON KEYNES CCG</v>
      </c>
      <c r="G100" s="95" t="s">
        <v>65</v>
      </c>
      <c r="H100" s="96" t="s">
        <v>66</v>
      </c>
      <c r="I100" s="126">
        <v>41</v>
      </c>
      <c r="J100" s="126">
        <v>40</v>
      </c>
      <c r="K100" s="123">
        <f t="shared" si="2"/>
        <v>1</v>
      </c>
      <c r="L100" s="83">
        <f t="shared" si="3"/>
        <v>0.97560975609756095</v>
      </c>
    </row>
    <row r="101" spans="1:12" s="95" customFormat="1" x14ac:dyDescent="0.2">
      <c r="A101" s="96" t="s">
        <v>667</v>
      </c>
      <c r="B101" s="104" t="s">
        <v>567</v>
      </c>
      <c r="C101" s="95" t="str">
        <f>VLOOKUP($E$14:$E$226,[1]CCG!$A$1:$F$240,5,FALSE)</f>
        <v>Q58</v>
      </c>
      <c r="D101" s="95" t="str">
        <f>VLOOKUP($E$14:$E$226,[1]CCG!$A$1:$CF$240,6,FALSE)</f>
        <v>HERTFORDSHIRE AND THE SOUTH MIDLANDS AREA TEAM</v>
      </c>
      <c r="E101" s="67" t="s">
        <v>144</v>
      </c>
      <c r="F101" s="95" t="str">
        <f>VLOOKUP($E$14:$E$226,[1]CCG!$A$1:$F$240,2,FALSE)</f>
        <v>NHS NENE CCG</v>
      </c>
      <c r="G101" s="95" t="s">
        <v>65</v>
      </c>
      <c r="H101" s="96" t="s">
        <v>66</v>
      </c>
      <c r="I101" s="126">
        <v>100</v>
      </c>
      <c r="J101" s="126">
        <v>99</v>
      </c>
      <c r="K101" s="123">
        <f t="shared" si="2"/>
        <v>1</v>
      </c>
      <c r="L101" s="83">
        <f t="shared" si="3"/>
        <v>0.99</v>
      </c>
    </row>
    <row r="102" spans="1:12" s="95" customFormat="1" x14ac:dyDescent="0.2">
      <c r="A102" s="96" t="s">
        <v>668</v>
      </c>
      <c r="B102" s="104" t="s">
        <v>568</v>
      </c>
      <c r="C102" s="95" t="str">
        <f>VLOOKUP($E$14:$E$226,[1]CCG!$A$1:$F$240,5,FALSE)</f>
        <v>Q67</v>
      </c>
      <c r="D102" s="95" t="str">
        <f>VLOOKUP($E$14:$E$226,[1]CCG!$A$1:$CF$240,6,FALSE)</f>
        <v>KENT AND MEDWAY AREA TEAM</v>
      </c>
      <c r="E102" s="67" t="s">
        <v>223</v>
      </c>
      <c r="F102" s="95" t="str">
        <f>VLOOKUP($E$14:$E$226,[1]CCG!$A$1:$F$240,2,FALSE)</f>
        <v>NHS ASHFORD CCG</v>
      </c>
      <c r="G102" s="95" t="s">
        <v>65</v>
      </c>
      <c r="H102" s="96" t="s">
        <v>66</v>
      </c>
      <c r="I102" s="126">
        <v>43</v>
      </c>
      <c r="J102" s="126">
        <v>42</v>
      </c>
      <c r="K102" s="123">
        <f t="shared" si="2"/>
        <v>1</v>
      </c>
      <c r="L102" s="83">
        <f t="shared" si="3"/>
        <v>0.97674418604651159</v>
      </c>
    </row>
    <row r="103" spans="1:12" s="95" customFormat="1" x14ac:dyDescent="0.2">
      <c r="A103" s="96" t="s">
        <v>669</v>
      </c>
      <c r="B103" s="104" t="s">
        <v>568</v>
      </c>
      <c r="C103" s="95" t="str">
        <f>VLOOKUP($E$14:$E$226,[1]CCG!$A$1:$F$240,5,FALSE)</f>
        <v>Q67</v>
      </c>
      <c r="D103" s="95" t="str">
        <f>VLOOKUP($E$14:$E$226,[1]CCG!$A$1:$CF$240,6,FALSE)</f>
        <v>KENT AND MEDWAY AREA TEAM</v>
      </c>
      <c r="E103" s="67" t="s">
        <v>225</v>
      </c>
      <c r="F103" s="95" t="str">
        <f>VLOOKUP($E$14:$E$226,[1]CCG!$A$1:$F$240,2,FALSE)</f>
        <v>NHS CANTERBURY AND COASTAL CCG</v>
      </c>
      <c r="G103" s="95" t="s">
        <v>65</v>
      </c>
      <c r="H103" s="96" t="s">
        <v>66</v>
      </c>
      <c r="I103" s="126">
        <v>57</v>
      </c>
      <c r="J103" s="126">
        <v>55</v>
      </c>
      <c r="K103" s="123">
        <f t="shared" si="2"/>
        <v>2</v>
      </c>
      <c r="L103" s="83">
        <f t="shared" si="3"/>
        <v>0.96491228070175439</v>
      </c>
    </row>
    <row r="104" spans="1:12" s="95" customFormat="1" x14ac:dyDescent="0.2">
      <c r="A104" s="96" t="s">
        <v>670</v>
      </c>
      <c r="B104" s="104" t="s">
        <v>568</v>
      </c>
      <c r="C104" s="95" t="str">
        <f>VLOOKUP($E$14:$E$226,[1]CCG!$A$1:$F$240,5,FALSE)</f>
        <v>Q67</v>
      </c>
      <c r="D104" s="95" t="str">
        <f>VLOOKUP($E$14:$E$226,[1]CCG!$A$1:$CF$240,6,FALSE)</f>
        <v>KENT AND MEDWAY AREA TEAM</v>
      </c>
      <c r="E104" s="67" t="s">
        <v>229</v>
      </c>
      <c r="F104" s="95" t="str">
        <f>VLOOKUP($E$14:$E$226,[1]CCG!$A$1:$F$240,2,FALSE)</f>
        <v>NHS DARTFORD, GRAVESHAM AND SWANLEY CCG</v>
      </c>
      <c r="G104" s="95" t="s">
        <v>65</v>
      </c>
      <c r="H104" s="96" t="s">
        <v>66</v>
      </c>
      <c r="I104" s="68">
        <v>86</v>
      </c>
      <c r="J104" s="68">
        <v>86</v>
      </c>
      <c r="K104" s="123">
        <f t="shared" si="2"/>
        <v>0</v>
      </c>
      <c r="L104" s="54">
        <f t="shared" si="3"/>
        <v>1</v>
      </c>
    </row>
    <row r="105" spans="1:12" s="95" customFormat="1" x14ac:dyDescent="0.2">
      <c r="A105" s="96" t="s">
        <v>671</v>
      </c>
      <c r="B105" s="104" t="s">
        <v>568</v>
      </c>
      <c r="C105" s="95" t="str">
        <f>VLOOKUP($E$14:$E$226,[1]CCG!$A$1:$F$240,5,FALSE)</f>
        <v>Q67</v>
      </c>
      <c r="D105" s="95" t="str">
        <f>VLOOKUP($E$14:$E$226,[1]CCG!$A$1:$CF$240,6,FALSE)</f>
        <v>KENT AND MEDWAY AREA TEAM</v>
      </c>
      <c r="E105" s="67" t="s">
        <v>233</v>
      </c>
      <c r="F105" s="95" t="str">
        <f>VLOOKUP($E$14:$E$226,[1]CCG!$A$1:$F$240,2,FALSE)</f>
        <v>NHS MEDWAY CCG</v>
      </c>
      <c r="G105" s="95" t="s">
        <v>65</v>
      </c>
      <c r="H105" s="96" t="s">
        <v>66</v>
      </c>
      <c r="I105" s="68">
        <v>74</v>
      </c>
      <c r="J105" s="68">
        <v>74</v>
      </c>
      <c r="K105" s="123">
        <f t="shared" si="2"/>
        <v>0</v>
      </c>
      <c r="L105" s="54">
        <f t="shared" si="3"/>
        <v>1</v>
      </c>
    </row>
    <row r="106" spans="1:12" s="95" customFormat="1" x14ac:dyDescent="0.2">
      <c r="A106" s="96" t="s">
        <v>672</v>
      </c>
      <c r="B106" s="104" t="s">
        <v>568</v>
      </c>
      <c r="C106" s="95" t="str">
        <f>VLOOKUP($E$14:$E$226,[1]CCG!$A$1:$F$240,5,FALSE)</f>
        <v>Q67</v>
      </c>
      <c r="D106" s="95" t="str">
        <f>VLOOKUP($E$14:$E$226,[1]CCG!$A$1:$CF$240,6,FALSE)</f>
        <v>KENT AND MEDWAY AREA TEAM</v>
      </c>
      <c r="E106" s="67" t="s">
        <v>236</v>
      </c>
      <c r="F106" s="95" t="str">
        <f>VLOOKUP($E$14:$E$226,[1]CCG!$A$1:$F$240,2,FALSE)</f>
        <v>NHS SOUTH KENT COAST CCG</v>
      </c>
      <c r="G106" s="95" t="s">
        <v>65</v>
      </c>
      <c r="H106" s="96" t="s">
        <v>66</v>
      </c>
      <c r="I106" s="68">
        <v>68</v>
      </c>
      <c r="J106" s="68">
        <v>65</v>
      </c>
      <c r="K106" s="123">
        <f t="shared" si="2"/>
        <v>3</v>
      </c>
      <c r="L106" s="54">
        <f t="shared" si="3"/>
        <v>0.95588235294117652</v>
      </c>
    </row>
    <row r="107" spans="1:12" s="95" customFormat="1" x14ac:dyDescent="0.2">
      <c r="A107" s="96" t="s">
        <v>673</v>
      </c>
      <c r="B107" s="104" t="s">
        <v>568</v>
      </c>
      <c r="C107" s="95" t="str">
        <f>VLOOKUP($E$14:$E$226,[1]CCG!$A$1:$F$240,5,FALSE)</f>
        <v>Q67</v>
      </c>
      <c r="D107" s="95" t="str">
        <f>VLOOKUP($E$14:$E$226,[1]CCG!$A$1:$CF$240,6,FALSE)</f>
        <v>KENT AND MEDWAY AREA TEAM</v>
      </c>
      <c r="E107" s="67" t="s">
        <v>238</v>
      </c>
      <c r="F107" s="95" t="str">
        <f>VLOOKUP($E$14:$E$226,[1]CCG!$A$1:$F$240,2,FALSE)</f>
        <v>NHS SWALE CCG</v>
      </c>
      <c r="G107" s="95" t="s">
        <v>65</v>
      </c>
      <c r="H107" s="96" t="s">
        <v>66</v>
      </c>
      <c r="I107" s="126">
        <v>26</v>
      </c>
      <c r="J107" s="126">
        <v>24</v>
      </c>
      <c r="K107" s="123">
        <f t="shared" si="2"/>
        <v>2</v>
      </c>
      <c r="L107" s="83">
        <f t="shared" si="3"/>
        <v>0.92307692307692313</v>
      </c>
    </row>
    <row r="108" spans="1:12" s="95" customFormat="1" x14ac:dyDescent="0.2">
      <c r="A108" s="96" t="s">
        <v>674</v>
      </c>
      <c r="B108" s="104" t="s">
        <v>568</v>
      </c>
      <c r="C108" s="95" t="str">
        <f>VLOOKUP($E$14:$E$226,[1]CCG!$A$1:$F$240,5,FALSE)</f>
        <v>Q67</v>
      </c>
      <c r="D108" s="95" t="str">
        <f>VLOOKUP($E$14:$E$226,[1]CCG!$A$1:$CF$240,6,FALSE)</f>
        <v>KENT AND MEDWAY AREA TEAM</v>
      </c>
      <c r="E108" s="67" t="s">
        <v>239</v>
      </c>
      <c r="F108" s="95" t="str">
        <f>VLOOKUP($E$14:$E$226,[1]CCG!$A$1:$F$240,2,FALSE)</f>
        <v>NHS THANET CCG</v>
      </c>
      <c r="G108" s="95" t="s">
        <v>65</v>
      </c>
      <c r="H108" s="96" t="s">
        <v>66</v>
      </c>
      <c r="I108" s="68">
        <v>36</v>
      </c>
      <c r="J108" s="68">
        <v>36</v>
      </c>
      <c r="K108" s="123">
        <f t="shared" si="2"/>
        <v>0</v>
      </c>
      <c r="L108" s="54">
        <f t="shared" si="3"/>
        <v>1</v>
      </c>
    </row>
    <row r="109" spans="1:12" s="95" customFormat="1" x14ac:dyDescent="0.2">
      <c r="A109" s="96" t="s">
        <v>675</v>
      </c>
      <c r="B109" s="104" t="s">
        <v>568</v>
      </c>
      <c r="C109" s="95" t="str">
        <f>VLOOKUP($E$14:$E$226,[1]CCG!$A$1:$F$240,5,FALSE)</f>
        <v>Q67</v>
      </c>
      <c r="D109" s="95" t="str">
        <f>VLOOKUP($E$14:$E$226,[1]CCG!$A$1:$CF$240,6,FALSE)</f>
        <v>KENT AND MEDWAY AREA TEAM</v>
      </c>
      <c r="E109" s="67" t="s">
        <v>277</v>
      </c>
      <c r="F109" s="95" t="str">
        <f>VLOOKUP($E$14:$E$226,[1]CCG!$A$1:$F$240,2,FALSE)</f>
        <v>NHS WEST KENT CCG</v>
      </c>
      <c r="G109" s="95" t="s">
        <v>65</v>
      </c>
      <c r="H109" s="96" t="s">
        <v>66</v>
      </c>
      <c r="I109" s="126">
        <v>137</v>
      </c>
      <c r="J109" s="126">
        <v>136</v>
      </c>
      <c r="K109" s="123">
        <f t="shared" si="2"/>
        <v>1</v>
      </c>
      <c r="L109" s="83">
        <f t="shared" si="3"/>
        <v>0.99270072992700731</v>
      </c>
    </row>
    <row r="110" spans="1:12" s="95" customFormat="1" x14ac:dyDescent="0.2">
      <c r="A110" s="96" t="s">
        <v>676</v>
      </c>
      <c r="B110" s="104" t="s">
        <v>569</v>
      </c>
      <c r="C110" s="95" t="str">
        <f>VLOOKUP($E$14:$E$226,[1]CCG!$A$1:$F$240,5,FALSE)</f>
        <v>Q47</v>
      </c>
      <c r="D110" s="95" t="str">
        <f>VLOOKUP($E$14:$E$226,[1]CCG!$A$1:$CF$240,6,FALSE)</f>
        <v>LANCASHIRE AREA TEAM</v>
      </c>
      <c r="E110" s="67" t="s">
        <v>81</v>
      </c>
      <c r="F110" s="95" t="str">
        <f>VLOOKUP($E$14:$E$226,[1]CCG!$A$1:$F$240,2,FALSE)</f>
        <v>NHS BLACKBURN WITH DARWEN CCG</v>
      </c>
      <c r="G110" s="95" t="s">
        <v>65</v>
      </c>
      <c r="H110" s="96" t="s">
        <v>66</v>
      </c>
      <c r="I110" s="126">
        <v>33</v>
      </c>
      <c r="J110" s="126">
        <v>32</v>
      </c>
      <c r="K110" s="123">
        <f t="shared" si="2"/>
        <v>1</v>
      </c>
      <c r="L110" s="83">
        <f t="shared" si="3"/>
        <v>0.96969696969696972</v>
      </c>
    </row>
    <row r="111" spans="1:12" s="95" customFormat="1" x14ac:dyDescent="0.2">
      <c r="A111" s="96" t="s">
        <v>677</v>
      </c>
      <c r="B111" s="104" t="s">
        <v>569</v>
      </c>
      <c r="C111" s="95" t="str">
        <f>VLOOKUP($E$14:$E$226,[1]CCG!$A$1:$F$240,5,FALSE)</f>
        <v>Q47</v>
      </c>
      <c r="D111" s="95" t="str">
        <f>VLOOKUP($E$14:$E$226,[1]CCG!$A$1:$CF$240,6,FALSE)</f>
        <v>LANCASHIRE AREA TEAM</v>
      </c>
      <c r="E111" s="67" t="s">
        <v>82</v>
      </c>
      <c r="F111" s="95" t="str">
        <f>VLOOKUP($E$14:$E$226,[1]CCG!$A$1:$F$240,2,FALSE)</f>
        <v>NHS BLACKPOOL CCG</v>
      </c>
      <c r="G111" s="95" t="s">
        <v>65</v>
      </c>
      <c r="H111" s="96" t="s">
        <v>66</v>
      </c>
      <c r="I111" s="68">
        <v>41</v>
      </c>
      <c r="J111" s="68">
        <v>41</v>
      </c>
      <c r="K111" s="123">
        <f t="shared" si="2"/>
        <v>0</v>
      </c>
      <c r="L111" s="54">
        <f t="shared" si="3"/>
        <v>1</v>
      </c>
    </row>
    <row r="112" spans="1:12" s="95" customFormat="1" x14ac:dyDescent="0.2">
      <c r="A112" s="96" t="s">
        <v>678</v>
      </c>
      <c r="B112" s="104" t="s">
        <v>569</v>
      </c>
      <c r="C112" s="95" t="str">
        <f>VLOOKUP($E$14:$E$226,[1]CCG!$A$1:$F$240,5,FALSE)</f>
        <v>Q47</v>
      </c>
      <c r="D112" s="95" t="str">
        <f>VLOOKUP($E$14:$E$226,[1]CCG!$A$1:$CF$240,6,FALSE)</f>
        <v>LANCASHIRE AREA TEAM</v>
      </c>
      <c r="E112" s="67" t="s">
        <v>86</v>
      </c>
      <c r="F112" s="95" t="str">
        <f>VLOOKUP($E$14:$E$226,[1]CCG!$A$1:$F$240,2,FALSE)</f>
        <v>NHS CHORLEY AND SOUTH RIBBLE CCG</v>
      </c>
      <c r="G112" s="95" t="s">
        <v>65</v>
      </c>
      <c r="H112" s="96" t="s">
        <v>66</v>
      </c>
      <c r="I112" s="126">
        <v>49</v>
      </c>
      <c r="J112" s="126">
        <v>47</v>
      </c>
      <c r="K112" s="123">
        <f t="shared" si="2"/>
        <v>2</v>
      </c>
      <c r="L112" s="83">
        <f t="shared" si="3"/>
        <v>0.95918367346938771</v>
      </c>
    </row>
    <row r="113" spans="1:12" s="95" customFormat="1" x14ac:dyDescent="0.2">
      <c r="A113" s="96" t="s">
        <v>679</v>
      </c>
      <c r="B113" s="104" t="s">
        <v>569</v>
      </c>
      <c r="C113" s="95" t="str">
        <f>VLOOKUP($E$14:$E$226,[1]CCG!$A$1:$F$240,5,FALSE)</f>
        <v>Q47</v>
      </c>
      <c r="D113" s="95" t="str">
        <f>VLOOKUP($E$14:$E$226,[1]CCG!$A$1:$CF$240,6,FALSE)</f>
        <v>LANCASHIRE AREA TEAM</v>
      </c>
      <c r="E113" s="67" t="s">
        <v>88</v>
      </c>
      <c r="F113" s="95" t="str">
        <f>VLOOKUP($E$14:$E$226,[1]CCG!$A$1:$F$240,2,FALSE)</f>
        <v>NHS EAST LANCASHIRE CCG</v>
      </c>
      <c r="G113" s="95" t="s">
        <v>65</v>
      </c>
      <c r="H113" s="96" t="s">
        <v>66</v>
      </c>
      <c r="I113" s="68">
        <v>107</v>
      </c>
      <c r="J113" s="68">
        <v>104</v>
      </c>
      <c r="K113" s="123">
        <f t="shared" si="2"/>
        <v>3</v>
      </c>
      <c r="L113" s="54">
        <f t="shared" si="3"/>
        <v>0.9719626168224299</v>
      </c>
    </row>
    <row r="114" spans="1:12" s="95" customFormat="1" x14ac:dyDescent="0.2">
      <c r="A114" s="96" t="s">
        <v>680</v>
      </c>
      <c r="B114" s="104" t="s">
        <v>569</v>
      </c>
      <c r="C114" s="95" t="str">
        <f>VLOOKUP($E$14:$E$226,[1]CCG!$A$1:$F$240,5,FALSE)</f>
        <v>Q47</v>
      </c>
      <c r="D114" s="95" t="str">
        <f>VLOOKUP($E$14:$E$226,[1]CCG!$A$1:$CF$240,6,FALSE)</f>
        <v>LANCASHIRE AREA TEAM</v>
      </c>
      <c r="E114" s="67" t="s">
        <v>111</v>
      </c>
      <c r="F114" s="95" t="str">
        <f>VLOOKUP($E$14:$E$226,[1]CCG!$A$1:$F$240,2,FALSE)</f>
        <v>NHS FYLDE &amp; WYRE CCG</v>
      </c>
      <c r="G114" s="95" t="s">
        <v>65</v>
      </c>
      <c r="H114" s="96" t="s">
        <v>66</v>
      </c>
      <c r="I114" s="68">
        <v>61</v>
      </c>
      <c r="J114" s="68">
        <v>58</v>
      </c>
      <c r="K114" s="123">
        <f t="shared" si="2"/>
        <v>3</v>
      </c>
      <c r="L114" s="54">
        <f t="shared" si="3"/>
        <v>0.95081967213114749</v>
      </c>
    </row>
    <row r="115" spans="1:12" s="95" customFormat="1" x14ac:dyDescent="0.2">
      <c r="A115" s="96" t="s">
        <v>681</v>
      </c>
      <c r="B115" s="104" t="s">
        <v>569</v>
      </c>
      <c r="C115" s="95" t="str">
        <f>VLOOKUP($E$14:$E$226,[1]CCG!$A$1:$F$240,5,FALSE)</f>
        <v>Q47</v>
      </c>
      <c r="D115" s="95" t="str">
        <f>VLOOKUP($E$14:$E$226,[1]CCG!$A$1:$CF$240,6,FALSE)</f>
        <v>LANCASHIRE AREA TEAM</v>
      </c>
      <c r="E115" s="67" t="s">
        <v>91</v>
      </c>
      <c r="F115" s="95" t="str">
        <f>VLOOKUP($E$14:$E$226,[1]CCG!$A$1:$F$240,2,FALSE)</f>
        <v>NHS GREATER PRESTON CCG</v>
      </c>
      <c r="G115" s="95" t="s">
        <v>65</v>
      </c>
      <c r="H115" s="96" t="s">
        <v>66</v>
      </c>
      <c r="I115" s="126">
        <v>36</v>
      </c>
      <c r="J115" s="126">
        <v>35</v>
      </c>
      <c r="K115" s="123">
        <f t="shared" si="2"/>
        <v>1</v>
      </c>
      <c r="L115" s="83">
        <f t="shared" si="3"/>
        <v>0.97222222222222221</v>
      </c>
    </row>
    <row r="116" spans="1:12" s="95" customFormat="1" x14ac:dyDescent="0.2">
      <c r="A116" s="96" t="s">
        <v>682</v>
      </c>
      <c r="B116" s="104" t="s">
        <v>569</v>
      </c>
      <c r="C116" s="95" t="str">
        <f>VLOOKUP($E$14:$E$226,[1]CCG!$A$1:$F$240,5,FALSE)</f>
        <v>Q47</v>
      </c>
      <c r="D116" s="95" t="str">
        <f>VLOOKUP($E$14:$E$226,[1]CCG!$A$1:$CF$240,6,FALSE)</f>
        <v>LANCASHIRE AREA TEAM</v>
      </c>
      <c r="E116" s="67" t="s">
        <v>96</v>
      </c>
      <c r="F116" s="95" t="str">
        <f>VLOOKUP($E$14:$E$226,[1]CCG!$A$1:$F$240,2,FALSE)</f>
        <v>NHS LANCASHIRE NORTH CCG</v>
      </c>
      <c r="G116" s="95" t="s">
        <v>65</v>
      </c>
      <c r="H116" s="96" t="s">
        <v>66</v>
      </c>
      <c r="I116" s="126">
        <v>39</v>
      </c>
      <c r="J116" s="126">
        <v>38</v>
      </c>
      <c r="K116" s="123">
        <f t="shared" si="2"/>
        <v>1</v>
      </c>
      <c r="L116" s="83">
        <f t="shared" si="3"/>
        <v>0.97435897435897434</v>
      </c>
    </row>
    <row r="117" spans="1:12" s="95" customFormat="1" x14ac:dyDescent="0.2">
      <c r="A117" s="96" t="s">
        <v>683</v>
      </c>
      <c r="B117" s="104" t="s">
        <v>569</v>
      </c>
      <c r="C117" s="95" t="str">
        <f>VLOOKUP($E$14:$E$226,[1]CCG!$A$1:$F$240,5,FALSE)</f>
        <v>Q47</v>
      </c>
      <c r="D117" s="95" t="str">
        <f>VLOOKUP($E$14:$E$226,[1]CCG!$A$1:$CF$240,6,FALSE)</f>
        <v>LANCASHIRE AREA TEAM</v>
      </c>
      <c r="E117" s="67" t="s">
        <v>109</v>
      </c>
      <c r="F117" s="95" t="str">
        <f>VLOOKUP($E$14:$E$226,[1]CCG!$A$1:$F$240,2,FALSE)</f>
        <v>NHS WEST LANCASHIRE CCG</v>
      </c>
      <c r="G117" s="95" t="s">
        <v>65</v>
      </c>
      <c r="H117" s="96" t="s">
        <v>66</v>
      </c>
      <c r="I117" s="68">
        <v>20</v>
      </c>
      <c r="J117" s="68">
        <v>20</v>
      </c>
      <c r="K117" s="123">
        <f t="shared" si="2"/>
        <v>0</v>
      </c>
      <c r="L117" s="54">
        <f t="shared" si="3"/>
        <v>1</v>
      </c>
    </row>
    <row r="118" spans="1:12" s="95" customFormat="1" x14ac:dyDescent="0.2">
      <c r="A118" s="96" t="s">
        <v>684</v>
      </c>
      <c r="B118" s="104" t="s">
        <v>570</v>
      </c>
      <c r="C118" s="95" t="str">
        <f>VLOOKUP($E$14:$E$226,[1]CCG!$A$1:$F$240,5,FALSE)</f>
        <v>Q59</v>
      </c>
      <c r="D118" s="95" t="str">
        <f>VLOOKUP($E$14:$E$226,[1]CCG!$A$1:$CF$240,6,FALSE)</f>
        <v>LEICESTERSHIRE AND LINCOLNSHIRE AREA TEAM</v>
      </c>
      <c r="E118" s="67" t="s">
        <v>137</v>
      </c>
      <c r="F118" s="95" t="str">
        <f>VLOOKUP($E$14:$E$226,[1]CCG!$A$1:$F$240,2,FALSE)</f>
        <v>NHS EAST LEICESTERSHIRE AND RUTLAND CCG</v>
      </c>
      <c r="G118" s="95" t="s">
        <v>65</v>
      </c>
      <c r="H118" s="96" t="s">
        <v>66</v>
      </c>
      <c r="I118" s="126">
        <v>88</v>
      </c>
      <c r="J118" s="126">
        <v>86</v>
      </c>
      <c r="K118" s="123">
        <f t="shared" si="2"/>
        <v>2</v>
      </c>
      <c r="L118" s="83">
        <f t="shared" si="3"/>
        <v>0.97727272727272729</v>
      </c>
    </row>
    <row r="119" spans="1:12" s="95" customFormat="1" x14ac:dyDescent="0.2">
      <c r="A119" s="96" t="s">
        <v>685</v>
      </c>
      <c r="B119" s="104" t="s">
        <v>570</v>
      </c>
      <c r="C119" s="95" t="str">
        <f>VLOOKUP($E$14:$E$226,[1]CCG!$A$1:$F$240,5,FALSE)</f>
        <v>Q59</v>
      </c>
      <c r="D119" s="95" t="str">
        <f>VLOOKUP($E$14:$E$226,[1]CCG!$A$1:$CF$240,6,FALSE)</f>
        <v>LEICESTERSHIRE AND LINCOLNSHIRE AREA TEAM</v>
      </c>
      <c r="E119" s="67" t="s">
        <v>140</v>
      </c>
      <c r="F119" s="95" t="str">
        <f>VLOOKUP($E$14:$E$226,[1]CCG!$A$1:$F$240,2,FALSE)</f>
        <v>NHS LEICESTER CITY CCG</v>
      </c>
      <c r="G119" s="95" t="s">
        <v>65</v>
      </c>
      <c r="H119" s="96" t="s">
        <v>66</v>
      </c>
      <c r="I119" s="126">
        <v>50</v>
      </c>
      <c r="J119" s="126">
        <v>48</v>
      </c>
      <c r="K119" s="123">
        <f t="shared" si="2"/>
        <v>2</v>
      </c>
      <c r="L119" s="83">
        <f t="shared" si="3"/>
        <v>0.96</v>
      </c>
    </row>
    <row r="120" spans="1:12" s="95" customFormat="1" x14ac:dyDescent="0.2">
      <c r="A120" s="96" t="s">
        <v>686</v>
      </c>
      <c r="B120" s="104" t="s">
        <v>570</v>
      </c>
      <c r="C120" s="95" t="str">
        <f>VLOOKUP($E$14:$E$226,[1]CCG!$A$1:$F$240,5,FALSE)</f>
        <v>Q59</v>
      </c>
      <c r="D120" s="95" t="str">
        <f>VLOOKUP($E$14:$E$226,[1]CCG!$A$1:$CF$240,6,FALSE)</f>
        <v>LEICESTERSHIRE AND LINCOLNSHIRE AREA TEAM</v>
      </c>
      <c r="E120" s="67" t="s">
        <v>135</v>
      </c>
      <c r="F120" s="95" t="str">
        <f>VLOOKUP($E$14:$E$226,[1]CCG!$A$1:$F$240,2,FALSE)</f>
        <v>NHS LINCOLNSHIRE EAST CCG</v>
      </c>
      <c r="G120" s="95" t="s">
        <v>65</v>
      </c>
      <c r="H120" s="96" t="s">
        <v>66</v>
      </c>
      <c r="I120" s="68">
        <v>103</v>
      </c>
      <c r="J120" s="68">
        <v>99</v>
      </c>
      <c r="K120" s="123">
        <f t="shared" si="2"/>
        <v>4</v>
      </c>
      <c r="L120" s="54">
        <f t="shared" si="3"/>
        <v>0.96116504854368934</v>
      </c>
    </row>
    <row r="121" spans="1:12" s="95" customFormat="1" x14ac:dyDescent="0.2">
      <c r="A121" s="96" t="s">
        <v>687</v>
      </c>
      <c r="B121" s="104" t="s">
        <v>570</v>
      </c>
      <c r="C121" s="95" t="str">
        <f>VLOOKUP($E$14:$E$226,[1]CCG!$A$1:$F$240,5,FALSE)</f>
        <v>Q59</v>
      </c>
      <c r="D121" s="95" t="str">
        <f>VLOOKUP($E$14:$E$226,[1]CCG!$A$1:$CF$240,6,FALSE)</f>
        <v>LEICESTERSHIRE AND LINCOLNSHIRE AREA TEAM</v>
      </c>
      <c r="E121" s="67" t="s">
        <v>141</v>
      </c>
      <c r="F121" s="95" t="str">
        <f>VLOOKUP($E$14:$E$226,[1]CCG!$A$1:$F$240,2,FALSE)</f>
        <v>NHS LINCOLNSHIRE WEST CCG</v>
      </c>
      <c r="G121" s="95" t="s">
        <v>65</v>
      </c>
      <c r="H121" s="96" t="s">
        <v>66</v>
      </c>
      <c r="I121" s="68">
        <v>61</v>
      </c>
      <c r="J121" s="68">
        <v>58</v>
      </c>
      <c r="K121" s="123">
        <f t="shared" si="2"/>
        <v>3</v>
      </c>
      <c r="L121" s="54">
        <f t="shared" si="3"/>
        <v>0.95081967213114749</v>
      </c>
    </row>
    <row r="122" spans="1:12" s="95" customFormat="1" x14ac:dyDescent="0.2">
      <c r="A122" s="96" t="s">
        <v>688</v>
      </c>
      <c r="B122" s="104" t="s">
        <v>570</v>
      </c>
      <c r="C122" s="95" t="str">
        <f>VLOOKUP($E$14:$E$226,[1]CCG!$A$1:$F$240,5,FALSE)</f>
        <v>Q59</v>
      </c>
      <c r="D122" s="95" t="str">
        <f>VLOOKUP($E$14:$E$226,[1]CCG!$A$1:$CF$240,6,FALSE)</f>
        <v>LEICESTERSHIRE AND LINCOLNSHIRE AREA TEAM</v>
      </c>
      <c r="E122" s="67" t="s">
        <v>272</v>
      </c>
      <c r="F122" s="95" t="str">
        <f>VLOOKUP($E$14:$E$226,[1]CCG!$A$1:$F$240,2,FALSE)</f>
        <v>NHS SOUTH LINCOLNSHIRE CCG</v>
      </c>
      <c r="G122" s="95" t="s">
        <v>65</v>
      </c>
      <c r="H122" s="96" t="s">
        <v>66</v>
      </c>
      <c r="I122" s="68">
        <v>46</v>
      </c>
      <c r="J122" s="68">
        <v>46</v>
      </c>
      <c r="K122" s="123">
        <f t="shared" si="2"/>
        <v>0</v>
      </c>
      <c r="L122" s="54">
        <f t="shared" si="3"/>
        <v>1</v>
      </c>
    </row>
    <row r="123" spans="1:12" s="95" customFormat="1" x14ac:dyDescent="0.2">
      <c r="A123" s="96" t="s">
        <v>689</v>
      </c>
      <c r="B123" s="104" t="s">
        <v>570</v>
      </c>
      <c r="C123" s="95" t="str">
        <f>VLOOKUP($E$14:$E$226,[1]CCG!$A$1:$F$240,5,FALSE)</f>
        <v>Q59</v>
      </c>
      <c r="D123" s="95" t="str">
        <f>VLOOKUP($E$14:$E$226,[1]CCG!$A$1:$CF$240,6,FALSE)</f>
        <v>LEICESTERSHIRE AND LINCOLNSHIRE AREA TEAM</v>
      </c>
      <c r="E123" s="67" t="s">
        <v>151</v>
      </c>
      <c r="F123" s="95" t="str">
        <f>VLOOKUP($E$14:$E$226,[1]CCG!$A$1:$F$240,2,FALSE)</f>
        <v>NHS SOUTH WEST LINCOLNSHIRE CCG</v>
      </c>
      <c r="G123" s="95" t="s">
        <v>65</v>
      </c>
      <c r="H123" s="96" t="s">
        <v>66</v>
      </c>
      <c r="I123" s="68">
        <v>46</v>
      </c>
      <c r="J123" s="68">
        <v>46</v>
      </c>
      <c r="K123" s="123">
        <f t="shared" si="2"/>
        <v>0</v>
      </c>
      <c r="L123" s="54">
        <f t="shared" si="3"/>
        <v>1</v>
      </c>
    </row>
    <row r="124" spans="1:12" s="95" customFormat="1" x14ac:dyDescent="0.2">
      <c r="A124" s="96" t="s">
        <v>690</v>
      </c>
      <c r="B124" s="104" t="s">
        <v>570</v>
      </c>
      <c r="C124" s="95" t="str">
        <f>VLOOKUP($E$14:$E$226,[1]CCG!$A$1:$F$240,5,FALSE)</f>
        <v>Q59</v>
      </c>
      <c r="D124" s="95" t="str">
        <f>VLOOKUP($E$14:$E$226,[1]CCG!$A$1:$CF$240,6,FALSE)</f>
        <v>LEICESTERSHIRE AND LINCOLNSHIRE AREA TEAM</v>
      </c>
      <c r="E124" s="67" t="s">
        <v>153</v>
      </c>
      <c r="F124" s="95" t="str">
        <f>VLOOKUP($E$14:$E$226,[1]CCG!$A$1:$F$240,2,FALSE)</f>
        <v>NHS WEST LEICESTERSHIRE CCG</v>
      </c>
      <c r="G124" s="95" t="s">
        <v>65</v>
      </c>
      <c r="H124" s="96" t="s">
        <v>66</v>
      </c>
      <c r="I124" s="68">
        <v>76</v>
      </c>
      <c r="J124" s="68">
        <v>73</v>
      </c>
      <c r="K124" s="123">
        <f t="shared" si="2"/>
        <v>3</v>
      </c>
      <c r="L124" s="54">
        <f t="shared" si="3"/>
        <v>0.96052631578947367</v>
      </c>
    </row>
    <row r="125" spans="1:12" s="95" customFormat="1" x14ac:dyDescent="0.2">
      <c r="A125" s="96" t="s">
        <v>691</v>
      </c>
      <c r="B125" s="104" t="s">
        <v>571</v>
      </c>
      <c r="C125" s="95" t="str">
        <f>VLOOKUP($E$14:$E$226,[1]CCG!$A$1:$F$240,5,FALSE)</f>
        <v>Q71</v>
      </c>
      <c r="D125" s="95" t="str">
        <f>VLOOKUP($E$14:$E$226,[1]CCG!$A$1:$CF$240,6,FALSE)</f>
        <v>LONDON AREA TEAM</v>
      </c>
      <c r="E125" s="67" t="s">
        <v>191</v>
      </c>
      <c r="F125" s="95" t="str">
        <f>VLOOKUP($E$14:$E$226,[1]CCG!$A$1:$F$240,2,FALSE)</f>
        <v>NHS BARKING AND DAGENHAM CCG</v>
      </c>
      <c r="G125" s="95" t="s">
        <v>65</v>
      </c>
      <c r="H125" s="96" t="s">
        <v>66</v>
      </c>
      <c r="I125" s="68">
        <v>23</v>
      </c>
      <c r="J125" s="68">
        <v>23</v>
      </c>
      <c r="K125" s="123">
        <f t="shared" si="2"/>
        <v>0</v>
      </c>
      <c r="L125" s="54">
        <f t="shared" si="3"/>
        <v>1</v>
      </c>
    </row>
    <row r="126" spans="1:12" s="95" customFormat="1" x14ac:dyDescent="0.2">
      <c r="A126" s="96" t="s">
        <v>692</v>
      </c>
      <c r="B126" s="104" t="s">
        <v>571</v>
      </c>
      <c r="C126" s="95" t="str">
        <f>VLOOKUP($E$14:$E$226,[1]CCG!$A$1:$F$240,5,FALSE)</f>
        <v>Q71</v>
      </c>
      <c r="D126" s="95" t="str">
        <f>VLOOKUP($E$14:$E$226,[1]CCG!$A$1:$CF$240,6,FALSE)</f>
        <v>LONDON AREA TEAM</v>
      </c>
      <c r="E126" s="67" t="s">
        <v>192</v>
      </c>
      <c r="F126" s="95" t="str">
        <f>VLOOKUP($E$14:$E$226,[1]CCG!$A$1:$F$240,2,FALSE)</f>
        <v>NHS BARNET CCG</v>
      </c>
      <c r="G126" s="95" t="s">
        <v>65</v>
      </c>
      <c r="H126" s="96" t="s">
        <v>66</v>
      </c>
      <c r="I126" s="126">
        <v>52</v>
      </c>
      <c r="J126" s="126">
        <v>50</v>
      </c>
      <c r="K126" s="123">
        <f t="shared" si="2"/>
        <v>2</v>
      </c>
      <c r="L126" s="83">
        <f t="shared" si="3"/>
        <v>0.96153846153846156</v>
      </c>
    </row>
    <row r="127" spans="1:12" s="95" customFormat="1" x14ac:dyDescent="0.2">
      <c r="A127" s="96" t="s">
        <v>693</v>
      </c>
      <c r="B127" s="104" t="s">
        <v>571</v>
      </c>
      <c r="C127" s="95" t="str">
        <f>VLOOKUP($E$14:$E$226,[1]CCG!$A$1:$F$240,5,FALSE)</f>
        <v>Q71</v>
      </c>
      <c r="D127" s="95" t="str">
        <f>VLOOKUP($E$14:$E$226,[1]CCG!$A$1:$CF$240,6,FALSE)</f>
        <v>LONDON AREA TEAM</v>
      </c>
      <c r="E127" s="67" t="s">
        <v>193</v>
      </c>
      <c r="F127" s="95" t="str">
        <f>VLOOKUP($E$14:$E$226,[1]CCG!$A$1:$F$240,2,FALSE)</f>
        <v>NHS BEXLEY CCG</v>
      </c>
      <c r="G127" s="95" t="s">
        <v>65</v>
      </c>
      <c r="H127" s="96" t="s">
        <v>66</v>
      </c>
      <c r="I127" s="126">
        <v>52</v>
      </c>
      <c r="J127" s="126">
        <v>51</v>
      </c>
      <c r="K127" s="123">
        <f t="shared" si="2"/>
        <v>1</v>
      </c>
      <c r="L127" s="83">
        <f t="shared" si="3"/>
        <v>0.98076923076923073</v>
      </c>
    </row>
    <row r="128" spans="1:12" s="95" customFormat="1" x14ac:dyDescent="0.2">
      <c r="A128" s="96" t="s">
        <v>694</v>
      </c>
      <c r="B128" s="104" t="s">
        <v>571</v>
      </c>
      <c r="C128" s="95" t="str">
        <f>VLOOKUP($E$14:$E$226,[1]CCG!$A$1:$F$240,5,FALSE)</f>
        <v>Q71</v>
      </c>
      <c r="D128" s="95" t="str">
        <f>VLOOKUP($E$14:$E$226,[1]CCG!$A$1:$CF$240,6,FALSE)</f>
        <v>LONDON AREA TEAM</v>
      </c>
      <c r="E128" s="67" t="s">
        <v>194</v>
      </c>
      <c r="F128" s="95" t="str">
        <f>VLOOKUP($E$14:$E$226,[1]CCG!$A$1:$F$240,2,FALSE)</f>
        <v>NHS BRENT CCG</v>
      </c>
      <c r="G128" s="95" t="s">
        <v>65</v>
      </c>
      <c r="H128" s="96" t="s">
        <v>66</v>
      </c>
      <c r="I128" s="126">
        <v>36</v>
      </c>
      <c r="J128" s="126">
        <v>34</v>
      </c>
      <c r="K128" s="123">
        <f t="shared" si="2"/>
        <v>2</v>
      </c>
      <c r="L128" s="83">
        <f t="shared" si="3"/>
        <v>0.94444444444444442</v>
      </c>
    </row>
    <row r="129" spans="1:12" s="95" customFormat="1" x14ac:dyDescent="0.2">
      <c r="A129" s="96" t="s">
        <v>695</v>
      </c>
      <c r="B129" s="104" t="s">
        <v>571</v>
      </c>
      <c r="C129" s="95" t="str">
        <f>VLOOKUP($E$14:$E$226,[1]CCG!$A$1:$F$240,5,FALSE)</f>
        <v>Q71</v>
      </c>
      <c r="D129" s="95" t="str">
        <f>VLOOKUP($E$14:$E$226,[1]CCG!$A$1:$CF$240,6,FALSE)</f>
        <v>LONDON AREA TEAM</v>
      </c>
      <c r="E129" s="67" t="s">
        <v>195</v>
      </c>
      <c r="F129" s="95" t="str">
        <f>VLOOKUP($E$14:$E$226,[1]CCG!$A$1:$F$240,2,FALSE)</f>
        <v>NHS BROMLEY CCG</v>
      </c>
      <c r="G129" s="95" t="s">
        <v>65</v>
      </c>
      <c r="H129" s="96" t="s">
        <v>66</v>
      </c>
      <c r="I129" s="126">
        <v>68</v>
      </c>
      <c r="J129" s="126">
        <v>67</v>
      </c>
      <c r="K129" s="123">
        <f t="shared" si="2"/>
        <v>1</v>
      </c>
      <c r="L129" s="83">
        <f t="shared" si="3"/>
        <v>0.98529411764705888</v>
      </c>
    </row>
    <row r="130" spans="1:12" s="95" customFormat="1" x14ac:dyDescent="0.2">
      <c r="A130" s="96" t="s">
        <v>696</v>
      </c>
      <c r="B130" s="104" t="s">
        <v>571</v>
      </c>
      <c r="C130" s="95" t="str">
        <f>VLOOKUP($E$14:$E$226,[1]CCG!$A$1:$F$240,5,FALSE)</f>
        <v>Q71</v>
      </c>
      <c r="D130" s="95" t="str">
        <f>VLOOKUP($E$14:$E$226,[1]CCG!$A$1:$CF$240,6,FALSE)</f>
        <v>LONDON AREA TEAM</v>
      </c>
      <c r="E130" s="67" t="s">
        <v>196</v>
      </c>
      <c r="F130" s="95" t="str">
        <f>VLOOKUP($E$14:$E$226,[1]CCG!$A$1:$F$240,2,FALSE)</f>
        <v>NHS CAMDEN CCG</v>
      </c>
      <c r="G130" s="95" t="s">
        <v>65</v>
      </c>
      <c r="H130" s="96" t="s">
        <v>66</v>
      </c>
      <c r="I130" s="68">
        <v>25</v>
      </c>
      <c r="J130" s="68">
        <v>25</v>
      </c>
      <c r="K130" s="123">
        <f t="shared" si="2"/>
        <v>0</v>
      </c>
      <c r="L130" s="54">
        <f t="shared" si="3"/>
        <v>1</v>
      </c>
    </row>
    <row r="131" spans="1:12" s="95" customFormat="1" x14ac:dyDescent="0.2">
      <c r="A131" s="96" t="s">
        <v>697</v>
      </c>
      <c r="B131" s="104" t="s">
        <v>571</v>
      </c>
      <c r="C131" s="95" t="str">
        <f>VLOOKUP($E$14:$E$226,[1]CCG!$A$1:$F$240,5,FALSE)</f>
        <v>Q71</v>
      </c>
      <c r="D131" s="95" t="str">
        <f>VLOOKUP($E$14:$E$226,[1]CCG!$A$1:$CF$240,6,FALSE)</f>
        <v>LONDON AREA TEAM</v>
      </c>
      <c r="E131" s="67" t="s">
        <v>222</v>
      </c>
      <c r="F131" s="95" t="str">
        <f>VLOOKUP($E$14:$E$226,[1]CCG!$A$1:$F$240,2,FALSE)</f>
        <v>NHS CENTRAL LONDON (WESTMINSTER) CCG</v>
      </c>
      <c r="G131" s="95" t="s">
        <v>65</v>
      </c>
      <c r="H131" s="96" t="s">
        <v>66</v>
      </c>
      <c r="I131" s="68">
        <v>17</v>
      </c>
      <c r="J131" s="68">
        <v>17</v>
      </c>
      <c r="K131" s="123">
        <f t="shared" si="2"/>
        <v>0</v>
      </c>
      <c r="L131" s="54">
        <f t="shared" si="3"/>
        <v>1</v>
      </c>
    </row>
    <row r="132" spans="1:12" s="95" customFormat="1" x14ac:dyDescent="0.2">
      <c r="A132" s="96" t="s">
        <v>698</v>
      </c>
      <c r="B132" s="104" t="s">
        <v>571</v>
      </c>
      <c r="C132" s="95" t="str">
        <f>VLOOKUP($E$14:$E$226,[1]CCG!$A$1:$F$240,5,FALSE)</f>
        <v>Q71</v>
      </c>
      <c r="D132" s="95" t="str">
        <f>VLOOKUP($E$14:$E$226,[1]CCG!$A$1:$CF$240,6,FALSE)</f>
        <v>LONDON AREA TEAM</v>
      </c>
      <c r="E132" s="67" t="s">
        <v>197</v>
      </c>
      <c r="F132" s="95" t="str">
        <f>VLOOKUP($E$14:$E$226,[1]CCG!$A$1:$F$240,2,FALSE)</f>
        <v>NHS CITY AND HACKNEY CCG</v>
      </c>
      <c r="G132" s="95" t="s">
        <v>65</v>
      </c>
      <c r="H132" s="96" t="s">
        <v>66</v>
      </c>
      <c r="I132" s="126">
        <v>28</v>
      </c>
      <c r="J132" s="126">
        <v>27</v>
      </c>
      <c r="K132" s="123">
        <f t="shared" si="2"/>
        <v>1</v>
      </c>
      <c r="L132" s="83">
        <f t="shared" si="3"/>
        <v>0.9642857142857143</v>
      </c>
    </row>
    <row r="133" spans="1:12" s="95" customFormat="1" x14ac:dyDescent="0.2">
      <c r="A133" s="96" t="s">
        <v>699</v>
      </c>
      <c r="B133" s="104" t="s">
        <v>571</v>
      </c>
      <c r="C133" s="95" t="str">
        <f>VLOOKUP($E$14:$E$226,[1]CCG!$A$1:$F$240,5,FALSE)</f>
        <v>Q71</v>
      </c>
      <c r="D133" s="95" t="str">
        <f>VLOOKUP($E$14:$E$226,[1]CCG!$A$1:$CF$240,6,FALSE)</f>
        <v>LONDON AREA TEAM</v>
      </c>
      <c r="E133" s="67" t="s">
        <v>198</v>
      </c>
      <c r="F133" s="95" t="str">
        <f>VLOOKUP($E$14:$E$226,[1]CCG!$A$1:$F$240,2,FALSE)</f>
        <v>NHS CROYDON CCG</v>
      </c>
      <c r="G133" s="95" t="s">
        <v>65</v>
      </c>
      <c r="H133" s="96" t="s">
        <v>66</v>
      </c>
      <c r="I133" s="68">
        <v>47</v>
      </c>
      <c r="J133" s="68">
        <v>47</v>
      </c>
      <c r="K133" s="123">
        <f t="shared" si="2"/>
        <v>0</v>
      </c>
      <c r="L133" s="54">
        <f t="shared" si="3"/>
        <v>1</v>
      </c>
    </row>
    <row r="134" spans="1:12" s="95" customFormat="1" x14ac:dyDescent="0.2">
      <c r="A134" s="96" t="s">
        <v>700</v>
      </c>
      <c r="B134" s="104" t="s">
        <v>571</v>
      </c>
      <c r="C134" s="95" t="str">
        <f>VLOOKUP($E$14:$E$226,[1]CCG!$A$1:$F$240,5,FALSE)</f>
        <v>Q71</v>
      </c>
      <c r="D134" s="95" t="str">
        <f>VLOOKUP($E$14:$E$226,[1]CCG!$A$1:$CF$240,6,FALSE)</f>
        <v>LONDON AREA TEAM</v>
      </c>
      <c r="E134" s="67" t="s">
        <v>199</v>
      </c>
      <c r="F134" s="95" t="str">
        <f>VLOOKUP($E$14:$E$226,[1]CCG!$A$1:$F$240,2,FALSE)</f>
        <v>NHS EALING CCG</v>
      </c>
      <c r="G134" s="95" t="s">
        <v>65</v>
      </c>
      <c r="H134" s="96" t="s">
        <v>66</v>
      </c>
      <c r="I134" s="126">
        <v>49</v>
      </c>
      <c r="J134" s="126">
        <v>48</v>
      </c>
      <c r="K134" s="123">
        <f t="shared" si="2"/>
        <v>1</v>
      </c>
      <c r="L134" s="83">
        <f t="shared" si="3"/>
        <v>0.97959183673469385</v>
      </c>
    </row>
    <row r="135" spans="1:12" s="95" customFormat="1" x14ac:dyDescent="0.2">
      <c r="A135" s="96" t="s">
        <v>701</v>
      </c>
      <c r="B135" s="104" t="s">
        <v>571</v>
      </c>
      <c r="C135" s="95" t="str">
        <f>VLOOKUP($E$14:$E$226,[1]CCG!$A$1:$F$240,5,FALSE)</f>
        <v>Q71</v>
      </c>
      <c r="D135" s="95" t="str">
        <f>VLOOKUP($E$14:$E$226,[1]CCG!$A$1:$CF$240,6,FALSE)</f>
        <v>LONDON AREA TEAM</v>
      </c>
      <c r="E135" s="67" t="s">
        <v>200</v>
      </c>
      <c r="F135" s="95" t="str">
        <f>VLOOKUP($E$14:$E$226,[1]CCG!$A$1:$F$240,2,FALSE)</f>
        <v>NHS ENFIELD CCG</v>
      </c>
      <c r="G135" s="95" t="s">
        <v>65</v>
      </c>
      <c r="H135" s="96" t="s">
        <v>66</v>
      </c>
      <c r="I135" s="126">
        <v>53</v>
      </c>
      <c r="J135" s="126">
        <v>52</v>
      </c>
      <c r="K135" s="123">
        <f t="shared" si="2"/>
        <v>1</v>
      </c>
      <c r="L135" s="83">
        <f t="shared" si="3"/>
        <v>0.98113207547169812</v>
      </c>
    </row>
    <row r="136" spans="1:12" s="95" customFormat="1" x14ac:dyDescent="0.2">
      <c r="A136" s="96" t="s">
        <v>702</v>
      </c>
      <c r="B136" s="104" t="s">
        <v>571</v>
      </c>
      <c r="C136" s="95" t="str">
        <f>VLOOKUP($E$14:$E$226,[1]CCG!$A$1:$F$240,5,FALSE)</f>
        <v>Q71</v>
      </c>
      <c r="D136" s="95" t="str">
        <f>VLOOKUP($E$14:$E$226,[1]CCG!$A$1:$CF$240,6,FALSE)</f>
        <v>LONDON AREA TEAM</v>
      </c>
      <c r="E136" s="67" t="s">
        <v>202</v>
      </c>
      <c r="F136" s="95" t="str">
        <f>VLOOKUP($E$14:$E$226,[1]CCG!$A$1:$F$240,2,FALSE)</f>
        <v>NHS GREENWICH CCG</v>
      </c>
      <c r="G136" s="95" t="s">
        <v>65</v>
      </c>
      <c r="H136" s="96" t="s">
        <v>66</v>
      </c>
      <c r="I136" s="126">
        <v>51</v>
      </c>
      <c r="J136" s="126">
        <v>50</v>
      </c>
      <c r="K136" s="123">
        <f t="shared" si="2"/>
        <v>1</v>
      </c>
      <c r="L136" s="83">
        <f t="shared" si="3"/>
        <v>0.98039215686274506</v>
      </c>
    </row>
    <row r="137" spans="1:12" s="95" customFormat="1" x14ac:dyDescent="0.2">
      <c r="A137" s="96" t="s">
        <v>703</v>
      </c>
      <c r="B137" s="104" t="s">
        <v>571</v>
      </c>
      <c r="C137" s="95" t="str">
        <f>VLOOKUP($E$14:$E$226,[1]CCG!$A$1:$F$240,5,FALSE)</f>
        <v>Q71</v>
      </c>
      <c r="D137" s="95" t="str">
        <f>VLOOKUP($E$14:$E$226,[1]CCG!$A$1:$CF$240,6,FALSE)</f>
        <v>LONDON AREA TEAM</v>
      </c>
      <c r="E137" s="67" t="s">
        <v>203</v>
      </c>
      <c r="F137" s="95" t="str">
        <f>VLOOKUP($E$14:$E$226,[1]CCG!$A$1:$F$240,2,FALSE)</f>
        <v>NHS HAMMERSMITH AND FULHAM CCG</v>
      </c>
      <c r="G137" s="95" t="s">
        <v>65</v>
      </c>
      <c r="H137" s="96" t="s">
        <v>66</v>
      </c>
      <c r="I137" s="126">
        <v>24</v>
      </c>
      <c r="J137" s="126">
        <v>22</v>
      </c>
      <c r="K137" s="123">
        <f t="shared" si="2"/>
        <v>2</v>
      </c>
      <c r="L137" s="83">
        <f t="shared" si="3"/>
        <v>0.91666666666666663</v>
      </c>
    </row>
    <row r="138" spans="1:12" s="95" customFormat="1" x14ac:dyDescent="0.2">
      <c r="A138" s="96" t="s">
        <v>704</v>
      </c>
      <c r="B138" s="104" t="s">
        <v>571</v>
      </c>
      <c r="C138" s="95" t="str">
        <f>VLOOKUP($E$14:$E$226,[1]CCG!$A$1:$F$240,5,FALSE)</f>
        <v>Q71</v>
      </c>
      <c r="D138" s="95" t="str">
        <f>VLOOKUP($E$14:$E$226,[1]CCG!$A$1:$CF$240,6,FALSE)</f>
        <v>LONDON AREA TEAM</v>
      </c>
      <c r="E138" s="67" t="s">
        <v>204</v>
      </c>
      <c r="F138" s="95" t="str">
        <f>VLOOKUP($E$14:$E$226,[1]CCG!$A$1:$F$240,2,FALSE)</f>
        <v>NHS HARINGEY CCG</v>
      </c>
      <c r="G138" s="95" t="s">
        <v>65</v>
      </c>
      <c r="H138" s="96" t="s">
        <v>66</v>
      </c>
      <c r="I138" s="126">
        <v>50</v>
      </c>
      <c r="J138" s="126">
        <v>49</v>
      </c>
      <c r="K138" s="123">
        <f t="shared" si="2"/>
        <v>1</v>
      </c>
      <c r="L138" s="83">
        <f t="shared" si="3"/>
        <v>0.98</v>
      </c>
    </row>
    <row r="139" spans="1:12" s="95" customFormat="1" x14ac:dyDescent="0.2">
      <c r="A139" s="96" t="s">
        <v>705</v>
      </c>
      <c r="B139" s="104" t="s">
        <v>571</v>
      </c>
      <c r="C139" s="95" t="str">
        <f>VLOOKUP($E$14:$E$226,[1]CCG!$A$1:$F$240,5,FALSE)</f>
        <v>Q71</v>
      </c>
      <c r="D139" s="95" t="str">
        <f>VLOOKUP($E$14:$E$226,[1]CCG!$A$1:$CF$240,6,FALSE)</f>
        <v>LONDON AREA TEAM</v>
      </c>
      <c r="E139" s="67" t="s">
        <v>205</v>
      </c>
      <c r="F139" s="95" t="str">
        <f>VLOOKUP($E$14:$E$226,[1]CCG!$A$1:$F$240,2,FALSE)</f>
        <v>NHS HARROW CCG</v>
      </c>
      <c r="G139" s="95" t="s">
        <v>65</v>
      </c>
      <c r="H139" s="96" t="s">
        <v>66</v>
      </c>
      <c r="I139" s="126">
        <v>27</v>
      </c>
      <c r="J139" s="126">
        <v>26</v>
      </c>
      <c r="K139" s="123">
        <f t="shared" si="2"/>
        <v>1</v>
      </c>
      <c r="L139" s="83">
        <f t="shared" si="3"/>
        <v>0.96296296296296291</v>
      </c>
    </row>
    <row r="140" spans="1:12" s="95" customFormat="1" x14ac:dyDescent="0.2">
      <c r="A140" s="96" t="s">
        <v>706</v>
      </c>
      <c r="B140" s="104" t="s">
        <v>571</v>
      </c>
      <c r="C140" s="95" t="str">
        <f>VLOOKUP($E$14:$E$226,[1]CCG!$A$1:$F$240,5,FALSE)</f>
        <v>Q71</v>
      </c>
      <c r="D140" s="95" t="str">
        <f>VLOOKUP($E$14:$E$226,[1]CCG!$A$1:$CF$240,6,FALSE)</f>
        <v>LONDON AREA TEAM</v>
      </c>
      <c r="E140" s="67" t="s">
        <v>206</v>
      </c>
      <c r="F140" s="95" t="str">
        <f>VLOOKUP($E$14:$E$226,[1]CCG!$A$1:$F$240,2,FALSE)</f>
        <v>NHS HAVERING CCG</v>
      </c>
      <c r="G140" s="95" t="s">
        <v>65</v>
      </c>
      <c r="H140" s="96" t="s">
        <v>66</v>
      </c>
      <c r="I140" s="68">
        <v>40</v>
      </c>
      <c r="J140" s="68">
        <v>40</v>
      </c>
      <c r="K140" s="123">
        <f t="shared" si="2"/>
        <v>0</v>
      </c>
      <c r="L140" s="54">
        <f t="shared" si="3"/>
        <v>1</v>
      </c>
    </row>
    <row r="141" spans="1:12" s="95" customFormat="1" x14ac:dyDescent="0.2">
      <c r="A141" s="96" t="s">
        <v>707</v>
      </c>
      <c r="B141" s="104" t="s">
        <v>571</v>
      </c>
      <c r="C141" s="95" t="str">
        <f>VLOOKUP($E$14:$E$226,[1]CCG!$A$1:$F$240,5,FALSE)</f>
        <v>Q71</v>
      </c>
      <c r="D141" s="95" t="str">
        <f>VLOOKUP($E$14:$E$226,[1]CCG!$A$1:$CF$240,6,FALSE)</f>
        <v>LONDON AREA TEAM</v>
      </c>
      <c r="E141" s="67" t="s">
        <v>207</v>
      </c>
      <c r="F141" s="95" t="str">
        <f>VLOOKUP($E$14:$E$226,[1]CCG!$A$1:$F$240,2,FALSE)</f>
        <v>NHS HILLINGDON CCG</v>
      </c>
      <c r="G141" s="95" t="s">
        <v>65</v>
      </c>
      <c r="H141" s="96" t="s">
        <v>66</v>
      </c>
      <c r="I141" s="126">
        <v>41</v>
      </c>
      <c r="J141" s="126">
        <v>39</v>
      </c>
      <c r="K141" s="123">
        <f t="shared" si="2"/>
        <v>2</v>
      </c>
      <c r="L141" s="83">
        <f t="shared" si="3"/>
        <v>0.95121951219512191</v>
      </c>
    </row>
    <row r="142" spans="1:12" s="95" customFormat="1" x14ac:dyDescent="0.2">
      <c r="A142" s="96" t="s">
        <v>708</v>
      </c>
      <c r="B142" s="104" t="s">
        <v>571</v>
      </c>
      <c r="C142" s="95" t="str">
        <f>VLOOKUP($E$14:$E$226,[1]CCG!$A$1:$F$240,5,FALSE)</f>
        <v>Q71</v>
      </c>
      <c r="D142" s="95" t="str">
        <f>VLOOKUP($E$14:$E$226,[1]CCG!$A$1:$CF$240,6,FALSE)</f>
        <v>LONDON AREA TEAM</v>
      </c>
      <c r="E142" s="67" t="s">
        <v>201</v>
      </c>
      <c r="F142" s="95" t="str">
        <f>VLOOKUP($E$14:$E$226,[1]CCG!$A$1:$F$240,2,FALSE)</f>
        <v>NHS HOUNSLOW CCG</v>
      </c>
      <c r="G142" s="95" t="s">
        <v>65</v>
      </c>
      <c r="H142" s="96" t="s">
        <v>66</v>
      </c>
      <c r="I142" s="68">
        <v>37</v>
      </c>
      <c r="J142" s="68">
        <v>37</v>
      </c>
      <c r="K142" s="123">
        <f t="shared" ref="K142:K205" si="4">I142-J142</f>
        <v>0</v>
      </c>
      <c r="L142" s="54">
        <f t="shared" ref="L142:L205" si="5">J142/I142</f>
        <v>1</v>
      </c>
    </row>
    <row r="143" spans="1:12" s="95" customFormat="1" x14ac:dyDescent="0.2">
      <c r="A143" s="96" t="s">
        <v>709</v>
      </c>
      <c r="B143" s="104" t="s">
        <v>571</v>
      </c>
      <c r="C143" s="95" t="str">
        <f>VLOOKUP($E$14:$E$226,[1]CCG!$A$1:$F$240,5,FALSE)</f>
        <v>Q71</v>
      </c>
      <c r="D143" s="95" t="str">
        <f>VLOOKUP($E$14:$E$226,[1]CCG!$A$1:$CF$240,6,FALSE)</f>
        <v>LONDON AREA TEAM</v>
      </c>
      <c r="E143" s="67" t="s">
        <v>208</v>
      </c>
      <c r="F143" s="95" t="str">
        <f>VLOOKUP($E$14:$E$226,[1]CCG!$A$1:$F$240,2,FALSE)</f>
        <v>NHS ISLINGTON CCG</v>
      </c>
      <c r="G143" s="95" t="s">
        <v>65</v>
      </c>
      <c r="H143" s="96" t="s">
        <v>66</v>
      </c>
      <c r="I143" s="126">
        <v>32</v>
      </c>
      <c r="J143" s="126">
        <v>31</v>
      </c>
      <c r="K143" s="123">
        <f t="shared" si="4"/>
        <v>1</v>
      </c>
      <c r="L143" s="83">
        <f t="shared" si="5"/>
        <v>0.96875</v>
      </c>
    </row>
    <row r="144" spans="1:12" s="95" customFormat="1" x14ac:dyDescent="0.2">
      <c r="A144" s="96" t="s">
        <v>710</v>
      </c>
      <c r="B144" s="104" t="s">
        <v>571</v>
      </c>
      <c r="C144" s="95" t="str">
        <f>VLOOKUP($E$14:$E$226,[1]CCG!$A$1:$F$240,5,FALSE)</f>
        <v>Q71</v>
      </c>
      <c r="D144" s="95" t="str">
        <f>VLOOKUP($E$14:$E$226,[1]CCG!$A$1:$CF$240,6,FALSE)</f>
        <v>LONDON AREA TEAM</v>
      </c>
      <c r="E144" s="67" t="s">
        <v>209</v>
      </c>
      <c r="F144" s="95" t="str">
        <f>VLOOKUP($E$14:$E$226,[1]CCG!$A$1:$F$240,2,FALSE)</f>
        <v>NHS KINGSTON CCG</v>
      </c>
      <c r="G144" s="95" t="s">
        <v>65</v>
      </c>
      <c r="H144" s="96" t="s">
        <v>66</v>
      </c>
      <c r="I144" s="126">
        <v>29</v>
      </c>
      <c r="J144" s="126">
        <v>28</v>
      </c>
      <c r="K144" s="123">
        <f t="shared" si="4"/>
        <v>1</v>
      </c>
      <c r="L144" s="83">
        <f t="shared" si="5"/>
        <v>0.96551724137931039</v>
      </c>
    </row>
    <row r="145" spans="1:12" s="95" customFormat="1" x14ac:dyDescent="0.2">
      <c r="A145" s="96" t="s">
        <v>711</v>
      </c>
      <c r="B145" s="104" t="s">
        <v>571</v>
      </c>
      <c r="C145" s="95" t="str">
        <f>VLOOKUP($E$14:$E$226,[1]CCG!$A$1:$F$240,5,FALSE)</f>
        <v>Q71</v>
      </c>
      <c r="D145" s="95" t="str">
        <f>VLOOKUP($E$14:$E$226,[1]CCG!$A$1:$CF$240,6,FALSE)</f>
        <v>LONDON AREA TEAM</v>
      </c>
      <c r="E145" s="67" t="s">
        <v>210</v>
      </c>
      <c r="F145" s="95" t="str">
        <f>VLOOKUP($E$14:$E$226,[1]CCG!$A$1:$F$240,2,FALSE)</f>
        <v>NHS LAMBETH CCG</v>
      </c>
      <c r="G145" s="95" t="s">
        <v>65</v>
      </c>
      <c r="H145" s="96" t="s">
        <v>66</v>
      </c>
      <c r="I145" s="68">
        <v>51</v>
      </c>
      <c r="J145" s="68">
        <v>51</v>
      </c>
      <c r="K145" s="123">
        <f t="shared" si="4"/>
        <v>0</v>
      </c>
      <c r="L145" s="54">
        <f t="shared" si="5"/>
        <v>1</v>
      </c>
    </row>
    <row r="146" spans="1:12" s="95" customFormat="1" x14ac:dyDescent="0.2">
      <c r="A146" s="96" t="s">
        <v>712</v>
      </c>
      <c r="B146" s="104" t="s">
        <v>571</v>
      </c>
      <c r="C146" s="95" t="str">
        <f>VLOOKUP($E$14:$E$226,[1]CCG!$A$1:$F$240,5,FALSE)</f>
        <v>Q71</v>
      </c>
      <c r="D146" s="95" t="str">
        <f>VLOOKUP($E$14:$E$226,[1]CCG!$A$1:$CF$240,6,FALSE)</f>
        <v>LONDON AREA TEAM</v>
      </c>
      <c r="E146" s="67" t="s">
        <v>211</v>
      </c>
      <c r="F146" s="95" t="str">
        <f>VLOOKUP($E$14:$E$226,[1]CCG!$A$1:$F$240,2,FALSE)</f>
        <v>NHS LEWISHAM CCG</v>
      </c>
      <c r="G146" s="95" t="s">
        <v>65</v>
      </c>
      <c r="H146" s="96" t="s">
        <v>66</v>
      </c>
      <c r="I146" s="68">
        <v>57</v>
      </c>
      <c r="J146" s="68">
        <v>57</v>
      </c>
      <c r="K146" s="123">
        <f t="shared" si="4"/>
        <v>0</v>
      </c>
      <c r="L146" s="54">
        <f t="shared" si="5"/>
        <v>1</v>
      </c>
    </row>
    <row r="147" spans="1:12" s="95" customFormat="1" x14ac:dyDescent="0.2">
      <c r="A147" s="96" t="s">
        <v>713</v>
      </c>
      <c r="B147" s="104" t="s">
        <v>571</v>
      </c>
      <c r="C147" s="95" t="str">
        <f>VLOOKUP($E$14:$E$226,[1]CCG!$A$1:$F$240,5,FALSE)</f>
        <v>Q71</v>
      </c>
      <c r="D147" s="95" t="str">
        <f>VLOOKUP($E$14:$E$226,[1]CCG!$A$1:$CF$240,6,FALSE)</f>
        <v>LONDON AREA TEAM</v>
      </c>
      <c r="E147" s="67" t="s">
        <v>216</v>
      </c>
      <c r="F147" s="95" t="str">
        <f>VLOOKUP($E$14:$E$226,[1]CCG!$A$1:$F$240,2,FALSE)</f>
        <v>NHS MERTON CCG</v>
      </c>
      <c r="G147" s="95" t="s">
        <v>65</v>
      </c>
      <c r="H147" s="96" t="s">
        <v>66</v>
      </c>
      <c r="I147" s="126">
        <v>30</v>
      </c>
      <c r="J147" s="126">
        <v>28</v>
      </c>
      <c r="K147" s="123">
        <f t="shared" si="4"/>
        <v>2</v>
      </c>
      <c r="L147" s="83">
        <f t="shared" si="5"/>
        <v>0.93333333333333335</v>
      </c>
    </row>
    <row r="148" spans="1:12" s="95" customFormat="1" x14ac:dyDescent="0.2">
      <c r="A148" s="96" t="s">
        <v>714</v>
      </c>
      <c r="B148" s="104" t="s">
        <v>571</v>
      </c>
      <c r="C148" s="95" t="str">
        <f>VLOOKUP($E$14:$E$226,[1]CCG!$A$1:$F$240,5,FALSE)</f>
        <v>Q71</v>
      </c>
      <c r="D148" s="95" t="str">
        <f>VLOOKUP($E$14:$E$226,[1]CCG!$A$1:$CF$240,6,FALSE)</f>
        <v>LONDON AREA TEAM</v>
      </c>
      <c r="E148" s="67" t="s">
        <v>212</v>
      </c>
      <c r="F148" s="95" t="str">
        <f>VLOOKUP($E$14:$E$226,[1]CCG!$A$1:$F$240,2,FALSE)</f>
        <v>NHS NEWHAM CCG</v>
      </c>
      <c r="G148" s="95" t="s">
        <v>65</v>
      </c>
      <c r="H148" s="96" t="s">
        <v>66</v>
      </c>
      <c r="I148" s="126">
        <v>36</v>
      </c>
      <c r="J148" s="126">
        <v>35</v>
      </c>
      <c r="K148" s="123">
        <f t="shared" si="4"/>
        <v>1</v>
      </c>
      <c r="L148" s="83">
        <f t="shared" si="5"/>
        <v>0.97222222222222221</v>
      </c>
    </row>
    <row r="149" spans="1:12" s="95" customFormat="1" x14ac:dyDescent="0.2">
      <c r="A149" s="96" t="s">
        <v>715</v>
      </c>
      <c r="B149" s="104" t="s">
        <v>571</v>
      </c>
      <c r="C149" s="95" t="str">
        <f>VLOOKUP($E$14:$E$226,[1]CCG!$A$1:$F$240,5,FALSE)</f>
        <v>Q71</v>
      </c>
      <c r="D149" s="95" t="str">
        <f>VLOOKUP($E$14:$E$226,[1]CCG!$A$1:$CF$240,6,FALSE)</f>
        <v>LONDON AREA TEAM</v>
      </c>
      <c r="E149" s="67" t="s">
        <v>213</v>
      </c>
      <c r="F149" s="95" t="str">
        <f>VLOOKUP($E$14:$E$226,[1]CCG!$A$1:$F$240,2,FALSE)</f>
        <v>NHS REDBRIDGE CCG</v>
      </c>
      <c r="G149" s="95" t="s">
        <v>65</v>
      </c>
      <c r="H149" s="96" t="s">
        <v>66</v>
      </c>
      <c r="I149" s="68">
        <v>24</v>
      </c>
      <c r="J149" s="68">
        <v>24</v>
      </c>
      <c r="K149" s="123">
        <f t="shared" si="4"/>
        <v>0</v>
      </c>
      <c r="L149" s="54">
        <f t="shared" si="5"/>
        <v>1</v>
      </c>
    </row>
    <row r="150" spans="1:12" s="95" customFormat="1" x14ac:dyDescent="0.2">
      <c r="A150" s="96" t="s">
        <v>716</v>
      </c>
      <c r="B150" s="104" t="s">
        <v>571</v>
      </c>
      <c r="C150" s="95" t="str">
        <f>VLOOKUP($E$14:$E$226,[1]CCG!$A$1:$F$240,5,FALSE)</f>
        <v>Q71</v>
      </c>
      <c r="D150" s="95" t="str">
        <f>VLOOKUP($E$14:$E$226,[1]CCG!$A$1:$CF$240,6,FALSE)</f>
        <v>LONDON AREA TEAM</v>
      </c>
      <c r="E150" s="67" t="s">
        <v>214</v>
      </c>
      <c r="F150" s="95" t="str">
        <f>VLOOKUP($E$14:$E$226,[1]CCG!$A$1:$F$240,2,FALSE)</f>
        <v>NHS RICHMOND CCG</v>
      </c>
      <c r="G150" s="95" t="s">
        <v>65</v>
      </c>
      <c r="H150" s="96" t="s">
        <v>66</v>
      </c>
      <c r="I150" s="68">
        <v>34</v>
      </c>
      <c r="J150" s="68">
        <v>34</v>
      </c>
      <c r="K150" s="123">
        <f t="shared" si="4"/>
        <v>0</v>
      </c>
      <c r="L150" s="54">
        <f t="shared" si="5"/>
        <v>1</v>
      </c>
    </row>
    <row r="151" spans="1:12" s="95" customFormat="1" x14ac:dyDescent="0.2">
      <c r="A151" s="96" t="s">
        <v>717</v>
      </c>
      <c r="B151" s="104" t="s">
        <v>571</v>
      </c>
      <c r="C151" s="95" t="str">
        <f>VLOOKUP($E$14:$E$226,[1]CCG!$A$1:$F$240,5,FALSE)</f>
        <v>Q71</v>
      </c>
      <c r="D151" s="95" t="str">
        <f>VLOOKUP($E$14:$E$226,[1]CCG!$A$1:$CF$240,6,FALSE)</f>
        <v>LONDON AREA TEAM</v>
      </c>
      <c r="E151" s="67" t="s">
        <v>215</v>
      </c>
      <c r="F151" s="95" t="str">
        <f>VLOOKUP($E$14:$E$226,[1]CCG!$A$1:$F$240,2,FALSE)</f>
        <v>NHS SOUTHWARK CCG</v>
      </c>
      <c r="G151" s="95" t="s">
        <v>65</v>
      </c>
      <c r="H151" s="96" t="s">
        <v>66</v>
      </c>
      <c r="I151" s="126">
        <v>38</v>
      </c>
      <c r="J151" s="126">
        <v>36</v>
      </c>
      <c r="K151" s="123">
        <f t="shared" si="4"/>
        <v>2</v>
      </c>
      <c r="L151" s="83">
        <f t="shared" si="5"/>
        <v>0.94736842105263153</v>
      </c>
    </row>
    <row r="152" spans="1:12" s="95" customFormat="1" x14ac:dyDescent="0.2">
      <c r="A152" s="96" t="s">
        <v>718</v>
      </c>
      <c r="B152" s="104" t="s">
        <v>571</v>
      </c>
      <c r="C152" s="95" t="str">
        <f>VLOOKUP($E$14:$E$226,[1]CCG!$A$1:$F$240,5,FALSE)</f>
        <v>Q71</v>
      </c>
      <c r="D152" s="95" t="str">
        <f>VLOOKUP($E$14:$E$226,[1]CCG!$A$1:$CF$240,6,FALSE)</f>
        <v>LONDON AREA TEAM</v>
      </c>
      <c r="E152" s="67" t="s">
        <v>217</v>
      </c>
      <c r="F152" s="95" t="str">
        <f>VLOOKUP($E$14:$E$226,[1]CCG!$A$1:$F$240,2,FALSE)</f>
        <v>NHS SUTTON CCG</v>
      </c>
      <c r="G152" s="95" t="s">
        <v>65</v>
      </c>
      <c r="H152" s="96" t="s">
        <v>66</v>
      </c>
      <c r="I152" s="68">
        <v>30</v>
      </c>
      <c r="J152" s="68">
        <v>30</v>
      </c>
      <c r="K152" s="123">
        <f t="shared" si="4"/>
        <v>0</v>
      </c>
      <c r="L152" s="54">
        <f t="shared" si="5"/>
        <v>1</v>
      </c>
    </row>
    <row r="153" spans="1:12" s="95" customFormat="1" x14ac:dyDescent="0.2">
      <c r="A153" s="96" t="s">
        <v>719</v>
      </c>
      <c r="B153" s="104" t="s">
        <v>571</v>
      </c>
      <c r="C153" s="95" t="str">
        <f>VLOOKUP($E$14:$E$226,[1]CCG!$A$1:$F$240,5,FALSE)</f>
        <v>Q71</v>
      </c>
      <c r="D153" s="95" t="str">
        <f>VLOOKUP($E$14:$E$226,[1]CCG!$A$1:$CF$240,6,FALSE)</f>
        <v>LONDON AREA TEAM</v>
      </c>
      <c r="E153" s="67" t="s">
        <v>218</v>
      </c>
      <c r="F153" s="95" t="str">
        <f>VLOOKUP($E$14:$E$226,[1]CCG!$A$1:$F$240,2,FALSE)</f>
        <v>NHS TOWER HAMLETS CCG</v>
      </c>
      <c r="G153" s="95" t="s">
        <v>65</v>
      </c>
      <c r="H153" s="96" t="s">
        <v>66</v>
      </c>
      <c r="I153" s="126">
        <v>20</v>
      </c>
      <c r="J153" s="126">
        <v>19</v>
      </c>
      <c r="K153" s="123">
        <f t="shared" si="4"/>
        <v>1</v>
      </c>
      <c r="L153" s="83">
        <f t="shared" si="5"/>
        <v>0.95</v>
      </c>
    </row>
    <row r="154" spans="1:12" s="95" customFormat="1" x14ac:dyDescent="0.2">
      <c r="A154" s="96" t="s">
        <v>720</v>
      </c>
      <c r="B154" s="104" t="s">
        <v>571</v>
      </c>
      <c r="C154" s="95" t="str">
        <f>VLOOKUP($E$14:$E$226,[1]CCG!$A$1:$F$240,5,FALSE)</f>
        <v>Q71</v>
      </c>
      <c r="D154" s="95" t="str">
        <f>VLOOKUP($E$14:$E$226,[1]CCG!$A$1:$CF$240,6,FALSE)</f>
        <v>LONDON AREA TEAM</v>
      </c>
      <c r="E154" s="67" t="s">
        <v>219</v>
      </c>
      <c r="F154" s="95" t="str">
        <f>VLOOKUP($E$14:$E$226,[1]CCG!$A$1:$F$240,2,FALSE)</f>
        <v>NHS WALTHAM FOREST CCG</v>
      </c>
      <c r="G154" s="95" t="s">
        <v>65</v>
      </c>
      <c r="H154" s="96" t="s">
        <v>66</v>
      </c>
      <c r="I154" s="126">
        <v>20</v>
      </c>
      <c r="J154" s="126">
        <v>19</v>
      </c>
      <c r="K154" s="123">
        <f t="shared" si="4"/>
        <v>1</v>
      </c>
      <c r="L154" s="83">
        <f t="shared" si="5"/>
        <v>0.95</v>
      </c>
    </row>
    <row r="155" spans="1:12" s="95" customFormat="1" x14ac:dyDescent="0.2">
      <c r="A155" s="96" t="s">
        <v>721</v>
      </c>
      <c r="B155" s="104" t="s">
        <v>571</v>
      </c>
      <c r="C155" s="95" t="str">
        <f>VLOOKUP($E$14:$E$226,[1]CCG!$A$1:$F$240,5,FALSE)</f>
        <v>Q71</v>
      </c>
      <c r="D155" s="95" t="str">
        <f>VLOOKUP($E$14:$E$226,[1]CCG!$A$1:$CF$240,6,FALSE)</f>
        <v>LONDON AREA TEAM</v>
      </c>
      <c r="E155" s="67" t="s">
        <v>220</v>
      </c>
      <c r="F155" s="95" t="str">
        <f>VLOOKUP($E$14:$E$226,[1]CCG!$A$1:$F$240,2,FALSE)</f>
        <v>NHS WANDSWORTH CCG</v>
      </c>
      <c r="G155" s="95" t="s">
        <v>65</v>
      </c>
      <c r="H155" s="96" t="s">
        <v>66</v>
      </c>
      <c r="I155" s="68">
        <v>42</v>
      </c>
      <c r="J155" s="68">
        <v>42</v>
      </c>
      <c r="K155" s="123">
        <f t="shared" si="4"/>
        <v>0</v>
      </c>
      <c r="L155" s="54">
        <f t="shared" si="5"/>
        <v>1</v>
      </c>
    </row>
    <row r="156" spans="1:12" s="95" customFormat="1" x14ac:dyDescent="0.2">
      <c r="A156" s="96" t="s">
        <v>722</v>
      </c>
      <c r="B156" s="104" t="s">
        <v>571</v>
      </c>
      <c r="C156" s="95" t="str">
        <f>VLOOKUP($E$14:$E$226,[1]CCG!$A$1:$F$240,5,FALSE)</f>
        <v>Q71</v>
      </c>
      <c r="D156" s="95" t="str">
        <f>VLOOKUP($E$14:$E$226,[1]CCG!$A$1:$CF$240,6,FALSE)</f>
        <v>LONDON AREA TEAM</v>
      </c>
      <c r="E156" s="67" t="s">
        <v>221</v>
      </c>
      <c r="F156" s="95" t="str">
        <f>VLOOKUP($E$14:$E$226,[1]CCG!$A$1:$F$240,2,FALSE)</f>
        <v>NHS WEST LONDON (K&amp;C &amp; QPP) CCG</v>
      </c>
      <c r="G156" s="95" t="s">
        <v>65</v>
      </c>
      <c r="H156" s="96" t="s">
        <v>66</v>
      </c>
      <c r="I156" s="68">
        <v>28</v>
      </c>
      <c r="J156" s="68">
        <v>28</v>
      </c>
      <c r="K156" s="123">
        <f t="shared" si="4"/>
        <v>0</v>
      </c>
      <c r="L156" s="54">
        <f t="shared" si="5"/>
        <v>1</v>
      </c>
    </row>
    <row r="157" spans="1:12" s="95" customFormat="1" x14ac:dyDescent="0.2">
      <c r="A157" s="96" t="s">
        <v>723</v>
      </c>
      <c r="B157" s="104" t="s">
        <v>572</v>
      </c>
      <c r="C157" s="95" t="str">
        <f>VLOOKUP($E$14:$E$226,[1]CCG!$A$1:$F$240,5,FALSE)</f>
        <v>Q48</v>
      </c>
      <c r="D157" s="95" t="str">
        <f>VLOOKUP($E$14:$E$226,[1]CCG!$A$1:$CF$240,6,FALSE)</f>
        <v>MERSEYSIDE AREA TEAM</v>
      </c>
      <c r="E157" s="67" t="s">
        <v>92</v>
      </c>
      <c r="F157" s="95" t="str">
        <f>VLOOKUP($E$14:$E$226,[1]CCG!$A$1:$F$240,2,FALSE)</f>
        <v>NHS HALTON CCG</v>
      </c>
      <c r="G157" s="95" t="s">
        <v>65</v>
      </c>
      <c r="H157" s="96" t="s">
        <v>66</v>
      </c>
      <c r="I157" s="68">
        <v>18</v>
      </c>
      <c r="J157" s="68">
        <v>18</v>
      </c>
      <c r="K157" s="123">
        <f t="shared" si="4"/>
        <v>0</v>
      </c>
      <c r="L157" s="54">
        <f t="shared" si="5"/>
        <v>1</v>
      </c>
    </row>
    <row r="158" spans="1:12" s="95" customFormat="1" x14ac:dyDescent="0.2">
      <c r="A158" s="96" t="s">
        <v>724</v>
      </c>
      <c r="B158" s="104" t="s">
        <v>572</v>
      </c>
      <c r="C158" s="95" t="str">
        <f>VLOOKUP($E$14:$E$226,[1]CCG!$A$1:$F$240,5,FALSE)</f>
        <v>Q48</v>
      </c>
      <c r="D158" s="95" t="str">
        <f>VLOOKUP($E$14:$E$226,[1]CCG!$A$1:$CF$240,6,FALSE)</f>
        <v>MERSEYSIDE AREA TEAM</v>
      </c>
      <c r="E158" s="67" t="s">
        <v>95</v>
      </c>
      <c r="F158" s="95" t="str">
        <f>VLOOKUP($E$14:$E$226,[1]CCG!$A$1:$F$240,2,FALSE)</f>
        <v>NHS KNOWSLEY CCG</v>
      </c>
      <c r="G158" s="95" t="s">
        <v>65</v>
      </c>
      <c r="H158" s="96" t="s">
        <v>66</v>
      </c>
      <c r="I158" s="126">
        <v>29</v>
      </c>
      <c r="J158" s="126">
        <v>27</v>
      </c>
      <c r="K158" s="123">
        <f t="shared" si="4"/>
        <v>2</v>
      </c>
      <c r="L158" s="83">
        <f t="shared" si="5"/>
        <v>0.93103448275862066</v>
      </c>
    </row>
    <row r="159" spans="1:12" s="95" customFormat="1" x14ac:dyDescent="0.2">
      <c r="A159" s="96" t="s">
        <v>725</v>
      </c>
      <c r="B159" s="104" t="s">
        <v>572</v>
      </c>
      <c r="C159" s="95" t="str">
        <f>VLOOKUP($E$14:$E$226,[1]CCG!$A$1:$F$240,5,FALSE)</f>
        <v>Q48</v>
      </c>
      <c r="D159" s="95" t="str">
        <f>VLOOKUP($E$14:$E$226,[1]CCG!$A$1:$CF$240,6,FALSE)</f>
        <v>MERSEYSIDE AREA TEAM</v>
      </c>
      <c r="E159" s="67" t="s">
        <v>270</v>
      </c>
      <c r="F159" s="95" t="str">
        <f>VLOOKUP($E$14:$E$226,[1]CCG!$A$1:$F$240,2,FALSE)</f>
        <v>NHS LIVERPOOL CCG</v>
      </c>
      <c r="G159" s="95" t="s">
        <v>65</v>
      </c>
      <c r="H159" s="96" t="s">
        <v>66</v>
      </c>
      <c r="I159" s="126">
        <v>95</v>
      </c>
      <c r="J159" s="126">
        <v>94</v>
      </c>
      <c r="K159" s="123">
        <f t="shared" si="4"/>
        <v>1</v>
      </c>
      <c r="L159" s="83">
        <f t="shared" si="5"/>
        <v>0.98947368421052628</v>
      </c>
    </row>
    <row r="160" spans="1:12" s="95" customFormat="1" x14ac:dyDescent="0.2">
      <c r="A160" s="96" t="s">
        <v>726</v>
      </c>
      <c r="B160" s="104" t="s">
        <v>572</v>
      </c>
      <c r="C160" s="95" t="str">
        <f>VLOOKUP($E$14:$E$226,[1]CCG!$A$1:$F$240,5,FALSE)</f>
        <v>Q48</v>
      </c>
      <c r="D160" s="95" t="str">
        <f>VLOOKUP($E$14:$E$226,[1]CCG!$A$1:$CF$240,6,FALSE)</f>
        <v>MERSEYSIDE AREA TEAM</v>
      </c>
      <c r="E160" s="67" t="s">
        <v>100</v>
      </c>
      <c r="F160" s="95" t="str">
        <f>VLOOKUP($E$14:$E$226,[1]CCG!$A$1:$F$240,2,FALSE)</f>
        <v>NHS SOUTH SEFTON CCG</v>
      </c>
      <c r="G160" s="95" t="s">
        <v>65</v>
      </c>
      <c r="H160" s="96" t="s">
        <v>66</v>
      </c>
      <c r="I160" s="68">
        <v>40</v>
      </c>
      <c r="J160" s="68">
        <v>40</v>
      </c>
      <c r="K160" s="123">
        <f t="shared" si="4"/>
        <v>0</v>
      </c>
      <c r="L160" s="54">
        <f t="shared" si="5"/>
        <v>1</v>
      </c>
    </row>
    <row r="161" spans="1:12" s="95" customFormat="1" x14ac:dyDescent="0.2">
      <c r="A161" s="96" t="s">
        <v>727</v>
      </c>
      <c r="B161" s="104" t="s">
        <v>572</v>
      </c>
      <c r="C161" s="95" t="str">
        <f>VLOOKUP($E$14:$E$226,[1]CCG!$A$1:$F$240,5,FALSE)</f>
        <v>Q48</v>
      </c>
      <c r="D161" s="95" t="str">
        <f>VLOOKUP($E$14:$E$226,[1]CCG!$A$1:$CF$240,6,FALSE)</f>
        <v>MERSEYSIDE AREA TEAM</v>
      </c>
      <c r="E161" s="67" t="s">
        <v>101</v>
      </c>
      <c r="F161" s="95" t="str">
        <f>VLOOKUP($E$14:$E$226,[1]CCG!$A$1:$F$240,2,FALSE)</f>
        <v>NHS SOUTHPORT AND FORMBY CCG</v>
      </c>
      <c r="G161" s="95" t="s">
        <v>65</v>
      </c>
      <c r="H161" s="96" t="s">
        <v>66</v>
      </c>
      <c r="I161" s="126">
        <v>45</v>
      </c>
      <c r="J161" s="126">
        <v>44</v>
      </c>
      <c r="K161" s="123">
        <f t="shared" si="4"/>
        <v>1</v>
      </c>
      <c r="L161" s="83">
        <f t="shared" si="5"/>
        <v>0.97777777777777775</v>
      </c>
    </row>
    <row r="162" spans="1:12" s="95" customFormat="1" x14ac:dyDescent="0.2">
      <c r="A162" s="96" t="s">
        <v>728</v>
      </c>
      <c r="B162" s="104" t="s">
        <v>572</v>
      </c>
      <c r="C162" s="95" t="str">
        <f>VLOOKUP($E$14:$E$226,[1]CCG!$A$1:$F$240,5,FALSE)</f>
        <v>Q48</v>
      </c>
      <c r="D162" s="95" t="str">
        <f>VLOOKUP($E$14:$E$226,[1]CCG!$A$1:$CF$240,6,FALSE)</f>
        <v>MERSEYSIDE AREA TEAM</v>
      </c>
      <c r="E162" s="67" t="s">
        <v>103</v>
      </c>
      <c r="F162" s="95" t="str">
        <f>VLOOKUP($E$14:$E$226,[1]CCG!$A$1:$F$240,2,FALSE)</f>
        <v>NHS ST HELENS CCG</v>
      </c>
      <c r="G162" s="95" t="s">
        <v>65</v>
      </c>
      <c r="H162" s="96" t="s">
        <v>66</v>
      </c>
      <c r="I162" s="68">
        <v>35</v>
      </c>
      <c r="J162" s="68">
        <v>35</v>
      </c>
      <c r="K162" s="123">
        <f t="shared" si="4"/>
        <v>0</v>
      </c>
      <c r="L162" s="54">
        <f t="shared" si="5"/>
        <v>1</v>
      </c>
    </row>
    <row r="163" spans="1:12" s="95" customFormat="1" x14ac:dyDescent="0.2">
      <c r="A163" s="110" t="e">
        <v>#N/A</v>
      </c>
      <c r="B163" s="104" t="s">
        <v>573</v>
      </c>
      <c r="C163" s="95" t="str">
        <f>VLOOKUP($E$14:$E$226,[1]CCG!$A$1:$F$240,5,FALSE)</f>
        <v>Q50</v>
      </c>
      <c r="D163" s="95" t="str">
        <f>VLOOKUP($E$14:$E$226,[1]CCG!$A$1:$CF$240,6,FALSE)</f>
        <v>NORTH YORKSHIRE AND HUMBER AREA TEAM</v>
      </c>
      <c r="E163" s="67" t="s">
        <v>269</v>
      </c>
      <c r="F163" s="95" t="str">
        <f>VLOOKUP($E$14:$E$226,[1]CCG!$A$1:$F$240,2,FALSE)</f>
        <v>NATIONAL COMMISSIONING HUB 1</v>
      </c>
      <c r="G163" s="95" t="s">
        <v>65</v>
      </c>
      <c r="H163" s="96" t="s">
        <v>66</v>
      </c>
      <c r="I163" s="68">
        <v>10</v>
      </c>
      <c r="J163" s="68">
        <v>10</v>
      </c>
      <c r="K163" s="123">
        <f t="shared" si="4"/>
        <v>0</v>
      </c>
      <c r="L163" s="54">
        <f t="shared" si="5"/>
        <v>1</v>
      </c>
    </row>
    <row r="164" spans="1:12" s="95" customFormat="1" x14ac:dyDescent="0.2">
      <c r="A164" s="96" t="s">
        <v>729</v>
      </c>
      <c r="B164" s="104" t="s">
        <v>573</v>
      </c>
      <c r="C164" s="95" t="str">
        <f>VLOOKUP($E$14:$E$226,[1]CCG!$A$1:$F$240,5,FALSE)</f>
        <v>Q50</v>
      </c>
      <c r="D164" s="95" t="str">
        <f>VLOOKUP($E$14:$E$226,[1]CCG!$A$1:$CF$240,6,FALSE)</f>
        <v>NORTH YORKSHIRE AND HUMBER AREA TEAM</v>
      </c>
      <c r="E164" s="67" t="s">
        <v>120</v>
      </c>
      <c r="F164" s="95" t="str">
        <f>VLOOKUP($E$14:$E$226,[1]CCG!$A$1:$F$240,2,FALSE)</f>
        <v>NHS EAST RIDING OF YORKSHIRE CCG</v>
      </c>
      <c r="G164" s="95" t="s">
        <v>65</v>
      </c>
      <c r="H164" s="96" t="s">
        <v>66</v>
      </c>
      <c r="I164" s="68">
        <v>93</v>
      </c>
      <c r="J164" s="68">
        <v>90</v>
      </c>
      <c r="K164" s="123">
        <f t="shared" si="4"/>
        <v>3</v>
      </c>
      <c r="L164" s="54">
        <f t="shared" si="5"/>
        <v>0.967741935483871</v>
      </c>
    </row>
    <row r="165" spans="1:12" s="103" customFormat="1" x14ac:dyDescent="0.2">
      <c r="A165" s="96" t="s">
        <v>730</v>
      </c>
      <c r="B165" s="104" t="s">
        <v>573</v>
      </c>
      <c r="C165" s="95" t="str">
        <f>VLOOKUP($E$14:$E$226,[1]CCG!$A$1:$F$240,5,FALSE)</f>
        <v>Q50</v>
      </c>
      <c r="D165" s="95" t="str">
        <f>VLOOKUP($E$14:$E$226,[1]CCG!$A$1:$CF$240,6,FALSE)</f>
        <v>NORTH YORKSHIRE AND HUMBER AREA TEAM</v>
      </c>
      <c r="E165" s="67" t="s">
        <v>123</v>
      </c>
      <c r="F165" s="95" t="str">
        <f>VLOOKUP($E$14:$E$226,[1]CCG!$A$1:$F$240,2,FALSE)</f>
        <v>NHS HAMBLETON, RICHMONDSHIRE AND WHITBY CCG</v>
      </c>
      <c r="G165" s="95" t="s">
        <v>65</v>
      </c>
      <c r="H165" s="96" t="s">
        <v>66</v>
      </c>
      <c r="I165" s="68">
        <v>35</v>
      </c>
      <c r="J165" s="68">
        <v>35</v>
      </c>
      <c r="K165" s="123">
        <f t="shared" si="4"/>
        <v>0</v>
      </c>
      <c r="L165" s="54">
        <f t="shared" si="5"/>
        <v>1</v>
      </c>
    </row>
    <row r="166" spans="1:12" x14ac:dyDescent="0.2">
      <c r="A166" s="96" t="s">
        <v>731</v>
      </c>
      <c r="B166" s="104" t="s">
        <v>573</v>
      </c>
      <c r="C166" s="95" t="str">
        <f>VLOOKUP($E$14:$E$226,[1]CCG!$A$1:$F$240,5,FALSE)</f>
        <v>Q50</v>
      </c>
      <c r="D166" s="95" t="str">
        <f>VLOOKUP($E$14:$E$226,[1]CCG!$A$1:$CF$240,6,FALSE)</f>
        <v>NORTH YORKSHIRE AND HUMBER AREA TEAM</v>
      </c>
      <c r="E166" s="67" t="s">
        <v>124</v>
      </c>
      <c r="F166" s="95" t="str">
        <f>VLOOKUP($E$14:$E$226,[1]CCG!$A$1:$F$240,2,FALSE)</f>
        <v>NHS HARROGATE AND RURAL DISTRICT CCG</v>
      </c>
      <c r="G166" s="95" t="s">
        <v>65</v>
      </c>
      <c r="H166" s="96" t="s">
        <v>66</v>
      </c>
      <c r="I166" s="68">
        <v>48</v>
      </c>
      <c r="J166" s="68">
        <v>48</v>
      </c>
      <c r="K166" s="123">
        <f t="shared" si="4"/>
        <v>0</v>
      </c>
      <c r="L166" s="54">
        <f t="shared" si="5"/>
        <v>1</v>
      </c>
    </row>
    <row r="167" spans="1:12" x14ac:dyDescent="0.2">
      <c r="A167" s="96" t="s">
        <v>732</v>
      </c>
      <c r="B167" s="104" t="s">
        <v>573</v>
      </c>
      <c r="C167" s="95" t="str">
        <f>VLOOKUP($E$14:$E$226,[1]CCG!$A$1:$F$240,5,FALSE)</f>
        <v>Q50</v>
      </c>
      <c r="D167" s="95" t="str">
        <f>VLOOKUP($E$14:$E$226,[1]CCG!$A$1:$CF$240,6,FALSE)</f>
        <v>NORTH YORKSHIRE AND HUMBER AREA TEAM</v>
      </c>
      <c r="E167" s="67" t="s">
        <v>125</v>
      </c>
      <c r="F167" s="95" t="str">
        <f>VLOOKUP($E$14:$E$226,[1]CCG!$A$1:$F$240,2,FALSE)</f>
        <v>NHS HULL CCG</v>
      </c>
      <c r="G167" s="95" t="s">
        <v>65</v>
      </c>
      <c r="H167" s="96" t="s">
        <v>66</v>
      </c>
      <c r="I167" s="126">
        <v>71</v>
      </c>
      <c r="J167" s="126">
        <v>69</v>
      </c>
      <c r="K167" s="123">
        <f t="shared" si="4"/>
        <v>2</v>
      </c>
      <c r="L167" s="83">
        <f t="shared" si="5"/>
        <v>0.971830985915493</v>
      </c>
    </row>
    <row r="168" spans="1:12" x14ac:dyDescent="0.2">
      <c r="A168" s="96" t="s">
        <v>733</v>
      </c>
      <c r="B168" s="104" t="s">
        <v>573</v>
      </c>
      <c r="C168" s="95" t="str">
        <f>VLOOKUP($E$14:$E$226,[1]CCG!$A$1:$F$240,5,FALSE)</f>
        <v>Q50</v>
      </c>
      <c r="D168" s="95" t="str">
        <f>VLOOKUP($E$14:$E$226,[1]CCG!$A$1:$CF$240,6,FALSE)</f>
        <v>NORTH YORKSHIRE AND HUMBER AREA TEAM</v>
      </c>
      <c r="E168" s="67" t="s">
        <v>127</v>
      </c>
      <c r="F168" s="95" t="str">
        <f>VLOOKUP($E$14:$E$226,[1]CCG!$A$1:$F$240,2,FALSE)</f>
        <v>NHS NORTH EAST LINCOLNSHIRE CCG</v>
      </c>
      <c r="G168" s="95" t="s">
        <v>65</v>
      </c>
      <c r="H168" s="96" t="s">
        <v>66</v>
      </c>
      <c r="I168" s="68">
        <v>33</v>
      </c>
      <c r="J168" s="68">
        <v>33</v>
      </c>
      <c r="K168" s="123">
        <f t="shared" si="4"/>
        <v>0</v>
      </c>
      <c r="L168" s="54">
        <f t="shared" si="5"/>
        <v>1</v>
      </c>
    </row>
    <row r="169" spans="1:12" x14ac:dyDescent="0.2">
      <c r="A169" s="96" t="s">
        <v>734</v>
      </c>
      <c r="B169" s="104" t="s">
        <v>573</v>
      </c>
      <c r="C169" s="95" t="str">
        <f>VLOOKUP($E$14:$E$226,[1]CCG!$A$1:$F$240,5,FALSE)</f>
        <v>Q50</v>
      </c>
      <c r="D169" s="95" t="str">
        <f>VLOOKUP($E$14:$E$226,[1]CCG!$A$1:$CF$240,6,FALSE)</f>
        <v>NORTH YORKSHIRE AND HUMBER AREA TEAM</v>
      </c>
      <c r="E169" s="67" t="s">
        <v>129</v>
      </c>
      <c r="F169" s="95" t="str">
        <f>VLOOKUP($E$14:$E$226,[1]CCG!$A$1:$F$240,2,FALSE)</f>
        <v>NHS NORTH LINCOLNSHIRE CCG</v>
      </c>
      <c r="G169" s="95" t="s">
        <v>65</v>
      </c>
      <c r="H169" s="96" t="s">
        <v>66</v>
      </c>
      <c r="I169" s="126">
        <v>37</v>
      </c>
      <c r="J169" s="126">
        <v>36</v>
      </c>
      <c r="K169" s="123">
        <f t="shared" si="4"/>
        <v>1</v>
      </c>
      <c r="L169" s="83">
        <f t="shared" si="5"/>
        <v>0.97297297297297303</v>
      </c>
    </row>
    <row r="170" spans="1:12" x14ac:dyDescent="0.2">
      <c r="A170" s="96" t="s">
        <v>735</v>
      </c>
      <c r="B170" s="104" t="s">
        <v>573</v>
      </c>
      <c r="C170" s="95" t="str">
        <f>VLOOKUP($E$14:$E$226,[1]CCG!$A$1:$F$240,5,FALSE)</f>
        <v>Q50</v>
      </c>
      <c r="D170" s="95" t="str">
        <f>VLOOKUP($E$14:$E$226,[1]CCG!$A$1:$CF$240,6,FALSE)</f>
        <v>NORTH YORKSHIRE AND HUMBER AREA TEAM</v>
      </c>
      <c r="E170" s="67" t="s">
        <v>131</v>
      </c>
      <c r="F170" s="95" t="str">
        <f>VLOOKUP($E$14:$E$226,[1]CCG!$A$1:$F$240,2,FALSE)</f>
        <v>NHS SCARBOROUGH AND RYEDALE CCG</v>
      </c>
      <c r="G170" s="95" t="s">
        <v>65</v>
      </c>
      <c r="H170" s="96" t="s">
        <v>66</v>
      </c>
      <c r="I170" s="68">
        <v>25</v>
      </c>
      <c r="J170" s="68">
        <v>25</v>
      </c>
      <c r="K170" s="123">
        <f t="shared" si="4"/>
        <v>0</v>
      </c>
      <c r="L170" s="54">
        <f t="shared" si="5"/>
        <v>1</v>
      </c>
    </row>
    <row r="171" spans="1:12" x14ac:dyDescent="0.2">
      <c r="A171" s="96" t="s">
        <v>736</v>
      </c>
      <c r="B171" s="104" t="s">
        <v>573</v>
      </c>
      <c r="C171" s="95" t="str">
        <f>VLOOKUP($E$14:$E$226,[1]CCG!$A$1:$F$240,5,FALSE)</f>
        <v>Q50</v>
      </c>
      <c r="D171" s="95" t="str">
        <f>VLOOKUP($E$14:$E$226,[1]CCG!$A$1:$CF$240,6,FALSE)</f>
        <v>NORTH YORKSHIRE AND HUMBER AREA TEAM</v>
      </c>
      <c r="E171" s="67" t="s">
        <v>133</v>
      </c>
      <c r="F171" s="95" t="str">
        <f>VLOOKUP($E$14:$E$226,[1]CCG!$A$1:$F$240,2,FALSE)</f>
        <v>NHS VALE OF YORK CCG</v>
      </c>
      <c r="G171" s="95" t="s">
        <v>65</v>
      </c>
      <c r="H171" s="96" t="s">
        <v>66</v>
      </c>
      <c r="I171" s="68">
        <v>119</v>
      </c>
      <c r="J171" s="68">
        <v>114</v>
      </c>
      <c r="K171" s="123">
        <f t="shared" si="4"/>
        <v>5</v>
      </c>
      <c r="L171" s="54">
        <f t="shared" si="5"/>
        <v>0.95798319327731096</v>
      </c>
    </row>
    <row r="172" spans="1:12" x14ac:dyDescent="0.2">
      <c r="A172" s="96" t="s">
        <v>737</v>
      </c>
      <c r="B172" s="104" t="s">
        <v>574</v>
      </c>
      <c r="C172" s="95" t="str">
        <f>VLOOKUP($E$14:$E$226,[1]CCG!$A$1:$F$240,5,FALSE)</f>
        <v>Q60</v>
      </c>
      <c r="D172" s="95" t="str">
        <f>VLOOKUP($E$14:$E$226,[1]CCG!$A$1:$CF$240,6,FALSE)</f>
        <v>SHROPSHIRE AND STAFFORDSHIRE AREA TEAM</v>
      </c>
      <c r="E172" s="67" t="s">
        <v>155</v>
      </c>
      <c r="F172" s="95" t="str">
        <f>VLOOKUP($E$14:$E$226,[1]CCG!$A$1:$F$240,2,FALSE)</f>
        <v>NHS CANNOCK CHASE CCG</v>
      </c>
      <c r="G172" s="95" t="s">
        <v>65</v>
      </c>
      <c r="H172" s="96" t="s">
        <v>66</v>
      </c>
      <c r="I172" s="68">
        <v>39</v>
      </c>
      <c r="J172" s="68">
        <v>39</v>
      </c>
      <c r="K172" s="123">
        <f t="shared" si="4"/>
        <v>0</v>
      </c>
      <c r="L172" s="54">
        <f t="shared" si="5"/>
        <v>1</v>
      </c>
    </row>
    <row r="173" spans="1:12" x14ac:dyDescent="0.2">
      <c r="A173" s="96" t="s">
        <v>738</v>
      </c>
      <c r="B173" s="104" t="s">
        <v>574</v>
      </c>
      <c r="C173" s="95" t="str">
        <f>VLOOKUP($E$14:$E$226,[1]CCG!$A$1:$F$240,5,FALSE)</f>
        <v>Q60</v>
      </c>
      <c r="D173" s="95" t="str">
        <f>VLOOKUP($E$14:$E$226,[1]CCG!$A$1:$CF$240,6,FALSE)</f>
        <v>SHROPSHIRE AND STAFFORDSHIRE AREA TEAM</v>
      </c>
      <c r="E173" s="67" t="s">
        <v>158</v>
      </c>
      <c r="F173" s="95" t="str">
        <f>VLOOKUP($E$14:$E$226,[1]CCG!$A$1:$F$240,2,FALSE)</f>
        <v>NHS EAST STAFFORDSHIRE CCG</v>
      </c>
      <c r="G173" s="95" t="s">
        <v>65</v>
      </c>
      <c r="H173" s="96" t="s">
        <v>66</v>
      </c>
      <c r="I173" s="126">
        <v>25</v>
      </c>
      <c r="J173" s="126">
        <v>24</v>
      </c>
      <c r="K173" s="123">
        <f t="shared" si="4"/>
        <v>1</v>
      </c>
      <c r="L173" s="83">
        <f t="shared" si="5"/>
        <v>0.96</v>
      </c>
    </row>
    <row r="174" spans="1:12" x14ac:dyDescent="0.2">
      <c r="A174" s="96" t="s">
        <v>739</v>
      </c>
      <c r="B174" s="104" t="s">
        <v>574</v>
      </c>
      <c r="C174" s="95" t="str">
        <f>VLOOKUP($E$14:$E$226,[1]CCG!$A$1:$F$240,5,FALSE)</f>
        <v>Q60</v>
      </c>
      <c r="D174" s="95" t="str">
        <f>VLOOKUP($E$14:$E$226,[1]CCG!$A$1:$CF$240,6,FALSE)</f>
        <v>SHROPSHIRE AND STAFFORDSHIRE AREA TEAM</v>
      </c>
      <c r="E174" s="67" t="s">
        <v>160</v>
      </c>
      <c r="F174" s="95" t="str">
        <f>VLOOKUP($E$14:$E$226,[1]CCG!$A$1:$F$240,2,FALSE)</f>
        <v>NHS NORTH STAFFORDSHIRE CCG</v>
      </c>
      <c r="G174" s="95" t="s">
        <v>65</v>
      </c>
      <c r="H174" s="96" t="s">
        <v>66</v>
      </c>
      <c r="I174" s="126">
        <v>49</v>
      </c>
      <c r="J174" s="126">
        <v>47</v>
      </c>
      <c r="K174" s="123">
        <f t="shared" si="4"/>
        <v>2</v>
      </c>
      <c r="L174" s="83">
        <f t="shared" si="5"/>
        <v>0.95918367346938771</v>
      </c>
    </row>
    <row r="175" spans="1:12" x14ac:dyDescent="0.2">
      <c r="A175" s="96" t="s">
        <v>740</v>
      </c>
      <c r="B175" s="104" t="s">
        <v>574</v>
      </c>
      <c r="C175" s="95" t="str">
        <f>VLOOKUP($E$14:$E$226,[1]CCG!$A$1:$F$240,5,FALSE)</f>
        <v>Q60</v>
      </c>
      <c r="D175" s="95" t="str">
        <f>VLOOKUP($E$14:$E$226,[1]CCG!$A$1:$CF$240,6,FALSE)</f>
        <v>SHROPSHIRE AND STAFFORDSHIRE AREA TEAM</v>
      </c>
      <c r="E175" s="67" t="s">
        <v>164</v>
      </c>
      <c r="F175" s="95" t="str">
        <f>VLOOKUP($E$14:$E$226,[1]CCG!$A$1:$F$240,2,FALSE)</f>
        <v>NHS SHROPSHIRE CCG</v>
      </c>
      <c r="G175" s="95" t="s">
        <v>65</v>
      </c>
      <c r="H175" s="96" t="s">
        <v>66</v>
      </c>
      <c r="I175" s="68">
        <v>89</v>
      </c>
      <c r="J175" s="68">
        <v>83</v>
      </c>
      <c r="K175" s="123">
        <f t="shared" si="4"/>
        <v>6</v>
      </c>
      <c r="L175" s="54">
        <f t="shared" si="5"/>
        <v>0.93258426966292129</v>
      </c>
    </row>
    <row r="176" spans="1:12" x14ac:dyDescent="0.2">
      <c r="A176" s="96" t="s">
        <v>741</v>
      </c>
      <c r="B176" s="104" t="s">
        <v>574</v>
      </c>
      <c r="C176" s="95" t="str">
        <f>VLOOKUP($E$14:$E$226,[1]CCG!$A$1:$F$240,5,FALSE)</f>
        <v>Q60</v>
      </c>
      <c r="D176" s="95" t="str">
        <f>VLOOKUP($E$14:$E$226,[1]CCG!$A$1:$CF$240,6,FALSE)</f>
        <v>SHROPSHIRE AND STAFFORDSHIRE AREA TEAM</v>
      </c>
      <c r="E176" s="67" t="s">
        <v>166</v>
      </c>
      <c r="F176" s="95" t="str">
        <f>VLOOKUP($E$14:$E$226,[1]CCG!$A$1:$F$240,2,FALSE)</f>
        <v>NHS SOUTH EAST STAFFS AND SEISDON PENINSULAR CCG</v>
      </c>
      <c r="G176" s="95" t="s">
        <v>65</v>
      </c>
      <c r="H176" s="96" t="s">
        <v>66</v>
      </c>
      <c r="I176" s="126">
        <v>53</v>
      </c>
      <c r="J176" s="126">
        <v>52</v>
      </c>
      <c r="K176" s="123">
        <f t="shared" si="4"/>
        <v>1</v>
      </c>
      <c r="L176" s="83">
        <f t="shared" si="5"/>
        <v>0.98113207547169812</v>
      </c>
    </row>
    <row r="177" spans="1:12" x14ac:dyDescent="0.2">
      <c r="A177" s="96" t="s">
        <v>742</v>
      </c>
      <c r="B177" s="104" t="s">
        <v>574</v>
      </c>
      <c r="C177" s="95" t="str">
        <f>VLOOKUP($E$14:$E$226,[1]CCG!$A$1:$F$240,5,FALSE)</f>
        <v>Q60</v>
      </c>
      <c r="D177" s="95" t="str">
        <f>VLOOKUP($E$14:$E$226,[1]CCG!$A$1:$CF$240,6,FALSE)</f>
        <v>SHROPSHIRE AND STAFFORDSHIRE AREA TEAM</v>
      </c>
      <c r="E177" s="67" t="s">
        <v>169</v>
      </c>
      <c r="F177" s="95" t="str">
        <f>VLOOKUP($E$14:$E$226,[1]CCG!$A$1:$F$240,2,FALSE)</f>
        <v>NHS STAFFORD AND SURROUNDS CCG</v>
      </c>
      <c r="G177" s="95" t="s">
        <v>65</v>
      </c>
      <c r="H177" s="96" t="s">
        <v>66</v>
      </c>
      <c r="I177" s="68">
        <v>43</v>
      </c>
      <c r="J177" s="68">
        <v>43</v>
      </c>
      <c r="K177" s="123">
        <f t="shared" si="4"/>
        <v>0</v>
      </c>
      <c r="L177" s="54">
        <f t="shared" si="5"/>
        <v>1</v>
      </c>
    </row>
    <row r="178" spans="1:12" x14ac:dyDescent="0.2">
      <c r="A178" s="96" t="s">
        <v>743</v>
      </c>
      <c r="B178" s="104" t="s">
        <v>574</v>
      </c>
      <c r="C178" s="95" t="str">
        <f>VLOOKUP($E$14:$E$226,[1]CCG!$A$1:$F$240,5,FALSE)</f>
        <v>Q60</v>
      </c>
      <c r="D178" s="95" t="str">
        <f>VLOOKUP($E$14:$E$226,[1]CCG!$A$1:$CF$240,6,FALSE)</f>
        <v>SHROPSHIRE AND STAFFORDSHIRE AREA TEAM</v>
      </c>
      <c r="E178" s="67" t="s">
        <v>170</v>
      </c>
      <c r="F178" s="95" t="str">
        <f>VLOOKUP($E$14:$E$226,[1]CCG!$A$1:$F$240,2,FALSE)</f>
        <v>NHS STOKE ON TRENT CCG</v>
      </c>
      <c r="G178" s="95" t="s">
        <v>65</v>
      </c>
      <c r="H178" s="96" t="s">
        <v>66</v>
      </c>
      <c r="I178" s="126">
        <v>58</v>
      </c>
      <c r="J178" s="126">
        <v>57</v>
      </c>
      <c r="K178" s="123">
        <f t="shared" si="4"/>
        <v>1</v>
      </c>
      <c r="L178" s="83">
        <f t="shared" si="5"/>
        <v>0.98275862068965514</v>
      </c>
    </row>
    <row r="179" spans="1:12" x14ac:dyDescent="0.2">
      <c r="A179" s="96" t="s">
        <v>744</v>
      </c>
      <c r="B179" s="104" t="s">
        <v>574</v>
      </c>
      <c r="C179" s="95" t="str">
        <f>VLOOKUP($E$14:$E$226,[1]CCG!$A$1:$F$240,5,FALSE)</f>
        <v>Q60</v>
      </c>
      <c r="D179" s="95" t="str">
        <f>VLOOKUP($E$14:$E$226,[1]CCG!$A$1:$CF$240,6,FALSE)</f>
        <v>SHROPSHIRE AND STAFFORDSHIRE AREA TEAM</v>
      </c>
      <c r="E179" s="67" t="s">
        <v>171</v>
      </c>
      <c r="F179" s="95" t="str">
        <f>VLOOKUP($E$14:$E$226,[1]CCG!$A$1:$F$240,2,FALSE)</f>
        <v>NHS TELFORD AND WREKIN CCG</v>
      </c>
      <c r="G179" s="95" t="s">
        <v>65</v>
      </c>
      <c r="H179" s="96" t="s">
        <v>66</v>
      </c>
      <c r="I179" s="68">
        <v>37</v>
      </c>
      <c r="J179" s="68">
        <v>33</v>
      </c>
      <c r="K179" s="123">
        <f t="shared" si="4"/>
        <v>4</v>
      </c>
      <c r="L179" s="54">
        <f t="shared" si="5"/>
        <v>0.89189189189189189</v>
      </c>
    </row>
    <row r="180" spans="1:12" x14ac:dyDescent="0.2">
      <c r="A180" s="96" t="s">
        <v>745</v>
      </c>
      <c r="B180" s="104" t="s">
        <v>575</v>
      </c>
      <c r="C180" s="95" t="str">
        <f>VLOOKUP($E$14:$E$226,[1]CCG!$A$1:$F$240,5,FALSE)</f>
        <v>Q51</v>
      </c>
      <c r="D180" s="95" t="str">
        <f>VLOOKUP($E$14:$E$226,[1]CCG!$A$1:$CF$240,6,FALSE)</f>
        <v>SOUTH YORKSHIRE AND BASSETLAW AREA TEAM</v>
      </c>
      <c r="E180" s="67" t="s">
        <v>113</v>
      </c>
      <c r="F180" s="95" t="str">
        <f>VLOOKUP($E$14:$E$226,[1]CCG!$A$1:$F$240,2,FALSE)</f>
        <v>NHS BARNSLEY CCG</v>
      </c>
      <c r="G180" s="95" t="s">
        <v>65</v>
      </c>
      <c r="H180" s="96" t="s">
        <v>66</v>
      </c>
      <c r="I180" s="126">
        <v>67</v>
      </c>
      <c r="J180" s="126">
        <v>66</v>
      </c>
      <c r="K180" s="123">
        <f t="shared" si="4"/>
        <v>1</v>
      </c>
      <c r="L180" s="83">
        <f t="shared" si="5"/>
        <v>0.9850746268656716</v>
      </c>
    </row>
    <row r="181" spans="1:12" x14ac:dyDescent="0.2">
      <c r="A181" s="96" t="s">
        <v>746</v>
      </c>
      <c r="B181" s="104" t="s">
        <v>575</v>
      </c>
      <c r="C181" s="95" t="str">
        <f>VLOOKUP($E$14:$E$226,[1]CCG!$A$1:$F$240,5,FALSE)</f>
        <v>Q51</v>
      </c>
      <c r="D181" s="95" t="str">
        <f>VLOOKUP($E$14:$E$226,[1]CCG!$A$1:$CF$240,6,FALSE)</f>
        <v>SOUTH YORKSHIRE AND BASSETLAW AREA TEAM</v>
      </c>
      <c r="E181" s="67" t="s">
        <v>114</v>
      </c>
      <c r="F181" s="95" t="str">
        <f>VLOOKUP($E$14:$E$226,[1]CCG!$A$1:$F$240,2,FALSE)</f>
        <v>NHS BASSETLAW CCG</v>
      </c>
      <c r="G181" s="95" t="s">
        <v>65</v>
      </c>
      <c r="H181" s="96" t="s">
        <v>66</v>
      </c>
      <c r="I181" s="126">
        <v>32</v>
      </c>
      <c r="J181" s="126">
        <v>30</v>
      </c>
      <c r="K181" s="123">
        <f t="shared" si="4"/>
        <v>2</v>
      </c>
      <c r="L181" s="83">
        <f t="shared" si="5"/>
        <v>0.9375</v>
      </c>
    </row>
    <row r="182" spans="1:12" x14ac:dyDescent="0.2">
      <c r="A182" s="96" t="s">
        <v>747</v>
      </c>
      <c r="B182" s="104" t="s">
        <v>575</v>
      </c>
      <c r="C182" s="95" t="str">
        <f>VLOOKUP($E$14:$E$226,[1]CCG!$A$1:$F$240,5,FALSE)</f>
        <v>Q51</v>
      </c>
      <c r="D182" s="95" t="str">
        <f>VLOOKUP($E$14:$E$226,[1]CCG!$A$1:$CF$240,6,FALSE)</f>
        <v>SOUTH YORKSHIRE AND BASSETLAW AREA TEAM</v>
      </c>
      <c r="E182" s="67" t="s">
        <v>119</v>
      </c>
      <c r="F182" s="95" t="str">
        <f>VLOOKUP($E$14:$E$226,[1]CCG!$A$1:$F$240,2,FALSE)</f>
        <v>NHS DONCASTER CCG</v>
      </c>
      <c r="G182" s="95" t="s">
        <v>65</v>
      </c>
      <c r="H182" s="96" t="s">
        <v>66</v>
      </c>
      <c r="I182" s="126">
        <v>65</v>
      </c>
      <c r="J182" s="126">
        <v>64</v>
      </c>
      <c r="K182" s="123">
        <f t="shared" si="4"/>
        <v>1</v>
      </c>
      <c r="L182" s="83">
        <f t="shared" si="5"/>
        <v>0.98461538461538467</v>
      </c>
    </row>
    <row r="183" spans="1:12" x14ac:dyDescent="0.2">
      <c r="A183" s="96" t="s">
        <v>748</v>
      </c>
      <c r="B183" s="104" t="s">
        <v>575</v>
      </c>
      <c r="C183" s="95" t="str">
        <f>VLOOKUP($E$14:$E$226,[1]CCG!$A$1:$F$240,5,FALSE)</f>
        <v>Q51</v>
      </c>
      <c r="D183" s="95" t="str">
        <f>VLOOKUP($E$14:$E$226,[1]CCG!$A$1:$CF$240,6,FALSE)</f>
        <v>SOUTH YORKSHIRE AND BASSETLAW AREA TEAM</v>
      </c>
      <c r="E183" s="67" t="s">
        <v>130</v>
      </c>
      <c r="F183" s="95" t="str">
        <f>VLOOKUP($E$14:$E$226,[1]CCG!$A$1:$F$240,2,FALSE)</f>
        <v>NHS ROTHERHAM CCG</v>
      </c>
      <c r="G183" s="95" t="s">
        <v>65</v>
      </c>
      <c r="H183" s="96" t="s">
        <v>66</v>
      </c>
      <c r="I183" s="68">
        <v>77</v>
      </c>
      <c r="J183" s="68">
        <v>77</v>
      </c>
      <c r="K183" s="123">
        <f t="shared" si="4"/>
        <v>0</v>
      </c>
      <c r="L183" s="54">
        <f t="shared" si="5"/>
        <v>1</v>
      </c>
    </row>
    <row r="184" spans="1:12" x14ac:dyDescent="0.2">
      <c r="A184" s="96" t="s">
        <v>749</v>
      </c>
      <c r="B184" s="104" t="s">
        <v>575</v>
      </c>
      <c r="C184" s="95" t="str">
        <f>VLOOKUP($E$14:$E$226,[1]CCG!$A$1:$F$240,5,FALSE)</f>
        <v>Q51</v>
      </c>
      <c r="D184" s="95" t="str">
        <f>VLOOKUP($E$14:$E$226,[1]CCG!$A$1:$CF$240,6,FALSE)</f>
        <v>SOUTH YORKSHIRE AND BASSETLAW AREA TEAM</v>
      </c>
      <c r="E184" s="67" t="s">
        <v>132</v>
      </c>
      <c r="F184" s="95" t="str">
        <f>VLOOKUP($E$14:$E$226,[1]CCG!$A$1:$F$240,2,FALSE)</f>
        <v>NHS SHEFFIELD CCG</v>
      </c>
      <c r="G184" s="95" t="s">
        <v>65</v>
      </c>
      <c r="H184" s="96" t="s">
        <v>66</v>
      </c>
      <c r="I184" s="126">
        <v>146</v>
      </c>
      <c r="J184" s="126">
        <v>145</v>
      </c>
      <c r="K184" s="123">
        <f t="shared" si="4"/>
        <v>1</v>
      </c>
      <c r="L184" s="83">
        <f t="shared" si="5"/>
        <v>0.99315068493150682</v>
      </c>
    </row>
    <row r="185" spans="1:12" x14ac:dyDescent="0.2">
      <c r="A185" s="96" t="s">
        <v>750</v>
      </c>
      <c r="B185" s="104" t="s">
        <v>576</v>
      </c>
      <c r="C185" s="95" t="str">
        <f>VLOOKUP($E$14:$E$226,[1]CCG!$A$1:$F$240,5,FALSE)</f>
        <v>Q68</v>
      </c>
      <c r="D185" s="95" t="str">
        <f>VLOOKUP($E$14:$E$226,[1]CCG!$A$1:$CF$240,6,FALSE)</f>
        <v>SURREY AND SUSSEX AREA TEAM</v>
      </c>
      <c r="E185" s="67" t="s">
        <v>224</v>
      </c>
      <c r="F185" s="95" t="str">
        <f>VLOOKUP($E$14:$E$226,[1]CCG!$A$1:$F$240,2,FALSE)</f>
        <v>NHS BRIGHTON AND HOVE CCG</v>
      </c>
      <c r="G185" s="95" t="s">
        <v>65</v>
      </c>
      <c r="H185" s="96" t="s">
        <v>66</v>
      </c>
      <c r="I185" s="126">
        <v>63</v>
      </c>
      <c r="J185" s="126">
        <v>62</v>
      </c>
      <c r="K185" s="123">
        <f t="shared" si="4"/>
        <v>1</v>
      </c>
      <c r="L185" s="83">
        <f t="shared" si="5"/>
        <v>0.98412698412698407</v>
      </c>
    </row>
    <row r="186" spans="1:12" x14ac:dyDescent="0.2">
      <c r="A186" s="96" t="s">
        <v>751</v>
      </c>
      <c r="B186" s="104" t="s">
        <v>576</v>
      </c>
      <c r="C186" s="95" t="str">
        <f>VLOOKUP($E$14:$E$226,[1]CCG!$A$1:$F$240,5,FALSE)</f>
        <v>Q68</v>
      </c>
      <c r="D186" s="95" t="str">
        <f>VLOOKUP($E$14:$E$226,[1]CCG!$A$1:$CF$240,6,FALSE)</f>
        <v>SURREY AND SUSSEX AREA TEAM</v>
      </c>
      <c r="E186" s="67" t="s">
        <v>227</v>
      </c>
      <c r="F186" s="95" t="str">
        <f>VLOOKUP($E$14:$E$226,[1]CCG!$A$1:$F$240,2,FALSE)</f>
        <v>NHS COASTAL WEST SUSSEX CCG</v>
      </c>
      <c r="G186" s="95" t="s">
        <v>65</v>
      </c>
      <c r="H186" s="96" t="s">
        <v>66</v>
      </c>
      <c r="I186" s="126">
        <v>126</v>
      </c>
      <c r="J186" s="126">
        <v>124</v>
      </c>
      <c r="K186" s="123">
        <f t="shared" si="4"/>
        <v>2</v>
      </c>
      <c r="L186" s="83">
        <f t="shared" si="5"/>
        <v>0.98412698412698407</v>
      </c>
    </row>
    <row r="187" spans="1:12" x14ac:dyDescent="0.2">
      <c r="A187" s="96" t="s">
        <v>752</v>
      </c>
      <c r="B187" s="104" t="s">
        <v>576</v>
      </c>
      <c r="C187" s="95" t="str">
        <f>VLOOKUP($E$14:$E$226,[1]CCG!$A$1:$F$240,5,FALSE)</f>
        <v>Q68</v>
      </c>
      <c r="D187" s="95" t="str">
        <f>VLOOKUP($E$14:$E$226,[1]CCG!$A$1:$CF$240,6,FALSE)</f>
        <v>SURREY AND SUSSEX AREA TEAM</v>
      </c>
      <c r="E187" s="67" t="s">
        <v>228</v>
      </c>
      <c r="F187" s="95" t="str">
        <f>VLOOKUP($E$14:$E$226,[1]CCG!$A$1:$F$240,2,FALSE)</f>
        <v>NHS CRAWLEY CCG</v>
      </c>
      <c r="G187" s="95" t="s">
        <v>65</v>
      </c>
      <c r="H187" s="96" t="s">
        <v>66</v>
      </c>
      <c r="I187" s="126">
        <v>37</v>
      </c>
      <c r="J187" s="126">
        <v>36</v>
      </c>
      <c r="K187" s="123">
        <f t="shared" si="4"/>
        <v>1</v>
      </c>
      <c r="L187" s="83">
        <f t="shared" si="5"/>
        <v>0.97297297297297303</v>
      </c>
    </row>
    <row r="188" spans="1:12" x14ac:dyDescent="0.2">
      <c r="A188" s="96" t="s">
        <v>753</v>
      </c>
      <c r="B188" s="104" t="s">
        <v>576</v>
      </c>
      <c r="C188" s="95" t="str">
        <f>VLOOKUP($E$14:$E$226,[1]CCG!$A$1:$F$240,5,FALSE)</f>
        <v>Q68</v>
      </c>
      <c r="D188" s="95" t="str">
        <f>VLOOKUP($E$14:$E$226,[1]CCG!$A$1:$CF$240,6,FALSE)</f>
        <v>SURREY AND SUSSEX AREA TEAM</v>
      </c>
      <c r="E188" s="67" t="s">
        <v>230</v>
      </c>
      <c r="F188" s="95" t="str">
        <f>VLOOKUP($E$14:$E$226,[1]CCG!$A$1:$F$240,2,FALSE)</f>
        <v>NHS EAST SURREY CCG</v>
      </c>
      <c r="G188" s="95" t="s">
        <v>65</v>
      </c>
      <c r="H188" s="96" t="s">
        <v>66</v>
      </c>
      <c r="I188" s="68">
        <v>44</v>
      </c>
      <c r="J188" s="68">
        <v>44</v>
      </c>
      <c r="K188" s="123">
        <f t="shared" si="4"/>
        <v>0</v>
      </c>
      <c r="L188" s="54">
        <f t="shared" si="5"/>
        <v>1</v>
      </c>
    </row>
    <row r="189" spans="1:12" x14ac:dyDescent="0.2">
      <c r="A189" s="96" t="s">
        <v>754</v>
      </c>
      <c r="B189" s="104" t="s">
        <v>576</v>
      </c>
      <c r="C189" s="95" t="str">
        <f>VLOOKUP($E$14:$E$226,[1]CCG!$A$1:$F$240,5,FALSE)</f>
        <v>Q68</v>
      </c>
      <c r="D189" s="95" t="str">
        <f>VLOOKUP($E$14:$E$226,[1]CCG!$A$1:$CF$240,6,FALSE)</f>
        <v>SURREY AND SUSSEX AREA TEAM</v>
      </c>
      <c r="E189" s="67" t="s">
        <v>226</v>
      </c>
      <c r="F189" s="95" t="str">
        <f>VLOOKUP($E$14:$E$226,[1]CCG!$A$1:$F$240,2,FALSE)</f>
        <v>NHS EASTBOURNE, HAILSHAM AND SEAFORD CCG</v>
      </c>
      <c r="G189" s="95" t="s">
        <v>65</v>
      </c>
      <c r="H189" s="96" t="s">
        <v>66</v>
      </c>
      <c r="I189" s="68">
        <v>46</v>
      </c>
      <c r="J189" s="68">
        <v>46</v>
      </c>
      <c r="K189" s="123">
        <f t="shared" si="4"/>
        <v>0</v>
      </c>
      <c r="L189" s="54">
        <f t="shared" si="5"/>
        <v>1</v>
      </c>
    </row>
    <row r="190" spans="1:12" x14ac:dyDescent="0.2">
      <c r="A190" s="96" t="s">
        <v>755</v>
      </c>
      <c r="B190" s="104" t="s">
        <v>576</v>
      </c>
      <c r="C190" s="95" t="str">
        <f>VLOOKUP($E$14:$E$226,[1]CCG!$A$1:$F$240,5,FALSE)</f>
        <v>Q68</v>
      </c>
      <c r="D190" s="95" t="str">
        <f>VLOOKUP($E$14:$E$226,[1]CCG!$A$1:$CF$240,6,FALSE)</f>
        <v>SURREY AND SUSSEX AREA TEAM</v>
      </c>
      <c r="E190" s="67" t="s">
        <v>231</v>
      </c>
      <c r="F190" s="95" t="str">
        <f>VLOOKUP($E$14:$E$226,[1]CCG!$A$1:$F$240,2,FALSE)</f>
        <v>NHS GUILDFORD AND WAVERLEY CCG</v>
      </c>
      <c r="G190" s="95" t="s">
        <v>65</v>
      </c>
      <c r="H190" s="96" t="s">
        <v>66</v>
      </c>
      <c r="I190" s="68">
        <v>62</v>
      </c>
      <c r="J190" s="68">
        <v>59</v>
      </c>
      <c r="K190" s="123">
        <f t="shared" si="4"/>
        <v>3</v>
      </c>
      <c r="L190" s="54">
        <f t="shared" si="5"/>
        <v>0.95161290322580649</v>
      </c>
    </row>
    <row r="191" spans="1:12" x14ac:dyDescent="0.2">
      <c r="A191" s="96" t="s">
        <v>756</v>
      </c>
      <c r="B191" s="104" t="s">
        <v>576</v>
      </c>
      <c r="C191" s="95" t="str">
        <f>VLOOKUP($E$14:$E$226,[1]CCG!$A$1:$F$240,5,FALSE)</f>
        <v>Q68</v>
      </c>
      <c r="D191" s="95" t="str">
        <f>VLOOKUP($E$14:$E$226,[1]CCG!$A$1:$CF$240,6,FALSE)</f>
        <v>SURREY AND SUSSEX AREA TEAM</v>
      </c>
      <c r="E191" s="67" t="s">
        <v>232</v>
      </c>
      <c r="F191" s="95" t="str">
        <f>VLOOKUP($E$14:$E$226,[1]CCG!$A$1:$F$240,2,FALSE)</f>
        <v>NHS HASTINGS AND ROTHER CCG</v>
      </c>
      <c r="G191" s="95" t="s">
        <v>65</v>
      </c>
      <c r="H191" s="96" t="s">
        <v>66</v>
      </c>
      <c r="I191" s="68">
        <v>42</v>
      </c>
      <c r="J191" s="68">
        <v>42</v>
      </c>
      <c r="K191" s="123">
        <f t="shared" si="4"/>
        <v>0</v>
      </c>
      <c r="L191" s="54">
        <f t="shared" si="5"/>
        <v>1</v>
      </c>
    </row>
    <row r="192" spans="1:12" x14ac:dyDescent="0.2">
      <c r="A192" s="96" t="s">
        <v>757</v>
      </c>
      <c r="B192" s="104" t="s">
        <v>576</v>
      </c>
      <c r="C192" s="95" t="str">
        <f>VLOOKUP($E$14:$E$226,[1]CCG!$A$1:$F$240,5,FALSE)</f>
        <v>Q68</v>
      </c>
      <c r="D192" s="95" t="str">
        <f>VLOOKUP($E$14:$E$226,[1]CCG!$A$1:$CF$240,6,FALSE)</f>
        <v>SURREY AND SUSSEX AREA TEAM</v>
      </c>
      <c r="E192" s="67" t="s">
        <v>278</v>
      </c>
      <c r="F192" s="95" t="str">
        <f>VLOOKUP($E$14:$E$226,[1]CCG!$A$1:$F$240,2,FALSE)</f>
        <v>NHS HIGH WEALD LEWES HAVENS CCG</v>
      </c>
      <c r="G192" s="95" t="s">
        <v>65</v>
      </c>
      <c r="H192" s="96" t="s">
        <v>66</v>
      </c>
      <c r="I192" s="126">
        <v>54</v>
      </c>
      <c r="J192" s="126">
        <v>53</v>
      </c>
      <c r="K192" s="123">
        <f t="shared" si="4"/>
        <v>1</v>
      </c>
      <c r="L192" s="83">
        <f t="shared" si="5"/>
        <v>0.98148148148148151</v>
      </c>
    </row>
    <row r="193" spans="1:12" x14ac:dyDescent="0.2">
      <c r="A193" s="96" t="s">
        <v>758</v>
      </c>
      <c r="B193" s="104" t="s">
        <v>576</v>
      </c>
      <c r="C193" s="95" t="str">
        <f>VLOOKUP($E$14:$E$226,[1]CCG!$A$1:$F$240,5,FALSE)</f>
        <v>Q68</v>
      </c>
      <c r="D193" s="95" t="str">
        <f>VLOOKUP($E$14:$E$226,[1]CCG!$A$1:$CF$240,6,FALSE)</f>
        <v>SURREY AND SUSSEX AREA TEAM</v>
      </c>
      <c r="E193" s="67" t="s">
        <v>234</v>
      </c>
      <c r="F193" s="95" t="str">
        <f>VLOOKUP($E$14:$E$226,[1]CCG!$A$1:$F$240,2,FALSE)</f>
        <v>NHS HORSHAM AND MID SUSSEX CCG</v>
      </c>
      <c r="G193" s="95" t="s">
        <v>65</v>
      </c>
      <c r="H193" s="96" t="s">
        <v>66</v>
      </c>
      <c r="I193" s="68">
        <v>74</v>
      </c>
      <c r="J193" s="68">
        <v>70</v>
      </c>
      <c r="K193" s="123">
        <f t="shared" si="4"/>
        <v>4</v>
      </c>
      <c r="L193" s="54">
        <f t="shared" si="5"/>
        <v>0.94594594594594594</v>
      </c>
    </row>
    <row r="194" spans="1:12" x14ac:dyDescent="0.2">
      <c r="A194" s="96" t="s">
        <v>759</v>
      </c>
      <c r="B194" s="104" t="s">
        <v>576</v>
      </c>
      <c r="C194" s="95" t="str">
        <f>VLOOKUP($E$14:$E$226,[1]CCG!$A$1:$F$240,5,FALSE)</f>
        <v>Q68</v>
      </c>
      <c r="D194" s="95" t="str">
        <f>VLOOKUP($E$14:$E$226,[1]CCG!$A$1:$CF$240,6,FALSE)</f>
        <v>SURREY AND SUSSEX AREA TEAM</v>
      </c>
      <c r="E194" s="67" t="s">
        <v>235</v>
      </c>
      <c r="F194" s="95" t="str">
        <f>VLOOKUP($E$14:$E$226,[1]CCG!$A$1:$F$240,2,FALSE)</f>
        <v>NHS NORTH WEST SURREY CCG</v>
      </c>
      <c r="G194" s="95" t="s">
        <v>65</v>
      </c>
      <c r="H194" s="96" t="s">
        <v>66</v>
      </c>
      <c r="I194" s="126">
        <v>56</v>
      </c>
      <c r="J194" s="126">
        <v>54</v>
      </c>
      <c r="K194" s="123">
        <f t="shared" si="4"/>
        <v>2</v>
      </c>
      <c r="L194" s="83">
        <f t="shared" si="5"/>
        <v>0.9642857142857143</v>
      </c>
    </row>
    <row r="195" spans="1:12" x14ac:dyDescent="0.2">
      <c r="A195" s="96" t="s">
        <v>760</v>
      </c>
      <c r="B195" s="104" t="s">
        <v>576</v>
      </c>
      <c r="C195" s="95" t="str">
        <f>VLOOKUP($E$14:$E$226,[1]CCG!$A$1:$F$240,5,FALSE)</f>
        <v>Q68</v>
      </c>
      <c r="D195" s="95" t="str">
        <f>VLOOKUP($E$14:$E$226,[1]CCG!$A$1:$CF$240,6,FALSE)</f>
        <v>SURREY AND SUSSEX AREA TEAM</v>
      </c>
      <c r="E195" s="67" t="s">
        <v>276</v>
      </c>
      <c r="F195" s="95" t="str">
        <f>VLOOKUP($E$14:$E$226,[1]CCG!$A$1:$F$240,2,FALSE)</f>
        <v>NHS SURREY DOWNS CCG</v>
      </c>
      <c r="G195" s="95" t="s">
        <v>65</v>
      </c>
      <c r="H195" s="96" t="s">
        <v>66</v>
      </c>
      <c r="I195" s="126">
        <v>43</v>
      </c>
      <c r="J195" s="126">
        <v>42</v>
      </c>
      <c r="K195" s="123">
        <f t="shared" si="4"/>
        <v>1</v>
      </c>
      <c r="L195" s="83">
        <f t="shared" si="5"/>
        <v>0.97674418604651159</v>
      </c>
    </row>
    <row r="196" spans="1:12" x14ac:dyDescent="0.2">
      <c r="A196" s="96" t="s">
        <v>761</v>
      </c>
      <c r="B196" s="104" t="s">
        <v>576</v>
      </c>
      <c r="C196" s="95" t="str">
        <f>VLOOKUP($E$14:$E$226,[1]CCG!$A$1:$F$240,5,FALSE)</f>
        <v>Q68</v>
      </c>
      <c r="D196" s="95" t="str">
        <f>VLOOKUP($E$14:$E$226,[1]CCG!$A$1:$CF$240,6,FALSE)</f>
        <v>SURREY AND SUSSEX AREA TEAM</v>
      </c>
      <c r="E196" s="67" t="s">
        <v>237</v>
      </c>
      <c r="F196" s="95" t="str">
        <f>VLOOKUP($E$14:$E$226,[1]CCG!$A$1:$F$240,2,FALSE)</f>
        <v>NHS SURREY HEATH CCG</v>
      </c>
      <c r="G196" s="95" t="s">
        <v>65</v>
      </c>
      <c r="H196" s="96" t="s">
        <v>66</v>
      </c>
      <c r="I196" s="68">
        <v>27</v>
      </c>
      <c r="J196" s="68">
        <v>27</v>
      </c>
      <c r="K196" s="123">
        <f t="shared" si="4"/>
        <v>0</v>
      </c>
      <c r="L196" s="54">
        <f t="shared" si="5"/>
        <v>1</v>
      </c>
    </row>
    <row r="197" spans="1:12" x14ac:dyDescent="0.2">
      <c r="A197" s="96" t="s">
        <v>762</v>
      </c>
      <c r="B197" s="104" t="s">
        <v>577</v>
      </c>
      <c r="C197" s="95" t="str">
        <f>VLOOKUP($E$14:$E$226,[1]CCG!$A$1:$F$240,5,FALSE)</f>
        <v>Q69</v>
      </c>
      <c r="D197" s="95" t="str">
        <f>VLOOKUP($E$14:$E$226,[1]CCG!$A$1:$CF$240,6,FALSE)</f>
        <v>THAMES VALLEY AREA TEAM</v>
      </c>
      <c r="E197" s="67" t="s">
        <v>253</v>
      </c>
      <c r="F197" s="95" t="str">
        <f>VLOOKUP($E$14:$E$226,[1]CCG!$A$1:$F$240,2,FALSE)</f>
        <v>NHS AYLESBURY VALE CCG</v>
      </c>
      <c r="G197" s="95" t="s">
        <v>65</v>
      </c>
      <c r="H197" s="96" t="s">
        <v>66</v>
      </c>
      <c r="I197" s="68">
        <v>74</v>
      </c>
      <c r="J197" s="68">
        <v>74</v>
      </c>
      <c r="K197" s="123">
        <f t="shared" si="4"/>
        <v>0</v>
      </c>
      <c r="L197" s="54">
        <f t="shared" si="5"/>
        <v>1</v>
      </c>
    </row>
    <row r="198" spans="1:12" x14ac:dyDescent="0.2">
      <c r="A198" s="96" t="s">
        <v>763</v>
      </c>
      <c r="B198" s="104" t="s">
        <v>577</v>
      </c>
      <c r="C198" s="95" t="str">
        <f>VLOOKUP($E$14:$E$226,[1]CCG!$A$1:$F$240,5,FALSE)</f>
        <v>Q69</v>
      </c>
      <c r="D198" s="95" t="str">
        <f>VLOOKUP($E$14:$E$226,[1]CCG!$A$1:$CF$240,6,FALSE)</f>
        <v>THAMES VALLEY AREA TEAM</v>
      </c>
      <c r="E198" s="67" t="s">
        <v>240</v>
      </c>
      <c r="F198" s="95" t="str">
        <f>VLOOKUP($E$14:$E$226,[1]CCG!$A$1:$F$240,2,FALSE)</f>
        <v>NHS BRACKNELL AND ASCOT CCG</v>
      </c>
      <c r="G198" s="95" t="s">
        <v>65</v>
      </c>
      <c r="H198" s="96" t="s">
        <v>66</v>
      </c>
      <c r="I198" s="68">
        <v>28</v>
      </c>
      <c r="J198" s="68">
        <v>28</v>
      </c>
      <c r="K198" s="123">
        <f t="shared" si="4"/>
        <v>0</v>
      </c>
      <c r="L198" s="54">
        <f t="shared" si="5"/>
        <v>1</v>
      </c>
    </row>
    <row r="199" spans="1:12" x14ac:dyDescent="0.2">
      <c r="A199" s="96" t="s">
        <v>764</v>
      </c>
      <c r="B199" s="104" t="s">
        <v>577</v>
      </c>
      <c r="C199" s="95" t="str">
        <f>VLOOKUP($E$14:$E$226,[1]CCG!$A$1:$F$240,5,FALSE)</f>
        <v>Q69</v>
      </c>
      <c r="D199" s="95" t="str">
        <f>VLOOKUP($E$14:$E$226,[1]CCG!$A$1:$CF$240,6,FALSE)</f>
        <v>THAMES VALLEY AREA TEAM</v>
      </c>
      <c r="E199" s="67" t="s">
        <v>241</v>
      </c>
      <c r="F199" s="95" t="str">
        <f>VLOOKUP($E$14:$E$226,[1]CCG!$A$1:$F$240,2,FALSE)</f>
        <v>NHS CHILTERN CCG</v>
      </c>
      <c r="G199" s="95" t="s">
        <v>65</v>
      </c>
      <c r="H199" s="96" t="s">
        <v>66</v>
      </c>
      <c r="I199" s="126">
        <v>74</v>
      </c>
      <c r="J199" s="126">
        <v>72</v>
      </c>
      <c r="K199" s="123">
        <f t="shared" si="4"/>
        <v>2</v>
      </c>
      <c r="L199" s="83">
        <f t="shared" si="5"/>
        <v>0.97297297297297303</v>
      </c>
    </row>
    <row r="200" spans="1:12" x14ac:dyDescent="0.2">
      <c r="A200" s="96" t="s">
        <v>765</v>
      </c>
      <c r="B200" s="104" t="s">
        <v>577</v>
      </c>
      <c r="C200" s="95" t="str">
        <f>VLOOKUP($E$14:$E$226,[1]CCG!$A$1:$F$240,5,FALSE)</f>
        <v>Q69</v>
      </c>
      <c r="D200" s="95" t="str">
        <f>VLOOKUP($E$14:$E$226,[1]CCG!$A$1:$CF$240,6,FALSE)</f>
        <v>THAMES VALLEY AREA TEAM</v>
      </c>
      <c r="E200" s="67" t="s">
        <v>245</v>
      </c>
      <c r="F200" s="95" t="str">
        <f>VLOOKUP($E$14:$E$226,[1]CCG!$A$1:$F$240,2,FALSE)</f>
        <v>NHS NEWBURY AND DISTRICT CCG</v>
      </c>
      <c r="G200" s="95" t="s">
        <v>65</v>
      </c>
      <c r="H200" s="96" t="s">
        <v>66</v>
      </c>
      <c r="I200" s="68">
        <v>18</v>
      </c>
      <c r="J200" s="68">
        <v>18</v>
      </c>
      <c r="K200" s="123">
        <f t="shared" si="4"/>
        <v>0</v>
      </c>
      <c r="L200" s="54">
        <f t="shared" si="5"/>
        <v>1</v>
      </c>
    </row>
    <row r="201" spans="1:12" x14ac:dyDescent="0.2">
      <c r="A201" s="96" t="s">
        <v>766</v>
      </c>
      <c r="B201" s="104" t="s">
        <v>577</v>
      </c>
      <c r="C201" s="95" t="str">
        <f>VLOOKUP($E$14:$E$226,[1]CCG!$A$1:$F$240,5,FALSE)</f>
        <v>Q69</v>
      </c>
      <c r="D201" s="95" t="str">
        <f>VLOOKUP($E$14:$E$226,[1]CCG!$A$1:$CF$240,6,FALSE)</f>
        <v>THAMES VALLEY AREA TEAM</v>
      </c>
      <c r="E201" s="67" t="s">
        <v>246</v>
      </c>
      <c r="F201" s="95" t="str">
        <f>VLOOKUP($E$14:$E$226,[1]CCG!$A$1:$F$240,2,FALSE)</f>
        <v>NHS NORTH &amp; WEST READING CCG</v>
      </c>
      <c r="G201" s="95" t="s">
        <v>65</v>
      </c>
      <c r="H201" s="96" t="s">
        <v>66</v>
      </c>
      <c r="I201" s="68">
        <v>20</v>
      </c>
      <c r="J201" s="68">
        <v>20</v>
      </c>
      <c r="K201" s="123">
        <f t="shared" si="4"/>
        <v>0</v>
      </c>
      <c r="L201" s="54">
        <f t="shared" si="5"/>
        <v>1</v>
      </c>
    </row>
    <row r="202" spans="1:12" x14ac:dyDescent="0.2">
      <c r="A202" s="96" t="s">
        <v>767</v>
      </c>
      <c r="B202" s="104" t="s">
        <v>577</v>
      </c>
      <c r="C202" s="95" t="str">
        <f>VLOOKUP($E$14:$E$226,[1]CCG!$A$1:$F$240,5,FALSE)</f>
        <v>Q69</v>
      </c>
      <c r="D202" s="95" t="str">
        <f>VLOOKUP($E$14:$E$226,[1]CCG!$A$1:$CF$240,6,FALSE)</f>
        <v>THAMES VALLEY AREA TEAM</v>
      </c>
      <c r="E202" s="67" t="s">
        <v>247</v>
      </c>
      <c r="F202" s="95" t="str">
        <f>VLOOKUP($E$14:$E$226,[1]CCG!$A$1:$F$240,2,FALSE)</f>
        <v>NHS OXFORDSHIRE CCG</v>
      </c>
      <c r="G202" s="95" t="s">
        <v>65</v>
      </c>
      <c r="H202" s="96" t="s">
        <v>66</v>
      </c>
      <c r="I202" s="68">
        <v>121</v>
      </c>
      <c r="J202" s="68">
        <v>115</v>
      </c>
      <c r="K202" s="123">
        <f t="shared" si="4"/>
        <v>6</v>
      </c>
      <c r="L202" s="54">
        <f t="shared" si="5"/>
        <v>0.95041322314049592</v>
      </c>
    </row>
    <row r="203" spans="1:12" x14ac:dyDescent="0.2">
      <c r="A203" s="96" t="s">
        <v>768</v>
      </c>
      <c r="B203" s="104" t="s">
        <v>577</v>
      </c>
      <c r="C203" s="95" t="str">
        <f>VLOOKUP($E$14:$E$226,[1]CCG!$A$1:$F$240,5,FALSE)</f>
        <v>Q69</v>
      </c>
      <c r="D203" s="95" t="str">
        <f>VLOOKUP($E$14:$E$226,[1]CCG!$A$1:$CF$240,6,FALSE)</f>
        <v>THAMES VALLEY AREA TEAM</v>
      </c>
      <c r="E203" s="67" t="s">
        <v>249</v>
      </c>
      <c r="F203" s="95" t="str">
        <f>VLOOKUP($E$14:$E$226,[1]CCG!$A$1:$F$240,2,FALSE)</f>
        <v>NHS SLOUGH CCG</v>
      </c>
      <c r="G203" s="95" t="s">
        <v>65</v>
      </c>
      <c r="H203" s="96" t="s">
        <v>66</v>
      </c>
      <c r="I203" s="68">
        <v>15</v>
      </c>
      <c r="J203" s="68">
        <v>15</v>
      </c>
      <c r="K203" s="123">
        <f t="shared" si="4"/>
        <v>0</v>
      </c>
      <c r="L203" s="54">
        <f t="shared" si="5"/>
        <v>1</v>
      </c>
    </row>
    <row r="204" spans="1:12" x14ac:dyDescent="0.2">
      <c r="A204" s="96" t="s">
        <v>769</v>
      </c>
      <c r="B204" s="104" t="s">
        <v>577</v>
      </c>
      <c r="C204" s="95" t="str">
        <f>VLOOKUP($E$14:$E$226,[1]CCG!$A$1:$F$240,5,FALSE)</f>
        <v>Q69</v>
      </c>
      <c r="D204" s="95" t="str">
        <f>VLOOKUP($E$14:$E$226,[1]CCG!$A$1:$CF$240,6,FALSE)</f>
        <v>THAMES VALLEY AREA TEAM</v>
      </c>
      <c r="E204" s="67" t="s">
        <v>251</v>
      </c>
      <c r="F204" s="95" t="str">
        <f>VLOOKUP($E$14:$E$226,[1]CCG!$A$1:$F$240,2,FALSE)</f>
        <v>NHS SOUTH READING CCG</v>
      </c>
      <c r="G204" s="95" t="s">
        <v>65</v>
      </c>
      <c r="H204" s="96" t="s">
        <v>66</v>
      </c>
      <c r="I204" s="68">
        <v>12</v>
      </c>
      <c r="J204" s="68">
        <v>12</v>
      </c>
      <c r="K204" s="123">
        <f t="shared" si="4"/>
        <v>0</v>
      </c>
      <c r="L204" s="54">
        <f t="shared" si="5"/>
        <v>1</v>
      </c>
    </row>
    <row r="205" spans="1:12" x14ac:dyDescent="0.2">
      <c r="A205" s="96" t="s">
        <v>770</v>
      </c>
      <c r="B205" s="104" t="s">
        <v>577</v>
      </c>
      <c r="C205" s="95" t="str">
        <f>VLOOKUP($E$14:$E$226,[1]CCG!$A$1:$F$240,5,FALSE)</f>
        <v>Q69</v>
      </c>
      <c r="D205" s="95" t="str">
        <f>VLOOKUP($E$14:$E$226,[1]CCG!$A$1:$CF$240,6,FALSE)</f>
        <v>THAMES VALLEY AREA TEAM</v>
      </c>
      <c r="E205" s="67" t="s">
        <v>255</v>
      </c>
      <c r="F205" s="95" t="str">
        <f>VLOOKUP($E$14:$E$226,[1]CCG!$A$1:$F$240,2,FALSE)</f>
        <v>NHS WINDSOR, ASCOT AND MAIDENHEAD CCG</v>
      </c>
      <c r="G205" s="95" t="s">
        <v>65</v>
      </c>
      <c r="H205" s="96" t="s">
        <v>66</v>
      </c>
      <c r="I205" s="126">
        <v>33</v>
      </c>
      <c r="J205" s="126">
        <v>32</v>
      </c>
      <c r="K205" s="123">
        <f t="shared" si="4"/>
        <v>1</v>
      </c>
      <c r="L205" s="83">
        <f t="shared" si="5"/>
        <v>0.96969696969696972</v>
      </c>
    </row>
    <row r="206" spans="1:12" x14ac:dyDescent="0.2">
      <c r="A206" s="96" t="s">
        <v>771</v>
      </c>
      <c r="B206" s="104" t="s">
        <v>577</v>
      </c>
      <c r="C206" s="95" t="str">
        <f>VLOOKUP($E$14:$E$226,[1]CCG!$A$1:$F$240,5,FALSE)</f>
        <v>Q69</v>
      </c>
      <c r="D206" s="95" t="str">
        <f>VLOOKUP($E$14:$E$226,[1]CCG!$A$1:$CF$240,6,FALSE)</f>
        <v>THAMES VALLEY AREA TEAM</v>
      </c>
      <c r="E206" s="67" t="s">
        <v>256</v>
      </c>
      <c r="F206" s="95" t="str">
        <f>VLOOKUP($E$14:$E$226,[1]CCG!$A$1:$F$240,2,FALSE)</f>
        <v>NHS WOKINGHAM CCG</v>
      </c>
      <c r="G206" s="95" t="s">
        <v>65</v>
      </c>
      <c r="H206" s="96" t="s">
        <v>66</v>
      </c>
      <c r="I206" s="126">
        <v>28</v>
      </c>
      <c r="J206" s="126">
        <v>26</v>
      </c>
      <c r="K206" s="123">
        <f t="shared" ref="K206:K225" si="6">I206-J206</f>
        <v>2</v>
      </c>
      <c r="L206" s="83">
        <f t="shared" ref="L206:L226" si="7">J206/I206</f>
        <v>0.9285714285714286</v>
      </c>
    </row>
    <row r="207" spans="1:12" x14ac:dyDescent="0.2">
      <c r="A207" s="96" t="s">
        <v>772</v>
      </c>
      <c r="B207" s="104" t="s">
        <v>578</v>
      </c>
      <c r="C207" s="95" t="str">
        <f>VLOOKUP($E$14:$E$226,[1]CCG!$A$1:$F$240,5,FALSE)</f>
        <v>Q70</v>
      </c>
      <c r="D207" s="95" t="str">
        <f>VLOOKUP($E$14:$E$226,[1]CCG!$A$1:$CF$240,6,FALSE)</f>
        <v>WESSEX AREA TEAM</v>
      </c>
      <c r="E207" s="67" t="s">
        <v>259</v>
      </c>
      <c r="F207" s="95" t="str">
        <f>VLOOKUP($E$14:$E$226,[1]CCG!$A$1:$F$240,2,FALSE)</f>
        <v>NHS DORSET CCG</v>
      </c>
      <c r="G207" s="95" t="s">
        <v>65</v>
      </c>
      <c r="H207" s="96" t="s">
        <v>66</v>
      </c>
      <c r="I207" s="68">
        <v>223</v>
      </c>
      <c r="J207" s="68">
        <v>220</v>
      </c>
      <c r="K207" s="123">
        <f t="shared" si="6"/>
        <v>3</v>
      </c>
      <c r="L207" s="54">
        <f t="shared" si="7"/>
        <v>0.98654708520179368</v>
      </c>
    </row>
    <row r="208" spans="1:12" x14ac:dyDescent="0.2">
      <c r="A208" s="96" t="s">
        <v>773</v>
      </c>
      <c r="B208" s="104" t="s">
        <v>578</v>
      </c>
      <c r="C208" s="95" t="str">
        <f>VLOOKUP($E$14:$E$226,[1]CCG!$A$1:$F$240,5,FALSE)</f>
        <v>Q70</v>
      </c>
      <c r="D208" s="95" t="str">
        <f>VLOOKUP($E$14:$E$226,[1]CCG!$A$1:$CF$240,6,FALSE)</f>
        <v>WESSEX AREA TEAM</v>
      </c>
      <c r="E208" s="67" t="s">
        <v>243</v>
      </c>
      <c r="F208" s="95" t="str">
        <f>VLOOKUP($E$14:$E$226,[1]CCG!$A$1:$F$240,2,FALSE)</f>
        <v>NHS FAREHAM AND GOSPORT CCG</v>
      </c>
      <c r="G208" s="95" t="s">
        <v>65</v>
      </c>
      <c r="H208" s="96" t="s">
        <v>66</v>
      </c>
      <c r="I208" s="126">
        <v>42</v>
      </c>
      <c r="J208" s="126">
        <v>41</v>
      </c>
      <c r="K208" s="123">
        <f t="shared" si="6"/>
        <v>1</v>
      </c>
      <c r="L208" s="83">
        <f t="shared" si="7"/>
        <v>0.97619047619047616</v>
      </c>
    </row>
    <row r="209" spans="1:12" x14ac:dyDescent="0.2">
      <c r="A209" s="96" t="s">
        <v>774</v>
      </c>
      <c r="B209" s="104" t="s">
        <v>578</v>
      </c>
      <c r="C209" s="95" t="str">
        <f>VLOOKUP($E$14:$E$226,[1]CCG!$A$1:$F$240,5,FALSE)</f>
        <v>Q70</v>
      </c>
      <c r="D209" s="95" t="str">
        <f>VLOOKUP($E$14:$E$226,[1]CCG!$A$1:$CF$240,6,FALSE)</f>
        <v>WESSEX AREA TEAM</v>
      </c>
      <c r="E209" s="67" t="s">
        <v>244</v>
      </c>
      <c r="F209" s="95" t="str">
        <f>VLOOKUP($E$14:$E$226,[1]CCG!$A$1:$F$240,2,FALSE)</f>
        <v>NHS ISLE OF WIGHT CCG</v>
      </c>
      <c r="G209" s="95" t="s">
        <v>65</v>
      </c>
      <c r="H209" s="96" t="s">
        <v>66</v>
      </c>
      <c r="I209" s="68">
        <v>44</v>
      </c>
      <c r="J209" s="68">
        <v>44</v>
      </c>
      <c r="K209" s="123">
        <f t="shared" si="6"/>
        <v>0</v>
      </c>
      <c r="L209" s="54">
        <f t="shared" si="7"/>
        <v>1</v>
      </c>
    </row>
    <row r="210" spans="1:12" x14ac:dyDescent="0.2">
      <c r="A210" s="96" t="s">
        <v>775</v>
      </c>
      <c r="B210" s="104" t="s">
        <v>578</v>
      </c>
      <c r="C210" s="95" t="str">
        <f>VLOOKUP($E$14:$E$226,[1]CCG!$A$1:$F$240,5,FALSE)</f>
        <v>Q70</v>
      </c>
      <c r="D210" s="95" t="str">
        <f>VLOOKUP($E$14:$E$226,[1]CCG!$A$1:$CF$240,6,FALSE)</f>
        <v>WESSEX AREA TEAM</v>
      </c>
      <c r="E210" s="67" t="s">
        <v>279</v>
      </c>
      <c r="F210" s="95" t="str">
        <f>VLOOKUP($E$14:$E$226,[1]CCG!$A$1:$F$240,2,FALSE)</f>
        <v>NHS NORTH EAST HAMPSHIRE AND FARNHAM CCG</v>
      </c>
      <c r="G210" s="95" t="s">
        <v>65</v>
      </c>
      <c r="H210" s="96" t="s">
        <v>66</v>
      </c>
      <c r="I210" s="126">
        <v>53</v>
      </c>
      <c r="J210" s="126">
        <v>52</v>
      </c>
      <c r="K210" s="123">
        <f t="shared" si="6"/>
        <v>1</v>
      </c>
      <c r="L210" s="83">
        <f t="shared" si="7"/>
        <v>0.98113207547169812</v>
      </c>
    </row>
    <row r="211" spans="1:12" x14ac:dyDescent="0.2">
      <c r="A211" s="96" t="s">
        <v>776</v>
      </c>
      <c r="B211" s="104" t="s">
        <v>578</v>
      </c>
      <c r="C211" s="95" t="str">
        <f>VLOOKUP($E$14:$E$226,[1]CCG!$A$1:$F$240,5,FALSE)</f>
        <v>Q70</v>
      </c>
      <c r="D211" s="95" t="str">
        <f>VLOOKUP($E$14:$E$226,[1]CCG!$A$1:$CF$240,6,FALSE)</f>
        <v>WESSEX AREA TEAM</v>
      </c>
      <c r="E211" s="67" t="s">
        <v>242</v>
      </c>
      <c r="F211" s="95" t="str">
        <f>VLOOKUP($E$14:$E$226,[1]CCG!$A$1:$F$240,2,FALSE)</f>
        <v>NHS NORTH HAMPSHIRE CCG</v>
      </c>
      <c r="G211" s="95" t="s">
        <v>65</v>
      </c>
      <c r="H211" s="96" t="s">
        <v>66</v>
      </c>
      <c r="I211" s="126">
        <v>35</v>
      </c>
      <c r="J211" s="126">
        <v>34</v>
      </c>
      <c r="K211" s="123">
        <f t="shared" si="6"/>
        <v>1</v>
      </c>
      <c r="L211" s="83">
        <f t="shared" si="7"/>
        <v>0.97142857142857142</v>
      </c>
    </row>
    <row r="212" spans="1:12" x14ac:dyDescent="0.2">
      <c r="A212" s="96" t="s">
        <v>777</v>
      </c>
      <c r="B212" s="104" t="s">
        <v>578</v>
      </c>
      <c r="C212" s="95" t="str">
        <f>VLOOKUP($E$14:$E$226,[1]CCG!$A$1:$F$240,5,FALSE)</f>
        <v>Q70</v>
      </c>
      <c r="D212" s="95" t="str">
        <f>VLOOKUP($E$14:$E$226,[1]CCG!$A$1:$CF$240,6,FALSE)</f>
        <v>WESSEX AREA TEAM</v>
      </c>
      <c r="E212" s="67" t="s">
        <v>248</v>
      </c>
      <c r="F212" s="95" t="str">
        <f>VLOOKUP($E$14:$E$226,[1]CCG!$A$1:$F$240,2,FALSE)</f>
        <v>NHS PORTSMOUTH CCG</v>
      </c>
      <c r="G212" s="95" t="s">
        <v>65</v>
      </c>
      <c r="H212" s="96" t="s">
        <v>66</v>
      </c>
      <c r="I212" s="68">
        <v>30</v>
      </c>
      <c r="J212" s="68">
        <v>30</v>
      </c>
      <c r="K212" s="123">
        <f t="shared" si="6"/>
        <v>0</v>
      </c>
      <c r="L212" s="54">
        <f t="shared" si="7"/>
        <v>1</v>
      </c>
    </row>
    <row r="213" spans="1:12" x14ac:dyDescent="0.2">
      <c r="A213" s="96" t="s">
        <v>778</v>
      </c>
      <c r="B213" s="104" t="s">
        <v>578</v>
      </c>
      <c r="C213" s="95" t="str">
        <f>VLOOKUP($E$14:$E$226,[1]CCG!$A$1:$F$240,5,FALSE)</f>
        <v>Q70</v>
      </c>
      <c r="D213" s="95" t="str">
        <f>VLOOKUP($E$14:$E$226,[1]CCG!$A$1:$CF$240,6,FALSE)</f>
        <v>WESSEX AREA TEAM</v>
      </c>
      <c r="E213" s="67" t="s">
        <v>250</v>
      </c>
      <c r="F213" s="95" t="str">
        <f>VLOOKUP($E$14:$E$226,[1]CCG!$A$1:$F$240,2,FALSE)</f>
        <v>NHS SOUTH EASTERN HAMPSHIRE CCG</v>
      </c>
      <c r="G213" s="95" t="s">
        <v>65</v>
      </c>
      <c r="H213" s="96" t="s">
        <v>66</v>
      </c>
      <c r="I213" s="68">
        <v>41</v>
      </c>
      <c r="J213" s="68">
        <v>38</v>
      </c>
      <c r="K213" s="123">
        <f t="shared" si="6"/>
        <v>3</v>
      </c>
      <c r="L213" s="54">
        <f t="shared" si="7"/>
        <v>0.92682926829268297</v>
      </c>
    </row>
    <row r="214" spans="1:12" x14ac:dyDescent="0.2">
      <c r="A214" s="96" t="s">
        <v>779</v>
      </c>
      <c r="B214" s="104" t="s">
        <v>578</v>
      </c>
      <c r="C214" s="95" t="str">
        <f>VLOOKUP($E$14:$E$226,[1]CCG!$A$1:$F$240,5,FALSE)</f>
        <v>Q70</v>
      </c>
      <c r="D214" s="95" t="str">
        <f>VLOOKUP($E$14:$E$226,[1]CCG!$A$1:$CF$240,6,FALSE)</f>
        <v>WESSEX AREA TEAM</v>
      </c>
      <c r="E214" s="67" t="s">
        <v>252</v>
      </c>
      <c r="F214" s="95" t="str">
        <f>VLOOKUP($E$14:$E$226,[1]CCG!$A$1:$F$240,2,FALSE)</f>
        <v>NHS SOUTHAMPTON CCG</v>
      </c>
      <c r="G214" s="95" t="s">
        <v>65</v>
      </c>
      <c r="H214" s="96" t="s">
        <v>66</v>
      </c>
      <c r="I214" s="68">
        <v>66</v>
      </c>
      <c r="J214" s="68">
        <v>66</v>
      </c>
      <c r="K214" s="123">
        <f t="shared" si="6"/>
        <v>0</v>
      </c>
      <c r="L214" s="54">
        <f t="shared" si="7"/>
        <v>1</v>
      </c>
    </row>
    <row r="215" spans="1:12" x14ac:dyDescent="0.2">
      <c r="A215" s="96" t="s">
        <v>780</v>
      </c>
      <c r="B215" s="104" t="s">
        <v>578</v>
      </c>
      <c r="C215" s="95" t="str">
        <f>VLOOKUP($E$14:$E$226,[1]CCG!$A$1:$F$240,5,FALSE)</f>
        <v>Q70</v>
      </c>
      <c r="D215" s="95" t="str">
        <f>VLOOKUP($E$14:$E$226,[1]CCG!$A$1:$CF$240,6,FALSE)</f>
        <v>WESSEX AREA TEAM</v>
      </c>
      <c r="E215" s="67" t="s">
        <v>254</v>
      </c>
      <c r="F215" s="95" t="str">
        <f>VLOOKUP($E$14:$E$226,[1]CCG!$A$1:$F$240,2,FALSE)</f>
        <v>NHS WEST HAMPSHIRE CCG</v>
      </c>
      <c r="G215" s="95" t="s">
        <v>65</v>
      </c>
      <c r="H215" s="96" t="s">
        <v>66</v>
      </c>
      <c r="I215" s="68">
        <v>166</v>
      </c>
      <c r="J215" s="68">
        <v>162</v>
      </c>
      <c r="K215" s="123">
        <f t="shared" si="6"/>
        <v>4</v>
      </c>
      <c r="L215" s="54">
        <f t="shared" si="7"/>
        <v>0.97590361445783136</v>
      </c>
    </row>
    <row r="216" spans="1:12" x14ac:dyDescent="0.2">
      <c r="A216" s="96" t="s">
        <v>781</v>
      </c>
      <c r="B216" s="104" t="s">
        <v>579</v>
      </c>
      <c r="C216" s="95" t="str">
        <f>VLOOKUP($E$14:$E$226,[1]CCG!$A$1:$F$240,5,FALSE)</f>
        <v>Q52</v>
      </c>
      <c r="D216" s="95" t="str">
        <f>VLOOKUP($E$14:$E$226,[1]CCG!$A$1:$CF$240,6,FALSE)</f>
        <v>WEST YORKSHIRE AREA TEAM</v>
      </c>
      <c r="E216" s="67" t="s">
        <v>112</v>
      </c>
      <c r="F216" s="95" t="str">
        <f>VLOOKUP($E$14:$E$226,[1]CCG!$A$1:$F$240,2,FALSE)</f>
        <v>NHS AIREDALE, WHARFDALE AND CRAVEN CCG</v>
      </c>
      <c r="G216" s="95" t="s">
        <v>65</v>
      </c>
      <c r="H216" s="96" t="s">
        <v>66</v>
      </c>
      <c r="I216" s="68">
        <v>40</v>
      </c>
      <c r="J216" s="68">
        <v>40</v>
      </c>
      <c r="K216" s="123">
        <f t="shared" si="6"/>
        <v>0</v>
      </c>
      <c r="L216" s="54">
        <f t="shared" si="7"/>
        <v>1</v>
      </c>
    </row>
    <row r="217" spans="1:12" x14ac:dyDescent="0.2">
      <c r="A217" s="96" t="s">
        <v>782</v>
      </c>
      <c r="B217" s="104" t="s">
        <v>579</v>
      </c>
      <c r="C217" s="95" t="str">
        <f>VLOOKUP($E$14:$E$226,[1]CCG!$A$1:$F$240,5,FALSE)</f>
        <v>Q52</v>
      </c>
      <c r="D217" s="95" t="str">
        <f>VLOOKUP($E$14:$E$226,[1]CCG!$A$1:$CF$240,6,FALSE)</f>
        <v>WEST YORKSHIRE AREA TEAM</v>
      </c>
      <c r="E217" s="67" t="s">
        <v>118</v>
      </c>
      <c r="F217" s="95" t="str">
        <f>VLOOKUP($E$14:$E$226,[1]CCG!$A$1:$F$240,2,FALSE)</f>
        <v>NHS BRADFORD CITY CCG</v>
      </c>
      <c r="G217" s="95" t="s">
        <v>65</v>
      </c>
      <c r="H217" s="96" t="s">
        <v>66</v>
      </c>
      <c r="I217" s="126">
        <v>10</v>
      </c>
      <c r="J217" s="126">
        <v>9</v>
      </c>
      <c r="K217" s="123">
        <f t="shared" si="6"/>
        <v>1</v>
      </c>
      <c r="L217" s="83">
        <f t="shared" si="7"/>
        <v>0.9</v>
      </c>
    </row>
    <row r="218" spans="1:12" x14ac:dyDescent="0.2">
      <c r="A218" s="96" t="s">
        <v>783</v>
      </c>
      <c r="B218" s="104" t="s">
        <v>579</v>
      </c>
      <c r="C218" s="95" t="str">
        <f>VLOOKUP($E$14:$E$226,[1]CCG!$A$1:$F$240,5,FALSE)</f>
        <v>Q52</v>
      </c>
      <c r="D218" s="95" t="str">
        <f>VLOOKUP($E$14:$E$226,[1]CCG!$A$1:$CF$240,6,FALSE)</f>
        <v>WEST YORKSHIRE AREA TEAM</v>
      </c>
      <c r="E218" s="67" t="s">
        <v>115</v>
      </c>
      <c r="F218" s="95" t="str">
        <f>VLOOKUP($E$14:$E$226,[1]CCG!$A$1:$F$240,2,FALSE)</f>
        <v>NHS BRADFORD DISTRICTS CCG</v>
      </c>
      <c r="G218" s="95" t="s">
        <v>65</v>
      </c>
      <c r="H218" s="96" t="s">
        <v>66</v>
      </c>
      <c r="I218" s="68">
        <v>94</v>
      </c>
      <c r="J218" s="68">
        <v>90</v>
      </c>
      <c r="K218" s="123">
        <f t="shared" si="6"/>
        <v>4</v>
      </c>
      <c r="L218" s="54">
        <f t="shared" si="7"/>
        <v>0.95744680851063835</v>
      </c>
    </row>
    <row r="219" spans="1:12" x14ac:dyDescent="0.2">
      <c r="A219" s="96" t="s">
        <v>784</v>
      </c>
      <c r="B219" s="104" t="s">
        <v>579</v>
      </c>
      <c r="C219" s="95" t="str">
        <f>VLOOKUP($E$14:$E$226,[1]CCG!$A$1:$F$240,5,FALSE)</f>
        <v>Q52</v>
      </c>
      <c r="D219" s="95" t="str">
        <f>VLOOKUP($E$14:$E$226,[1]CCG!$A$1:$CF$240,6,FALSE)</f>
        <v>WEST YORKSHIRE AREA TEAM</v>
      </c>
      <c r="E219" s="67" t="s">
        <v>116</v>
      </c>
      <c r="F219" s="95" t="str">
        <f>VLOOKUP($E$14:$E$226,[1]CCG!$A$1:$F$240,2,FALSE)</f>
        <v>NHS CALDERDALE CCG</v>
      </c>
      <c r="G219" s="95" t="s">
        <v>65</v>
      </c>
      <c r="H219" s="96" t="s">
        <v>66</v>
      </c>
      <c r="I219" s="68">
        <v>52</v>
      </c>
      <c r="J219" s="68">
        <v>52</v>
      </c>
      <c r="K219" s="123">
        <f t="shared" si="6"/>
        <v>0</v>
      </c>
      <c r="L219" s="54">
        <f t="shared" si="7"/>
        <v>1</v>
      </c>
    </row>
    <row r="220" spans="1:12" x14ac:dyDescent="0.2">
      <c r="A220" s="96" t="s">
        <v>785</v>
      </c>
      <c r="B220" s="104" t="s">
        <v>579</v>
      </c>
      <c r="C220" s="95" t="str">
        <f>VLOOKUP($E$14:$E$226,[1]CCG!$A$1:$F$240,5,FALSE)</f>
        <v>Q52</v>
      </c>
      <c r="D220" s="95" t="str">
        <f>VLOOKUP($E$14:$E$226,[1]CCG!$A$1:$CF$240,6,FALSE)</f>
        <v>WEST YORKSHIRE AREA TEAM</v>
      </c>
      <c r="E220" s="67" t="s">
        <v>121</v>
      </c>
      <c r="F220" s="95" t="str">
        <f>VLOOKUP($E$14:$E$226,[1]CCG!$A$1:$F$240,2,FALSE)</f>
        <v>NHS GREATER HUDDERSFIELD CCG</v>
      </c>
      <c r="G220" s="95" t="s">
        <v>65</v>
      </c>
      <c r="H220" s="96" t="s">
        <v>66</v>
      </c>
      <c r="I220" s="126">
        <v>52</v>
      </c>
      <c r="J220" s="126">
        <v>51</v>
      </c>
      <c r="K220" s="123">
        <f t="shared" si="6"/>
        <v>1</v>
      </c>
      <c r="L220" s="83">
        <f t="shared" si="7"/>
        <v>0.98076923076923073</v>
      </c>
    </row>
    <row r="221" spans="1:12" x14ac:dyDescent="0.2">
      <c r="A221" s="96" t="s">
        <v>786</v>
      </c>
      <c r="B221" s="104" t="s">
        <v>579</v>
      </c>
      <c r="C221" s="95" t="str">
        <f>VLOOKUP($E$14:$E$226,[1]CCG!$A$1:$F$240,5,FALSE)</f>
        <v>Q52</v>
      </c>
      <c r="D221" s="95" t="str">
        <f>VLOOKUP($E$14:$E$226,[1]CCG!$A$1:$CF$240,6,FALSE)</f>
        <v>WEST YORKSHIRE AREA TEAM</v>
      </c>
      <c r="E221" s="67" t="s">
        <v>117</v>
      </c>
      <c r="F221" s="95" t="str">
        <f>VLOOKUP($E$14:$E$226,[1]CCG!$A$1:$F$240,2,FALSE)</f>
        <v>NHS LEEDS NORTH CCG</v>
      </c>
      <c r="G221" s="95" t="s">
        <v>65</v>
      </c>
      <c r="H221" s="96" t="s">
        <v>66</v>
      </c>
      <c r="I221" s="126">
        <v>57</v>
      </c>
      <c r="J221" s="126">
        <v>56</v>
      </c>
      <c r="K221" s="123">
        <f t="shared" si="6"/>
        <v>1</v>
      </c>
      <c r="L221" s="83">
        <f t="shared" si="7"/>
        <v>0.98245614035087714</v>
      </c>
    </row>
    <row r="222" spans="1:12" x14ac:dyDescent="0.2">
      <c r="A222" s="96" t="s">
        <v>787</v>
      </c>
      <c r="B222" s="104" t="s">
        <v>579</v>
      </c>
      <c r="C222" s="95" t="str">
        <f>VLOOKUP($E$14:$E$226,[1]CCG!$A$1:$F$240,5,FALSE)</f>
        <v>Q52</v>
      </c>
      <c r="D222" s="95" t="str">
        <f>VLOOKUP($E$14:$E$226,[1]CCG!$A$1:$CF$240,6,FALSE)</f>
        <v>WEST YORKSHIRE AREA TEAM</v>
      </c>
      <c r="E222" s="67" t="s">
        <v>126</v>
      </c>
      <c r="F222" s="95" t="str">
        <f>VLOOKUP($E$14:$E$226,[1]CCG!$A$1:$F$240,2,FALSE)</f>
        <v>NHS LEEDS SOUTH AND EAST CCG</v>
      </c>
      <c r="G222" s="95" t="s">
        <v>65</v>
      </c>
      <c r="H222" s="96" t="s">
        <v>66</v>
      </c>
      <c r="I222" s="68">
        <v>86</v>
      </c>
      <c r="J222" s="68">
        <v>82</v>
      </c>
      <c r="K222" s="123">
        <f t="shared" si="6"/>
        <v>4</v>
      </c>
      <c r="L222" s="54">
        <f t="shared" si="7"/>
        <v>0.95348837209302328</v>
      </c>
    </row>
    <row r="223" spans="1:12" x14ac:dyDescent="0.2">
      <c r="A223" s="96" t="s">
        <v>788</v>
      </c>
      <c r="B223" s="104" t="s">
        <v>579</v>
      </c>
      <c r="C223" s="95" t="str">
        <f>VLOOKUP($E$14:$E$226,[1]CCG!$A$1:$F$240,5,FALSE)</f>
        <v>Q52</v>
      </c>
      <c r="D223" s="95" t="str">
        <f>VLOOKUP($E$14:$E$226,[1]CCG!$A$1:$CF$240,6,FALSE)</f>
        <v>WEST YORKSHIRE AREA TEAM</v>
      </c>
      <c r="E223" s="67" t="s">
        <v>122</v>
      </c>
      <c r="F223" s="95" t="str">
        <f>VLOOKUP($E$14:$E$226,[1]CCG!$A$1:$F$240,2,FALSE)</f>
        <v>NHS LEEDS WEST CCG</v>
      </c>
      <c r="G223" s="95" t="s">
        <v>65</v>
      </c>
      <c r="H223" s="96" t="s">
        <v>66</v>
      </c>
      <c r="I223" s="68">
        <v>96</v>
      </c>
      <c r="J223" s="68">
        <v>96</v>
      </c>
      <c r="K223" s="123">
        <f t="shared" si="6"/>
        <v>0</v>
      </c>
      <c r="L223" s="54">
        <f t="shared" si="7"/>
        <v>1</v>
      </c>
    </row>
    <row r="224" spans="1:12" x14ac:dyDescent="0.2">
      <c r="A224" s="96" t="s">
        <v>789</v>
      </c>
      <c r="B224" s="104" t="s">
        <v>579</v>
      </c>
      <c r="C224" s="95" t="str">
        <f>VLOOKUP($E$14:$E$226,[1]CCG!$A$1:$F$240,5,FALSE)</f>
        <v>Q52</v>
      </c>
      <c r="D224" s="95" t="str">
        <f>VLOOKUP($E$14:$E$226,[1]CCG!$A$1:$CF$240,6,FALSE)</f>
        <v>WEST YORKSHIRE AREA TEAM</v>
      </c>
      <c r="E224" s="67" t="s">
        <v>128</v>
      </c>
      <c r="F224" s="95" t="str">
        <f>VLOOKUP($E$14:$E$226,[1]CCG!$A$1:$F$240,2,FALSE)</f>
        <v>NHS NORTH KIRKLEES CCG</v>
      </c>
      <c r="G224" s="95" t="s">
        <v>65</v>
      </c>
      <c r="H224" s="96" t="s">
        <v>66</v>
      </c>
      <c r="I224" s="126">
        <v>45</v>
      </c>
      <c r="J224" s="126">
        <v>44</v>
      </c>
      <c r="K224" s="123">
        <f t="shared" si="6"/>
        <v>1</v>
      </c>
      <c r="L224" s="83">
        <f t="shared" si="7"/>
        <v>0.97777777777777775</v>
      </c>
    </row>
    <row r="225" spans="1:12" x14ac:dyDescent="0.2">
      <c r="A225" s="96" t="s">
        <v>790</v>
      </c>
      <c r="B225" s="104" t="s">
        <v>579</v>
      </c>
      <c r="C225" s="95" t="str">
        <f>VLOOKUP($E$14:$E$226,[1]CCG!$A$1:$F$240,5,FALSE)</f>
        <v>Q52</v>
      </c>
      <c r="D225" s="95" t="str">
        <f>VLOOKUP($E$14:$E$226,[1]CCG!$A$1:$CF$240,6,FALSE)</f>
        <v>WEST YORKSHIRE AREA TEAM</v>
      </c>
      <c r="E225" s="67" t="s">
        <v>134</v>
      </c>
      <c r="F225" s="95" t="str">
        <f>VLOOKUP($E$14:$E$226,[1]CCG!$A$1:$F$240,2,FALSE)</f>
        <v>NHS WAKEFIELD CCG</v>
      </c>
      <c r="G225" s="95" t="s">
        <v>65</v>
      </c>
      <c r="H225" s="96" t="s">
        <v>66</v>
      </c>
      <c r="I225" s="126">
        <v>102</v>
      </c>
      <c r="J225" s="126">
        <v>101</v>
      </c>
      <c r="K225" s="127">
        <f t="shared" si="6"/>
        <v>1</v>
      </c>
      <c r="L225" s="83">
        <f t="shared" si="7"/>
        <v>0.99019607843137258</v>
      </c>
    </row>
    <row r="226" spans="1:12" x14ac:dyDescent="0.2">
      <c r="A226" s="103"/>
      <c r="B226" s="96"/>
      <c r="C226" s="106"/>
      <c r="D226" s="106"/>
      <c r="E226" s="103" t="s">
        <v>63</v>
      </c>
      <c r="G226" s="103" t="s">
        <v>65</v>
      </c>
      <c r="H226" s="103" t="s">
        <v>66</v>
      </c>
      <c r="I226" s="42">
        <f>SUM(I14:I225)</f>
        <v>13282</v>
      </c>
      <c r="J226" s="42">
        <f t="shared" ref="J226:K226" si="8">SUM(J14:J225)</f>
        <v>12975</v>
      </c>
      <c r="K226" s="42">
        <f t="shared" si="8"/>
        <v>307</v>
      </c>
      <c r="L226" s="38">
        <f t="shared" si="7"/>
        <v>0.97688601114290019</v>
      </c>
    </row>
    <row r="229" spans="1:12" x14ac:dyDescent="0.2">
      <c r="A229" s="96" t="s">
        <v>13</v>
      </c>
    </row>
    <row r="230" spans="1:12" x14ac:dyDescent="0.2">
      <c r="A230" s="96" t="s">
        <v>14</v>
      </c>
    </row>
    <row r="231" spans="1:12" x14ac:dyDescent="0.2">
      <c r="A231" s="96" t="s">
        <v>796</v>
      </c>
    </row>
    <row r="232" spans="1:12" x14ac:dyDescent="0.2">
      <c r="A232" s="96" t="s">
        <v>795</v>
      </c>
    </row>
    <row r="233" spans="1:12" x14ac:dyDescent="0.2">
      <c r="A233" s="96" t="s">
        <v>28</v>
      </c>
    </row>
    <row r="234" spans="1:12" x14ac:dyDescent="0.2">
      <c r="A234" s="107" t="s">
        <v>25</v>
      </c>
    </row>
    <row r="235" spans="1:12" x14ac:dyDescent="0.2">
      <c r="A235" s="96" t="s">
        <v>29</v>
      </c>
    </row>
    <row r="236" spans="1:12" x14ac:dyDescent="0.2">
      <c r="A236" s="96" t="s">
        <v>803</v>
      </c>
    </row>
    <row r="237" spans="1:12" x14ac:dyDescent="0.2">
      <c r="A237" s="96" t="s">
        <v>809</v>
      </c>
    </row>
    <row r="238" spans="1:12" x14ac:dyDescent="0.2">
      <c r="A238" s="96" t="s">
        <v>810</v>
      </c>
    </row>
    <row r="239" spans="1:12" x14ac:dyDescent="0.2">
      <c r="A239" s="94"/>
      <c r="D239" s="97"/>
      <c r="E239" s="97"/>
      <c r="F239" s="97"/>
      <c r="G239" s="97"/>
    </row>
    <row r="240" spans="1:12" x14ac:dyDescent="0.2">
      <c r="A240" s="81" t="s">
        <v>831</v>
      </c>
    </row>
    <row r="241" spans="1:7" x14ac:dyDescent="0.2">
      <c r="A241" s="88" t="s">
        <v>875</v>
      </c>
      <c r="B241" s="155"/>
      <c r="C241" s="155"/>
      <c r="D241" s="156"/>
    </row>
    <row r="252" spans="1:7" x14ac:dyDescent="0.2">
      <c r="D252" s="97"/>
      <c r="E252" s="97"/>
      <c r="F252" s="97"/>
      <c r="G252" s="97"/>
    </row>
    <row r="253" spans="1:7" x14ac:dyDescent="0.2">
      <c r="A253" s="152"/>
      <c r="B253" s="152"/>
      <c r="C253" s="152"/>
      <c r="D253" s="152"/>
      <c r="E253" s="152"/>
      <c r="F253" s="152"/>
      <c r="G253" s="125"/>
    </row>
  </sheetData>
  <mergeCells count="3">
    <mergeCell ref="I12:K12"/>
    <mergeCell ref="L12:L13"/>
    <mergeCell ref="A253:F253"/>
  </mergeCells>
  <conditionalFormatting sqref="K14:K225">
    <cfRule type="cellIs" dxfId="2" priority="1" operator="between">
      <formula>1</formula>
      <formula>2</formula>
    </cfRule>
  </conditionalFormatting>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L252"/>
  <sheetViews>
    <sheetView zoomScale="75" workbookViewId="0"/>
  </sheetViews>
  <sheetFormatPr defaultRowHeight="12.75" x14ac:dyDescent="0.2"/>
  <cols>
    <col min="1" max="1" width="25" style="125" customWidth="1"/>
    <col min="2" max="2" width="25.7109375" style="125" bestFit="1" customWidth="1"/>
    <col min="3" max="3" width="21.140625" style="125" bestFit="1" customWidth="1"/>
    <col min="4" max="4" width="83.5703125" style="125" bestFit="1" customWidth="1"/>
    <col min="5" max="5" width="21.5703125" style="125" bestFit="1" customWidth="1"/>
    <col min="6" max="6" width="46" style="125" bestFit="1" customWidth="1"/>
    <col min="7" max="7" width="21.28515625" style="125" bestFit="1" customWidth="1"/>
    <col min="8" max="8" width="34.85546875" style="125" bestFit="1" customWidth="1"/>
    <col min="9" max="9" width="37" style="125" customWidth="1"/>
    <col min="10" max="10" width="28.7109375" style="125" customWidth="1"/>
    <col min="11" max="11" width="27.140625" style="125" customWidth="1"/>
    <col min="12" max="12" width="27.42578125" style="125" customWidth="1"/>
    <col min="13" max="16384" width="9.140625" style="125"/>
  </cols>
  <sheetData>
    <row r="1" spans="1:12" ht="15.75" x14ac:dyDescent="0.25">
      <c r="A1" s="128" t="s">
        <v>50</v>
      </c>
    </row>
    <row r="2" spans="1:12" x14ac:dyDescent="0.2">
      <c r="A2" s="96" t="s">
        <v>285</v>
      </c>
    </row>
    <row r="3" spans="1:12" x14ac:dyDescent="0.2">
      <c r="A3" s="97" t="s">
        <v>62</v>
      </c>
    </row>
    <row r="4" spans="1:12" x14ac:dyDescent="0.2">
      <c r="A4" s="125" t="s">
        <v>5</v>
      </c>
    </row>
    <row r="6" spans="1:12" x14ac:dyDescent="0.2">
      <c r="A6" s="15"/>
    </row>
    <row r="7" spans="1:12" x14ac:dyDescent="0.2">
      <c r="A7" s="15"/>
    </row>
    <row r="8" spans="1:12" s="97" customFormat="1" x14ac:dyDescent="0.2">
      <c r="A8" s="98"/>
      <c r="D8" s="94"/>
      <c r="E8" s="94"/>
      <c r="F8" s="120"/>
      <c r="G8" s="120"/>
    </row>
    <row r="9" spans="1:12" x14ac:dyDescent="0.2">
      <c r="A9" s="15"/>
    </row>
    <row r="10" spans="1:12" x14ac:dyDescent="0.2">
      <c r="A10" s="15"/>
    </row>
    <row r="11" spans="1:12" ht="15" x14ac:dyDescent="0.25">
      <c r="A11" s="100" t="s">
        <v>40</v>
      </c>
    </row>
    <row r="12" spans="1:12" s="97" customFormat="1" x14ac:dyDescent="0.2">
      <c r="I12" s="150" t="s">
        <v>19</v>
      </c>
      <c r="J12" s="150"/>
      <c r="K12" s="150"/>
      <c r="L12" s="151" t="s">
        <v>8</v>
      </c>
    </row>
    <row r="13" spans="1:12" s="102" customFormat="1" x14ac:dyDescent="0.2">
      <c r="A13" s="101" t="s">
        <v>802</v>
      </c>
      <c r="B13" s="101" t="s">
        <v>801</v>
      </c>
      <c r="C13" s="102" t="s">
        <v>871</v>
      </c>
      <c r="D13" s="102" t="s">
        <v>283</v>
      </c>
      <c r="E13" s="103" t="s">
        <v>872</v>
      </c>
      <c r="F13" s="102" t="s">
        <v>873</v>
      </c>
      <c r="G13" s="102" t="s">
        <v>26</v>
      </c>
      <c r="H13" s="102" t="s">
        <v>36</v>
      </c>
      <c r="I13" s="116" t="s">
        <v>10</v>
      </c>
      <c r="J13" s="116" t="s">
        <v>2</v>
      </c>
      <c r="K13" s="116" t="s">
        <v>15</v>
      </c>
      <c r="L13" s="148"/>
    </row>
    <row r="14" spans="1:12" s="95" customFormat="1" x14ac:dyDescent="0.2">
      <c r="A14" s="96" t="s">
        <v>580</v>
      </c>
      <c r="B14" s="104" t="s">
        <v>555</v>
      </c>
      <c r="C14" s="106" t="str">
        <f>VLOOKUP($E$14:$E$225,[1]CCG!$A$1:$IV$240,5,FALSE)</f>
        <v>Q53</v>
      </c>
      <c r="D14" s="106" t="str">
        <f>VLOOKUP($E$14:$E$225,[1]CCG!$A$1:$IV$240,6,FALSE)</f>
        <v>ARDEN, HEREFORDSHIRE AND WORCESTERSHIRE AREA TEAM</v>
      </c>
      <c r="E14" s="69" t="s">
        <v>156</v>
      </c>
      <c r="F14" s="106" t="str">
        <f>VLOOKUP($E$14:$E$225,[1]CCG!$A$1:$IV$240,2,FALSE)</f>
        <v>NHS COVENTRY AND RUGBY CCG</v>
      </c>
      <c r="G14" s="95" t="s">
        <v>65</v>
      </c>
      <c r="H14" s="95" t="s">
        <v>67</v>
      </c>
      <c r="I14" s="70">
        <v>96</v>
      </c>
      <c r="J14" s="70">
        <v>96</v>
      </c>
      <c r="K14" s="129">
        <f t="shared" ref="K14:K77" si="0">I14-J14</f>
        <v>0</v>
      </c>
      <c r="L14" s="54">
        <f t="shared" ref="L14:L77" si="1">J14/I14</f>
        <v>1</v>
      </c>
    </row>
    <row r="15" spans="1:12" s="95" customFormat="1" x14ac:dyDescent="0.2">
      <c r="A15" s="96" t="s">
        <v>581</v>
      </c>
      <c r="B15" s="104" t="s">
        <v>555</v>
      </c>
      <c r="C15" s="106" t="str">
        <f>VLOOKUP($E$14:$E$225,[1]CCG!$A$1:$IV$240,5,FALSE)</f>
        <v>Q53</v>
      </c>
      <c r="D15" s="106" t="str">
        <f>VLOOKUP($E$14:$E$225,[1]CCG!$A$1:$IV$240,6,FALSE)</f>
        <v>ARDEN, HEREFORDSHIRE AND WORCESTERSHIRE AREA TEAM</v>
      </c>
      <c r="E15" s="69" t="s">
        <v>159</v>
      </c>
      <c r="F15" s="106" t="str">
        <f>VLOOKUP($E$14:$E$225,[1]CCG!$A$1:$IV$240,2,FALSE)</f>
        <v>NHS HEREFORDSHIRE CCG</v>
      </c>
      <c r="G15" s="95" t="s">
        <v>65</v>
      </c>
      <c r="H15" s="95" t="s">
        <v>67</v>
      </c>
      <c r="I15" s="70">
        <v>55</v>
      </c>
      <c r="J15" s="70">
        <v>55</v>
      </c>
      <c r="K15" s="129">
        <f t="shared" si="0"/>
        <v>0</v>
      </c>
      <c r="L15" s="54">
        <f t="shared" si="1"/>
        <v>1</v>
      </c>
    </row>
    <row r="16" spans="1:12" s="95" customFormat="1" x14ac:dyDescent="0.2">
      <c r="A16" s="96" t="s">
        <v>582</v>
      </c>
      <c r="B16" s="104" t="s">
        <v>555</v>
      </c>
      <c r="C16" s="106" t="str">
        <f>VLOOKUP($E$14:$E$225,[1]CCG!$A$1:$IV$240,5,FALSE)</f>
        <v>Q53</v>
      </c>
      <c r="D16" s="106" t="str">
        <f>VLOOKUP($E$14:$E$225,[1]CCG!$A$1:$IV$240,6,FALSE)</f>
        <v>ARDEN, HEREFORDSHIRE AND WORCESTERSHIRE AREA TEAM</v>
      </c>
      <c r="E16" s="69" t="s">
        <v>162</v>
      </c>
      <c r="F16" s="106" t="str">
        <f>VLOOKUP($E$14:$E$225,[1]CCG!$A$1:$IV$240,2,FALSE)</f>
        <v>NHS REDDITCH AND BROMSGROVE CCG</v>
      </c>
      <c r="G16" s="95" t="s">
        <v>65</v>
      </c>
      <c r="H16" s="95" t="s">
        <v>67</v>
      </c>
      <c r="I16" s="70">
        <v>22</v>
      </c>
      <c r="J16" s="70">
        <v>22</v>
      </c>
      <c r="K16" s="129">
        <f t="shared" si="0"/>
        <v>0</v>
      </c>
      <c r="L16" s="54">
        <f t="shared" si="1"/>
        <v>1</v>
      </c>
    </row>
    <row r="17" spans="1:12" s="95" customFormat="1" x14ac:dyDescent="0.2">
      <c r="A17" s="96" t="s">
        <v>583</v>
      </c>
      <c r="B17" s="104" t="s">
        <v>555</v>
      </c>
      <c r="C17" s="106" t="str">
        <f>VLOOKUP($E$14:$E$225,[1]CCG!$A$1:$IV$240,5,FALSE)</f>
        <v>Q53</v>
      </c>
      <c r="D17" s="106" t="str">
        <f>VLOOKUP($E$14:$E$225,[1]CCG!$A$1:$IV$240,6,FALSE)</f>
        <v>ARDEN, HEREFORDSHIRE AND WORCESTERSHIRE AREA TEAM</v>
      </c>
      <c r="E17" s="69" t="s">
        <v>167</v>
      </c>
      <c r="F17" s="106" t="str">
        <f>VLOOKUP($E$14:$E$225,[1]CCG!$A$1:$IV$240,2,FALSE)</f>
        <v>NHS SOUTH WARWICKSHIRE CCG</v>
      </c>
      <c r="G17" s="95" t="s">
        <v>65</v>
      </c>
      <c r="H17" s="95" t="s">
        <v>67</v>
      </c>
      <c r="I17" s="70">
        <v>29</v>
      </c>
      <c r="J17" s="70">
        <v>29</v>
      </c>
      <c r="K17" s="129">
        <f t="shared" si="0"/>
        <v>0</v>
      </c>
      <c r="L17" s="54">
        <f t="shared" si="1"/>
        <v>1</v>
      </c>
    </row>
    <row r="18" spans="1:12" s="95" customFormat="1" x14ac:dyDescent="0.2">
      <c r="A18" s="96" t="s">
        <v>584</v>
      </c>
      <c r="B18" s="104" t="s">
        <v>555</v>
      </c>
      <c r="C18" s="106" t="str">
        <f>VLOOKUP($E$14:$E$225,[1]CCG!$A$1:$IV$240,5,FALSE)</f>
        <v>Q53</v>
      </c>
      <c r="D18" s="106" t="str">
        <f>VLOOKUP($E$14:$E$225,[1]CCG!$A$1:$IV$240,6,FALSE)</f>
        <v>ARDEN, HEREFORDSHIRE AND WORCESTERSHIRE AREA TEAM</v>
      </c>
      <c r="E18" s="69" t="s">
        <v>168</v>
      </c>
      <c r="F18" s="106" t="str">
        <f>VLOOKUP($E$14:$E$225,[1]CCG!$A$1:$IV$240,2,FALSE)</f>
        <v>NHS SOUTH WORCESTERSHIRE CCG</v>
      </c>
      <c r="G18" s="95" t="s">
        <v>65</v>
      </c>
      <c r="H18" s="95" t="s">
        <v>67</v>
      </c>
      <c r="I18" s="70">
        <v>60</v>
      </c>
      <c r="J18" s="70">
        <v>60</v>
      </c>
      <c r="K18" s="129">
        <f t="shared" si="0"/>
        <v>0</v>
      </c>
      <c r="L18" s="54">
        <f t="shared" si="1"/>
        <v>1</v>
      </c>
    </row>
    <row r="19" spans="1:12" s="95" customFormat="1" x14ac:dyDescent="0.2">
      <c r="A19" s="96" t="s">
        <v>585</v>
      </c>
      <c r="B19" s="104" t="s">
        <v>555</v>
      </c>
      <c r="C19" s="106" t="str">
        <f>VLOOKUP($E$14:$E$225,[1]CCG!$A$1:$IV$240,5,FALSE)</f>
        <v>Q53</v>
      </c>
      <c r="D19" s="106" t="str">
        <f>VLOOKUP($E$14:$E$225,[1]CCG!$A$1:$IV$240,6,FALSE)</f>
        <v>ARDEN, HEREFORDSHIRE AND WORCESTERSHIRE AREA TEAM</v>
      </c>
      <c r="E19" s="69" t="s">
        <v>161</v>
      </c>
      <c r="F19" s="106" t="str">
        <f>VLOOKUP($E$14:$E$225,[1]CCG!$A$1:$IV$240,2,FALSE)</f>
        <v>NHS WARWICKSHIRE NORTH CCG</v>
      </c>
      <c r="G19" s="95" t="s">
        <v>65</v>
      </c>
      <c r="H19" s="95" t="s">
        <v>67</v>
      </c>
      <c r="I19" s="70">
        <v>62</v>
      </c>
      <c r="J19" s="70">
        <v>62</v>
      </c>
      <c r="K19" s="129">
        <f t="shared" si="0"/>
        <v>0</v>
      </c>
      <c r="L19" s="54">
        <f t="shared" si="1"/>
        <v>1</v>
      </c>
    </row>
    <row r="20" spans="1:12" s="95" customFormat="1" x14ac:dyDescent="0.2">
      <c r="A20" s="96" t="s">
        <v>586</v>
      </c>
      <c r="B20" s="104" t="s">
        <v>555</v>
      </c>
      <c r="C20" s="106" t="str">
        <f>VLOOKUP($E$14:$E$225,[1]CCG!$A$1:$IV$240,5,FALSE)</f>
        <v>Q53</v>
      </c>
      <c r="D20" s="106" t="str">
        <f>VLOOKUP($E$14:$E$225,[1]CCG!$A$1:$IV$240,6,FALSE)</f>
        <v>ARDEN, HEREFORDSHIRE AND WORCESTERSHIRE AREA TEAM</v>
      </c>
      <c r="E20" s="69" t="s">
        <v>174</v>
      </c>
      <c r="F20" s="106" t="str">
        <f>VLOOKUP($E$14:$E$225,[1]CCG!$A$1:$IV$240,2,FALSE)</f>
        <v>NHS WYRE FOREST CCG</v>
      </c>
      <c r="G20" s="95" t="s">
        <v>65</v>
      </c>
      <c r="H20" s="95" t="s">
        <v>67</v>
      </c>
      <c r="I20" s="70">
        <v>27</v>
      </c>
      <c r="J20" s="70">
        <v>27</v>
      </c>
      <c r="K20" s="129">
        <f t="shared" si="0"/>
        <v>0</v>
      </c>
      <c r="L20" s="54">
        <f t="shared" si="1"/>
        <v>1</v>
      </c>
    </row>
    <row r="21" spans="1:12" s="95" customFormat="1" x14ac:dyDescent="0.2">
      <c r="A21" s="96" t="s">
        <v>587</v>
      </c>
      <c r="B21" s="104" t="s">
        <v>556</v>
      </c>
      <c r="C21" s="106" t="str">
        <f>VLOOKUP($E$14:$E$225,[1]CCG!$A$1:$IV$240,5,FALSE)</f>
        <v>Q64</v>
      </c>
      <c r="D21" s="106" t="str">
        <f>VLOOKUP($E$14:$E$225,[1]CCG!$A$1:$IV$240,6,FALSE)</f>
        <v>BATH, GLOUCESTERSHIRE, SWINDON AND WILTSHIRE AREA TEAM</v>
      </c>
      <c r="E21" s="69" t="s">
        <v>257</v>
      </c>
      <c r="F21" s="106" t="str">
        <f>VLOOKUP($E$14:$E$225,[1]CCG!$A$1:$IV$240,2,FALSE)</f>
        <v>NHS BATH AND NORTH EAST SOMERSET CCG</v>
      </c>
      <c r="G21" s="95" t="s">
        <v>65</v>
      </c>
      <c r="H21" s="95" t="s">
        <v>67</v>
      </c>
      <c r="I21" s="130">
        <v>72</v>
      </c>
      <c r="J21" s="130">
        <v>71</v>
      </c>
      <c r="K21" s="129">
        <f t="shared" si="0"/>
        <v>1</v>
      </c>
      <c r="L21" s="83">
        <f t="shared" si="1"/>
        <v>0.98611111111111116</v>
      </c>
    </row>
    <row r="22" spans="1:12" s="95" customFormat="1" x14ac:dyDescent="0.2">
      <c r="A22" s="96" t="s">
        <v>588</v>
      </c>
      <c r="B22" s="104" t="s">
        <v>556</v>
      </c>
      <c r="C22" s="106" t="str">
        <f>VLOOKUP($E$14:$E$225,[1]CCG!$A$1:$IV$240,5,FALSE)</f>
        <v>Q64</v>
      </c>
      <c r="D22" s="106" t="str">
        <f>VLOOKUP($E$14:$E$225,[1]CCG!$A$1:$IV$240,6,FALSE)</f>
        <v>BATH, GLOUCESTERSHIRE, SWINDON AND WILTSHIRE AREA TEAM</v>
      </c>
      <c r="E22" s="69" t="s">
        <v>260</v>
      </c>
      <c r="F22" s="106" t="str">
        <f>VLOOKUP($E$14:$E$225,[1]CCG!$A$1:$IV$240,2,FALSE)</f>
        <v>NHS GLOUCESTERSHIRE CCG</v>
      </c>
      <c r="G22" s="95" t="s">
        <v>65</v>
      </c>
      <c r="H22" s="95" t="s">
        <v>67</v>
      </c>
      <c r="I22" s="70">
        <v>85</v>
      </c>
      <c r="J22" s="70">
        <v>85</v>
      </c>
      <c r="K22" s="129">
        <f t="shared" si="0"/>
        <v>0</v>
      </c>
      <c r="L22" s="54">
        <f t="shared" si="1"/>
        <v>1</v>
      </c>
    </row>
    <row r="23" spans="1:12" s="95" customFormat="1" x14ac:dyDescent="0.2">
      <c r="A23" s="96" t="s">
        <v>589</v>
      </c>
      <c r="B23" s="104" t="s">
        <v>556</v>
      </c>
      <c r="C23" s="106" t="str">
        <f>VLOOKUP($E$14:$E$225,[1]CCG!$A$1:$IV$240,5,FALSE)</f>
        <v>Q64</v>
      </c>
      <c r="D23" s="106" t="str">
        <f>VLOOKUP($E$14:$E$225,[1]CCG!$A$1:$IV$240,6,FALSE)</f>
        <v>BATH, GLOUCESTERSHIRE, SWINDON AND WILTSHIRE AREA TEAM</v>
      </c>
      <c r="E23" s="69" t="s">
        <v>265</v>
      </c>
      <c r="F23" s="106" t="str">
        <f>VLOOKUP($E$14:$E$225,[1]CCG!$A$1:$IV$240,2,FALSE)</f>
        <v>NHS SWINDON CCG</v>
      </c>
      <c r="G23" s="95" t="s">
        <v>65</v>
      </c>
      <c r="H23" s="95" t="s">
        <v>67</v>
      </c>
      <c r="I23" s="70">
        <v>105</v>
      </c>
      <c r="J23" s="70">
        <v>105</v>
      </c>
      <c r="K23" s="129">
        <f t="shared" si="0"/>
        <v>0</v>
      </c>
      <c r="L23" s="54">
        <f t="shared" si="1"/>
        <v>1</v>
      </c>
    </row>
    <row r="24" spans="1:12" s="95" customFormat="1" x14ac:dyDescent="0.2">
      <c r="A24" s="96" t="s">
        <v>590</v>
      </c>
      <c r="B24" s="104" t="s">
        <v>556</v>
      </c>
      <c r="C24" s="106" t="str">
        <f>VLOOKUP($E$14:$E$225,[1]CCG!$A$1:$IV$240,5,FALSE)</f>
        <v>Q64</v>
      </c>
      <c r="D24" s="106" t="str">
        <f>VLOOKUP($E$14:$E$225,[1]CCG!$A$1:$IV$240,6,FALSE)</f>
        <v>BATH, GLOUCESTERSHIRE, SWINDON AND WILTSHIRE AREA TEAM</v>
      </c>
      <c r="E24" s="69" t="s">
        <v>280</v>
      </c>
      <c r="F24" s="106" t="str">
        <f>VLOOKUP($E$14:$E$225,[1]CCG!$A$1:$IV$240,2,FALSE)</f>
        <v>NHS WILTSHIRE CCG</v>
      </c>
      <c r="G24" s="95" t="s">
        <v>65</v>
      </c>
      <c r="H24" s="95" t="s">
        <v>67</v>
      </c>
      <c r="I24" s="70">
        <v>165</v>
      </c>
      <c r="J24" s="70">
        <v>165</v>
      </c>
      <c r="K24" s="129">
        <f t="shared" si="0"/>
        <v>0</v>
      </c>
      <c r="L24" s="54">
        <f t="shared" si="1"/>
        <v>1</v>
      </c>
    </row>
    <row r="25" spans="1:12" s="95" customFormat="1" x14ac:dyDescent="0.2">
      <c r="A25" s="96" t="s">
        <v>591</v>
      </c>
      <c r="B25" s="104" t="s">
        <v>557</v>
      </c>
      <c r="C25" s="106" t="str">
        <f>VLOOKUP($E$14:$E$225,[1]CCG!$A$1:$IV$240,5,FALSE)</f>
        <v>Q54</v>
      </c>
      <c r="D25" s="106" t="str">
        <f>VLOOKUP($E$14:$E$225,[1]CCG!$A$1:$IV$240,6,FALSE)</f>
        <v>BIRMINGHAM AND THE BLACK COUNTRY AREA TEAM</v>
      </c>
      <c r="E25" s="69" t="s">
        <v>268</v>
      </c>
      <c r="F25" s="106" t="str">
        <f>VLOOKUP($E$14:$E$225,[1]CCG!$A$1:$IV$240,2,FALSE)</f>
        <v>NHS BIRMINGHAM CROSSCITY CCG</v>
      </c>
      <c r="G25" s="95" t="s">
        <v>65</v>
      </c>
      <c r="H25" s="95" t="s">
        <v>67</v>
      </c>
      <c r="I25" s="70">
        <v>156</v>
      </c>
      <c r="J25" s="70">
        <v>156</v>
      </c>
      <c r="K25" s="129">
        <f t="shared" si="0"/>
        <v>0</v>
      </c>
      <c r="L25" s="54">
        <f t="shared" si="1"/>
        <v>1</v>
      </c>
    </row>
    <row r="26" spans="1:12" s="95" customFormat="1" x14ac:dyDescent="0.2">
      <c r="A26" s="96" t="s">
        <v>592</v>
      </c>
      <c r="B26" s="104" t="s">
        <v>557</v>
      </c>
      <c r="C26" s="106" t="str">
        <f>VLOOKUP($E$14:$E$225,[1]CCG!$A$1:$IV$240,5,FALSE)</f>
        <v>Q54</v>
      </c>
      <c r="D26" s="106" t="str">
        <f>VLOOKUP($E$14:$E$225,[1]CCG!$A$1:$IV$240,6,FALSE)</f>
        <v>BIRMINGHAM AND THE BLACK COUNTRY AREA TEAM</v>
      </c>
      <c r="E26" s="69" t="s">
        <v>154</v>
      </c>
      <c r="F26" s="106" t="str">
        <f>VLOOKUP($E$14:$E$225,[1]CCG!$A$1:$IV$240,2,FALSE)</f>
        <v>NHS BIRMINGHAM SOUTH AND CENTRAL CCG</v>
      </c>
      <c r="G26" s="95" t="s">
        <v>65</v>
      </c>
      <c r="H26" s="95" t="s">
        <v>67</v>
      </c>
      <c r="I26" s="70">
        <v>41</v>
      </c>
      <c r="J26" s="70">
        <v>41</v>
      </c>
      <c r="K26" s="129">
        <f t="shared" si="0"/>
        <v>0</v>
      </c>
      <c r="L26" s="54">
        <f t="shared" si="1"/>
        <v>1</v>
      </c>
    </row>
    <row r="27" spans="1:12" s="95" customFormat="1" x14ac:dyDescent="0.2">
      <c r="A27" s="96" t="s">
        <v>593</v>
      </c>
      <c r="B27" s="104" t="s">
        <v>557</v>
      </c>
      <c r="C27" s="106" t="str">
        <f>VLOOKUP($E$14:$E$225,[1]CCG!$A$1:$IV$240,5,FALSE)</f>
        <v>Q54</v>
      </c>
      <c r="D27" s="106" t="str">
        <f>VLOOKUP($E$14:$E$225,[1]CCG!$A$1:$IV$240,6,FALSE)</f>
        <v>BIRMINGHAM AND THE BLACK COUNTRY AREA TEAM</v>
      </c>
      <c r="E27" s="69" t="s">
        <v>157</v>
      </c>
      <c r="F27" s="106" t="str">
        <f>VLOOKUP($E$14:$E$225,[1]CCG!$A$1:$IV$240,2,FALSE)</f>
        <v>NHS DUDLEY CCG</v>
      </c>
      <c r="G27" s="95" t="s">
        <v>65</v>
      </c>
      <c r="H27" s="95" t="s">
        <v>67</v>
      </c>
      <c r="I27" s="70">
        <v>90</v>
      </c>
      <c r="J27" s="70">
        <v>90</v>
      </c>
      <c r="K27" s="129">
        <f t="shared" si="0"/>
        <v>0</v>
      </c>
      <c r="L27" s="54">
        <f t="shared" si="1"/>
        <v>1</v>
      </c>
    </row>
    <row r="28" spans="1:12" s="95" customFormat="1" x14ac:dyDescent="0.2">
      <c r="A28" s="96" t="s">
        <v>594</v>
      </c>
      <c r="B28" s="104" t="s">
        <v>557</v>
      </c>
      <c r="C28" s="106" t="str">
        <f>VLOOKUP($E$14:$E$225,[1]CCG!$A$1:$IV$240,5,FALSE)</f>
        <v>Q54</v>
      </c>
      <c r="D28" s="106" t="str">
        <f>VLOOKUP($E$14:$E$225,[1]CCG!$A$1:$IV$240,6,FALSE)</f>
        <v>BIRMINGHAM AND THE BLACK COUNTRY AREA TEAM</v>
      </c>
      <c r="E28" s="69" t="s">
        <v>163</v>
      </c>
      <c r="F28" s="106" t="str">
        <f>VLOOKUP($E$14:$E$225,[1]CCG!$A$1:$IV$240,2,FALSE)</f>
        <v>NHS SANDWELL AND WEST BIRMINGHAM CCG</v>
      </c>
      <c r="G28" s="95" t="s">
        <v>65</v>
      </c>
      <c r="H28" s="95" t="s">
        <v>67</v>
      </c>
      <c r="I28" s="70">
        <v>111</v>
      </c>
      <c r="J28" s="70">
        <v>111</v>
      </c>
      <c r="K28" s="129">
        <f t="shared" si="0"/>
        <v>0</v>
      </c>
      <c r="L28" s="54">
        <f t="shared" si="1"/>
        <v>1</v>
      </c>
    </row>
    <row r="29" spans="1:12" s="95" customFormat="1" x14ac:dyDescent="0.2">
      <c r="A29" s="96" t="s">
        <v>595</v>
      </c>
      <c r="B29" s="104" t="s">
        <v>557</v>
      </c>
      <c r="C29" s="106" t="str">
        <f>VLOOKUP($E$14:$E$225,[1]CCG!$A$1:$IV$240,5,FALSE)</f>
        <v>Q54</v>
      </c>
      <c r="D29" s="106" t="str">
        <f>VLOOKUP($E$14:$E$225,[1]CCG!$A$1:$IV$240,6,FALSE)</f>
        <v>BIRMINGHAM AND THE BLACK COUNTRY AREA TEAM</v>
      </c>
      <c r="E29" s="69" t="s">
        <v>165</v>
      </c>
      <c r="F29" s="106" t="str">
        <f>VLOOKUP($E$14:$E$225,[1]CCG!$A$1:$IV$240,2,FALSE)</f>
        <v>NHS SOLIHULL CCG</v>
      </c>
      <c r="G29" s="95" t="s">
        <v>65</v>
      </c>
      <c r="H29" s="95" t="s">
        <v>67</v>
      </c>
      <c r="I29" s="130">
        <v>69</v>
      </c>
      <c r="J29" s="130">
        <v>68</v>
      </c>
      <c r="K29" s="129">
        <f t="shared" si="0"/>
        <v>1</v>
      </c>
      <c r="L29" s="83">
        <f t="shared" si="1"/>
        <v>0.98550724637681164</v>
      </c>
    </row>
    <row r="30" spans="1:12" s="95" customFormat="1" x14ac:dyDescent="0.2">
      <c r="A30" s="96" t="s">
        <v>596</v>
      </c>
      <c r="B30" s="104" t="s">
        <v>557</v>
      </c>
      <c r="C30" s="106" t="str">
        <f>VLOOKUP($E$14:$E$225,[1]CCG!$A$1:$IV$240,5,FALSE)</f>
        <v>Q54</v>
      </c>
      <c r="D30" s="106" t="str">
        <f>VLOOKUP($E$14:$E$225,[1]CCG!$A$1:$IV$240,6,FALSE)</f>
        <v>BIRMINGHAM AND THE BLACK COUNTRY AREA TEAM</v>
      </c>
      <c r="E30" s="69" t="s">
        <v>172</v>
      </c>
      <c r="F30" s="106" t="str">
        <f>VLOOKUP($E$14:$E$225,[1]CCG!$A$1:$IV$240,2,FALSE)</f>
        <v>NHS WALSALL CCG</v>
      </c>
      <c r="G30" s="95" t="s">
        <v>65</v>
      </c>
      <c r="H30" s="95" t="s">
        <v>67</v>
      </c>
      <c r="I30" s="70">
        <v>69</v>
      </c>
      <c r="J30" s="70">
        <v>69</v>
      </c>
      <c r="K30" s="129">
        <f t="shared" si="0"/>
        <v>0</v>
      </c>
      <c r="L30" s="54">
        <f t="shared" si="1"/>
        <v>1</v>
      </c>
    </row>
    <row r="31" spans="1:12" s="95" customFormat="1" x14ac:dyDescent="0.2">
      <c r="A31" s="96" t="s">
        <v>597</v>
      </c>
      <c r="B31" s="104" t="s">
        <v>557</v>
      </c>
      <c r="C31" s="106" t="str">
        <f>VLOOKUP($E$14:$E$225,[1]CCG!$A$1:$IV$240,5,FALSE)</f>
        <v>Q54</v>
      </c>
      <c r="D31" s="106" t="str">
        <f>VLOOKUP($E$14:$E$225,[1]CCG!$A$1:$IV$240,6,FALSE)</f>
        <v>BIRMINGHAM AND THE BLACK COUNTRY AREA TEAM</v>
      </c>
      <c r="E31" s="69" t="s">
        <v>173</v>
      </c>
      <c r="F31" s="106" t="str">
        <f>VLOOKUP($E$14:$E$225,[1]CCG!$A$1:$IV$240,2,FALSE)</f>
        <v>NHS WOLVERHAMPTON CCG</v>
      </c>
      <c r="G31" s="95" t="s">
        <v>65</v>
      </c>
      <c r="H31" s="95" t="s">
        <v>67</v>
      </c>
      <c r="I31" s="70">
        <v>105</v>
      </c>
      <c r="J31" s="70">
        <v>105</v>
      </c>
      <c r="K31" s="129">
        <f t="shared" si="0"/>
        <v>0</v>
      </c>
      <c r="L31" s="54">
        <f t="shared" si="1"/>
        <v>1</v>
      </c>
    </row>
    <row r="32" spans="1:12" s="95" customFormat="1" x14ac:dyDescent="0.2">
      <c r="A32" s="96" t="s">
        <v>598</v>
      </c>
      <c r="B32" s="104" t="s">
        <v>558</v>
      </c>
      <c r="C32" s="106" t="str">
        <f>VLOOKUP($E$14:$E$225,[1]CCG!$A$1:$IV$240,5,FALSE)</f>
        <v>Q65</v>
      </c>
      <c r="D32" s="106" t="str">
        <f>VLOOKUP($E$14:$E$225,[1]CCG!$A$1:$IV$240,6,FALSE)</f>
        <v>BRISTOL, NORTH SOMERSET, SOMERSET AND SOUTH GLOUCESTERSHIRE AREA TEAM</v>
      </c>
      <c r="E32" s="69" t="s">
        <v>258</v>
      </c>
      <c r="F32" s="106" t="str">
        <f>VLOOKUP($E$14:$E$225,[1]CCG!$A$1:$IV$240,2,FALSE)</f>
        <v>NHS BRISTOL CCG</v>
      </c>
      <c r="G32" s="95" t="s">
        <v>65</v>
      </c>
      <c r="H32" s="95" t="s">
        <v>67</v>
      </c>
      <c r="I32" s="70">
        <v>135</v>
      </c>
      <c r="J32" s="70">
        <v>135</v>
      </c>
      <c r="K32" s="129">
        <f t="shared" si="0"/>
        <v>0</v>
      </c>
      <c r="L32" s="54">
        <f t="shared" si="1"/>
        <v>1</v>
      </c>
    </row>
    <row r="33" spans="1:12" s="95" customFormat="1" x14ac:dyDescent="0.2">
      <c r="A33" s="96" t="s">
        <v>599</v>
      </c>
      <c r="B33" s="104" t="s">
        <v>558</v>
      </c>
      <c r="C33" s="106" t="str">
        <f>VLOOKUP($E$14:$E$225,[1]CCG!$A$1:$IV$240,5,FALSE)</f>
        <v>Q65</v>
      </c>
      <c r="D33" s="106" t="str">
        <f>VLOOKUP($E$14:$E$225,[1]CCG!$A$1:$IV$240,6,FALSE)</f>
        <v>BRISTOL, NORTH SOMERSET, SOMERSET AND SOUTH GLOUCESTERSHIRE AREA TEAM</v>
      </c>
      <c r="E33" s="69" t="s">
        <v>262</v>
      </c>
      <c r="F33" s="106" t="str">
        <f>VLOOKUP($E$14:$E$225,[1]CCG!$A$1:$IV$240,2,FALSE)</f>
        <v>NHS NORTH SOMERSET CCG</v>
      </c>
      <c r="G33" s="95" t="s">
        <v>65</v>
      </c>
      <c r="H33" s="95" t="s">
        <v>67</v>
      </c>
      <c r="I33" s="70">
        <v>77</v>
      </c>
      <c r="J33" s="70">
        <v>77</v>
      </c>
      <c r="K33" s="129">
        <f t="shared" si="0"/>
        <v>0</v>
      </c>
      <c r="L33" s="54">
        <f t="shared" si="1"/>
        <v>1</v>
      </c>
    </row>
    <row r="34" spans="1:12" s="95" customFormat="1" x14ac:dyDescent="0.2">
      <c r="A34" s="96" t="s">
        <v>600</v>
      </c>
      <c r="B34" s="104" t="s">
        <v>558</v>
      </c>
      <c r="C34" s="106" t="str">
        <f>VLOOKUP($E$14:$E$225,[1]CCG!$A$1:$IV$240,5,FALSE)</f>
        <v>Q65</v>
      </c>
      <c r="D34" s="106" t="str">
        <f>VLOOKUP($E$14:$E$225,[1]CCG!$A$1:$IV$240,6,FALSE)</f>
        <v>BRISTOL, NORTH SOMERSET, SOMERSET AND SOUTH GLOUCESTERSHIRE AREA TEAM</v>
      </c>
      <c r="E34" s="69" t="s">
        <v>263</v>
      </c>
      <c r="F34" s="106" t="str">
        <f>VLOOKUP($E$14:$E$225,[1]CCG!$A$1:$IV$240,2,FALSE)</f>
        <v>NHS SOMERSET CCG</v>
      </c>
      <c r="G34" s="95" t="s">
        <v>65</v>
      </c>
      <c r="H34" s="95" t="s">
        <v>67</v>
      </c>
      <c r="I34" s="70">
        <v>284</v>
      </c>
      <c r="J34" s="70">
        <v>284</v>
      </c>
      <c r="K34" s="129">
        <f t="shared" si="0"/>
        <v>0</v>
      </c>
      <c r="L34" s="54">
        <f t="shared" si="1"/>
        <v>1</v>
      </c>
    </row>
    <row r="35" spans="1:12" s="95" customFormat="1" x14ac:dyDescent="0.2">
      <c r="A35" s="96" t="s">
        <v>601</v>
      </c>
      <c r="B35" s="104" t="s">
        <v>558</v>
      </c>
      <c r="C35" s="106" t="str">
        <f>VLOOKUP($E$14:$E$225,[1]CCG!$A$1:$IV$240,5,FALSE)</f>
        <v>Q65</v>
      </c>
      <c r="D35" s="106" t="str">
        <f>VLOOKUP($E$14:$E$225,[1]CCG!$A$1:$IV$240,6,FALSE)</f>
        <v>BRISTOL, NORTH SOMERSET, SOMERSET AND SOUTH GLOUCESTERSHIRE AREA TEAM</v>
      </c>
      <c r="E35" s="69" t="s">
        <v>264</v>
      </c>
      <c r="F35" s="106" t="str">
        <f>VLOOKUP($E$14:$E$225,[1]CCG!$A$1:$IV$240,2,FALSE)</f>
        <v>NHS SOUTH GLOUCESTERSHIRE CCG</v>
      </c>
      <c r="G35" s="95" t="s">
        <v>65</v>
      </c>
      <c r="H35" s="95" t="s">
        <v>67</v>
      </c>
      <c r="I35" s="70">
        <v>112</v>
      </c>
      <c r="J35" s="70">
        <v>112</v>
      </c>
      <c r="K35" s="129">
        <f t="shared" si="0"/>
        <v>0</v>
      </c>
      <c r="L35" s="54">
        <f t="shared" si="1"/>
        <v>1</v>
      </c>
    </row>
    <row r="36" spans="1:12" s="95" customFormat="1" x14ac:dyDescent="0.2">
      <c r="A36" s="96" t="s">
        <v>602</v>
      </c>
      <c r="B36" s="104" t="s">
        <v>559</v>
      </c>
      <c r="C36" s="106" t="str">
        <f>VLOOKUP($E$14:$E$225,[1]CCG!$A$1:$IV$240,5,FALSE)</f>
        <v>Q44</v>
      </c>
      <c r="D36" s="106" t="str">
        <f>VLOOKUP($E$14:$E$225,[1]CCG!$A$1:$IV$240,6,FALSE)</f>
        <v>CHESHIRE, WARRINGTON AND WIRRAL AREA TEAM</v>
      </c>
      <c r="E36" s="69" t="s">
        <v>89</v>
      </c>
      <c r="F36" s="106" t="str">
        <f>VLOOKUP($E$14:$E$225,[1]CCG!$A$1:$IV$240,2,FALSE)</f>
        <v>NHS EASTERN CHESHIRE CCG</v>
      </c>
      <c r="G36" s="95" t="s">
        <v>65</v>
      </c>
      <c r="H36" s="95" t="s">
        <v>67</v>
      </c>
      <c r="I36" s="70">
        <v>89</v>
      </c>
      <c r="J36" s="70">
        <v>89</v>
      </c>
      <c r="K36" s="129">
        <f t="shared" si="0"/>
        <v>0</v>
      </c>
      <c r="L36" s="54">
        <f t="shared" si="1"/>
        <v>1</v>
      </c>
    </row>
    <row r="37" spans="1:12" s="95" customFormat="1" x14ac:dyDescent="0.2">
      <c r="A37" s="96" t="s">
        <v>603</v>
      </c>
      <c r="B37" s="104" t="s">
        <v>559</v>
      </c>
      <c r="C37" s="106" t="str">
        <f>VLOOKUP($E$14:$E$225,[1]CCG!$A$1:$IV$240,5,FALSE)</f>
        <v>Q44</v>
      </c>
      <c r="D37" s="106" t="str">
        <f>VLOOKUP($E$14:$E$225,[1]CCG!$A$1:$IV$240,6,FALSE)</f>
        <v>CHESHIRE, WARRINGTON AND WIRRAL AREA TEAM</v>
      </c>
      <c r="E37" s="69" t="s">
        <v>99</v>
      </c>
      <c r="F37" s="106" t="str">
        <f>VLOOKUP($E$14:$E$225,[1]CCG!$A$1:$IV$240,2,FALSE)</f>
        <v>NHS SOUTH CHESHIRE CCG</v>
      </c>
      <c r="G37" s="95" t="s">
        <v>65</v>
      </c>
      <c r="H37" s="95" t="s">
        <v>67</v>
      </c>
      <c r="I37" s="70">
        <v>62</v>
      </c>
      <c r="J37" s="70">
        <v>62</v>
      </c>
      <c r="K37" s="129">
        <f t="shared" si="0"/>
        <v>0</v>
      </c>
      <c r="L37" s="54">
        <f t="shared" si="1"/>
        <v>1</v>
      </c>
    </row>
    <row r="38" spans="1:12" s="95" customFormat="1" x14ac:dyDescent="0.2">
      <c r="A38" s="96" t="s">
        <v>604</v>
      </c>
      <c r="B38" s="104" t="s">
        <v>559</v>
      </c>
      <c r="C38" s="106" t="str">
        <f>VLOOKUP($E$14:$E$225,[1]CCG!$A$1:$IV$240,5,FALSE)</f>
        <v>Q44</v>
      </c>
      <c r="D38" s="106" t="str">
        <f>VLOOKUP($E$14:$E$225,[1]CCG!$A$1:$IV$240,6,FALSE)</f>
        <v>CHESHIRE, WARRINGTON AND WIRRAL AREA TEAM</v>
      </c>
      <c r="E38" s="69" t="s">
        <v>106</v>
      </c>
      <c r="F38" s="106" t="str">
        <f>VLOOKUP($E$14:$E$225,[1]CCG!$A$1:$IV$240,2,FALSE)</f>
        <v>NHS VALE ROYAL CCG</v>
      </c>
      <c r="G38" s="95" t="s">
        <v>65</v>
      </c>
      <c r="H38" s="95" t="s">
        <v>67</v>
      </c>
      <c r="I38" s="70">
        <v>31</v>
      </c>
      <c r="J38" s="70">
        <v>31</v>
      </c>
      <c r="K38" s="129">
        <f t="shared" si="0"/>
        <v>0</v>
      </c>
      <c r="L38" s="54">
        <f t="shared" si="1"/>
        <v>1</v>
      </c>
    </row>
    <row r="39" spans="1:12" s="95" customFormat="1" x14ac:dyDescent="0.2">
      <c r="A39" s="96" t="s">
        <v>605</v>
      </c>
      <c r="B39" s="104" t="s">
        <v>559</v>
      </c>
      <c r="C39" s="106" t="str">
        <f>VLOOKUP($E$14:$E$225,[1]CCG!$A$1:$IV$240,5,FALSE)</f>
        <v>Q44</v>
      </c>
      <c r="D39" s="106" t="str">
        <f>VLOOKUP($E$14:$E$225,[1]CCG!$A$1:$IV$240,6,FALSE)</f>
        <v>CHESHIRE, WARRINGTON AND WIRRAL AREA TEAM</v>
      </c>
      <c r="E39" s="69" t="s">
        <v>107</v>
      </c>
      <c r="F39" s="106" t="str">
        <f>VLOOKUP($E$14:$E$225,[1]CCG!$A$1:$IV$240,2,FALSE)</f>
        <v>NHS WARRINGTON CCG</v>
      </c>
      <c r="G39" s="95" t="s">
        <v>65</v>
      </c>
      <c r="H39" s="95" t="s">
        <v>67</v>
      </c>
      <c r="I39" s="70">
        <v>85</v>
      </c>
      <c r="J39" s="70">
        <v>85</v>
      </c>
      <c r="K39" s="129">
        <f t="shared" si="0"/>
        <v>0</v>
      </c>
      <c r="L39" s="54">
        <f t="shared" si="1"/>
        <v>1</v>
      </c>
    </row>
    <row r="40" spans="1:12" s="95" customFormat="1" x14ac:dyDescent="0.2">
      <c r="A40" s="96" t="s">
        <v>606</v>
      </c>
      <c r="B40" s="104" t="s">
        <v>559</v>
      </c>
      <c r="C40" s="106" t="str">
        <f>VLOOKUP($E$14:$E$225,[1]CCG!$A$1:$IV$240,5,FALSE)</f>
        <v>Q44</v>
      </c>
      <c r="D40" s="106" t="str">
        <f>VLOOKUP($E$14:$E$225,[1]CCG!$A$1:$IV$240,6,FALSE)</f>
        <v>CHESHIRE, WARRINGTON AND WIRRAL AREA TEAM</v>
      </c>
      <c r="E40" s="69" t="s">
        <v>108</v>
      </c>
      <c r="F40" s="106" t="str">
        <f>VLOOKUP($E$14:$E$225,[1]CCG!$A$1:$IV$240,2,FALSE)</f>
        <v>NHS WEST CHESHIRE CCG</v>
      </c>
      <c r="G40" s="95" t="s">
        <v>65</v>
      </c>
      <c r="H40" s="95" t="s">
        <v>67</v>
      </c>
      <c r="I40" s="70">
        <v>138</v>
      </c>
      <c r="J40" s="70">
        <v>138</v>
      </c>
      <c r="K40" s="129">
        <f t="shared" si="0"/>
        <v>0</v>
      </c>
      <c r="L40" s="54">
        <f t="shared" si="1"/>
        <v>1</v>
      </c>
    </row>
    <row r="41" spans="1:12" s="95" customFormat="1" x14ac:dyDescent="0.2">
      <c r="A41" s="96" t="s">
        <v>607</v>
      </c>
      <c r="B41" s="104" t="s">
        <v>559</v>
      </c>
      <c r="C41" s="106" t="str">
        <f>VLOOKUP($E$14:$E$225,[1]CCG!$A$1:$IV$240,5,FALSE)</f>
        <v>Q44</v>
      </c>
      <c r="D41" s="106" t="str">
        <f>VLOOKUP($E$14:$E$225,[1]CCG!$A$1:$IV$240,6,FALSE)</f>
        <v>CHESHIRE, WARRINGTON AND WIRRAL AREA TEAM</v>
      </c>
      <c r="E41" s="69" t="s">
        <v>266</v>
      </c>
      <c r="F41" s="106" t="str">
        <f>VLOOKUP($E$14:$E$225,[1]CCG!$A$1:$IV$240,2,FALSE)</f>
        <v>NHS WIRRAL CCG</v>
      </c>
      <c r="G41" s="95" t="s">
        <v>65</v>
      </c>
      <c r="H41" s="95" t="s">
        <v>67</v>
      </c>
      <c r="I41" s="130">
        <v>184</v>
      </c>
      <c r="J41" s="130">
        <v>182</v>
      </c>
      <c r="K41" s="129">
        <f t="shared" si="0"/>
        <v>2</v>
      </c>
      <c r="L41" s="83">
        <f t="shared" si="1"/>
        <v>0.98913043478260865</v>
      </c>
    </row>
    <row r="42" spans="1:12" s="95" customFormat="1" x14ac:dyDescent="0.2">
      <c r="A42" s="96" t="s">
        <v>608</v>
      </c>
      <c r="B42" s="104" t="s">
        <v>560</v>
      </c>
      <c r="C42" s="106" t="str">
        <f>VLOOKUP($E$14:$E$225,[1]CCG!$A$1:$IV$240,5,FALSE)</f>
        <v>Q49</v>
      </c>
      <c r="D42" s="106" t="str">
        <f>VLOOKUP($E$14:$E$225,[1]CCG!$A$1:$IV$240,6,FALSE)</f>
        <v>CUMBRIA, NORTHUMBERLAND, TYNE AND WEAR AREA TEAM</v>
      </c>
      <c r="E42" s="69" t="s">
        <v>94</v>
      </c>
      <c r="F42" s="106" t="str">
        <f>VLOOKUP($E$14:$E$225,[1]CCG!$A$1:$IV$240,2,FALSE)</f>
        <v>NHS CUMBRIA CCG</v>
      </c>
      <c r="G42" s="95" t="s">
        <v>65</v>
      </c>
      <c r="H42" s="95" t="s">
        <v>67</v>
      </c>
      <c r="I42" s="70">
        <v>208</v>
      </c>
      <c r="J42" s="70">
        <v>208</v>
      </c>
      <c r="K42" s="129">
        <f t="shared" si="0"/>
        <v>0</v>
      </c>
      <c r="L42" s="54">
        <f t="shared" si="1"/>
        <v>1</v>
      </c>
    </row>
    <row r="43" spans="1:12" s="95" customFormat="1" x14ac:dyDescent="0.2">
      <c r="A43" s="96" t="s">
        <v>609</v>
      </c>
      <c r="B43" s="104" t="s">
        <v>560</v>
      </c>
      <c r="C43" s="106" t="str">
        <f>VLOOKUP($E$14:$E$225,[1]CCG!$A$1:$IV$240,5,FALSE)</f>
        <v>Q49</v>
      </c>
      <c r="D43" s="106" t="str">
        <f>VLOOKUP($E$14:$E$225,[1]CCG!$A$1:$IV$240,6,FALSE)</f>
        <v>CUMBRIA, NORTHUMBERLAND, TYNE AND WEAR AREA TEAM</v>
      </c>
      <c r="E43" s="69" t="s">
        <v>70</v>
      </c>
      <c r="F43" s="106" t="str">
        <f>VLOOKUP($E$14:$E$225,[1]CCG!$A$1:$IV$240,2,FALSE)</f>
        <v>NHS DARLINGTON CCG</v>
      </c>
      <c r="G43" s="95" t="s">
        <v>65</v>
      </c>
      <c r="H43" s="95" t="s">
        <v>67</v>
      </c>
      <c r="I43" s="130">
        <v>13</v>
      </c>
      <c r="J43" s="130">
        <v>12</v>
      </c>
      <c r="K43" s="129">
        <f t="shared" si="0"/>
        <v>1</v>
      </c>
      <c r="L43" s="83">
        <f t="shared" si="1"/>
        <v>0.92307692307692313</v>
      </c>
    </row>
    <row r="44" spans="1:12" s="95" customFormat="1" x14ac:dyDescent="0.2">
      <c r="A44" s="96" t="s">
        <v>610</v>
      </c>
      <c r="B44" s="104" t="s">
        <v>560</v>
      </c>
      <c r="C44" s="106" t="str">
        <f>VLOOKUP($E$14:$E$225,[1]CCG!$A$1:$IV$240,5,FALSE)</f>
        <v>Q49</v>
      </c>
      <c r="D44" s="106" t="str">
        <f>VLOOKUP($E$14:$E$225,[1]CCG!$A$1:$IV$240,6,FALSE)</f>
        <v>CUMBRIA, NORTHUMBERLAND, TYNE AND WEAR AREA TEAM</v>
      </c>
      <c r="E44" s="69" t="s">
        <v>72</v>
      </c>
      <c r="F44" s="106" t="str">
        <f>VLOOKUP($E$14:$E$225,[1]CCG!$A$1:$IV$240,2,FALSE)</f>
        <v>NHS GATESHEAD CCG</v>
      </c>
      <c r="G44" s="95" t="s">
        <v>65</v>
      </c>
      <c r="H44" s="95" t="s">
        <v>67</v>
      </c>
      <c r="I44" s="70">
        <v>81</v>
      </c>
      <c r="J44" s="70">
        <v>81</v>
      </c>
      <c r="K44" s="129">
        <f t="shared" si="0"/>
        <v>0</v>
      </c>
      <c r="L44" s="54">
        <f t="shared" si="1"/>
        <v>1</v>
      </c>
    </row>
    <row r="45" spans="1:12" s="95" customFormat="1" x14ac:dyDescent="0.2">
      <c r="A45" s="96" t="s">
        <v>611</v>
      </c>
      <c r="B45" s="104" t="s">
        <v>560</v>
      </c>
      <c r="C45" s="106" t="str">
        <f>VLOOKUP($E$14:$E$225,[1]CCG!$A$1:$IV$240,5,FALSE)</f>
        <v>Q49</v>
      </c>
      <c r="D45" s="106" t="str">
        <f>VLOOKUP($E$14:$E$225,[1]CCG!$A$1:$IV$240,6,FALSE)</f>
        <v>CUMBRIA, NORTHUMBERLAND, TYNE AND WEAR AREA TEAM</v>
      </c>
      <c r="E45" s="69" t="s">
        <v>73</v>
      </c>
      <c r="F45" s="106" t="str">
        <f>VLOOKUP($E$14:$E$225,[1]CCG!$A$1:$IV$240,2,FALSE)</f>
        <v>NHS NEWCASTLE NORTH AND EAST CCG</v>
      </c>
      <c r="G45" s="95" t="s">
        <v>65</v>
      </c>
      <c r="H45" s="95" t="s">
        <v>67</v>
      </c>
      <c r="I45" s="70">
        <v>60</v>
      </c>
      <c r="J45" s="70">
        <v>60</v>
      </c>
      <c r="K45" s="129">
        <f t="shared" si="0"/>
        <v>0</v>
      </c>
      <c r="L45" s="54">
        <f t="shared" si="1"/>
        <v>1</v>
      </c>
    </row>
    <row r="46" spans="1:12" s="95" customFormat="1" x14ac:dyDescent="0.2">
      <c r="A46" s="96" t="s">
        <v>612</v>
      </c>
      <c r="B46" s="104" t="s">
        <v>560</v>
      </c>
      <c r="C46" s="106" t="str">
        <f>VLOOKUP($E$14:$E$225,[1]CCG!$A$1:$IV$240,5,FALSE)</f>
        <v>Q49</v>
      </c>
      <c r="D46" s="106" t="str">
        <f>VLOOKUP($E$14:$E$225,[1]CCG!$A$1:$IV$240,6,FALSE)</f>
        <v>CUMBRIA, NORTHUMBERLAND, TYNE AND WEAR AREA TEAM</v>
      </c>
      <c r="E46" s="69" t="s">
        <v>74</v>
      </c>
      <c r="F46" s="106" t="str">
        <f>VLOOKUP($E$14:$E$225,[1]CCG!$A$1:$IV$240,2,FALSE)</f>
        <v>NHS NEWCASTLE WEST CCG</v>
      </c>
      <c r="G46" s="95" t="s">
        <v>65</v>
      </c>
      <c r="H46" s="95" t="s">
        <v>67</v>
      </c>
      <c r="I46" s="70">
        <v>42</v>
      </c>
      <c r="J46" s="70">
        <v>42</v>
      </c>
      <c r="K46" s="129">
        <f t="shared" si="0"/>
        <v>0</v>
      </c>
      <c r="L46" s="54">
        <f t="shared" si="1"/>
        <v>1</v>
      </c>
    </row>
    <row r="47" spans="1:12" s="95" customFormat="1" x14ac:dyDescent="0.2">
      <c r="A47" s="96" t="s">
        <v>613</v>
      </c>
      <c r="B47" s="104" t="s">
        <v>560</v>
      </c>
      <c r="C47" s="106" t="str">
        <f>VLOOKUP($E$14:$E$225,[1]CCG!$A$1:$IV$240,5,FALSE)</f>
        <v>Q49</v>
      </c>
      <c r="D47" s="106" t="str">
        <f>VLOOKUP($E$14:$E$225,[1]CCG!$A$1:$IV$240,6,FALSE)</f>
        <v>CUMBRIA, NORTHUMBERLAND, TYNE AND WEAR AREA TEAM</v>
      </c>
      <c r="E47" s="69" t="s">
        <v>271</v>
      </c>
      <c r="F47" s="106" t="str">
        <f>VLOOKUP($E$14:$E$225,[1]CCG!$A$1:$IV$240,2,FALSE)</f>
        <v>NHS NORTH TYNESIDE CCG</v>
      </c>
      <c r="G47" s="95" t="s">
        <v>65</v>
      </c>
      <c r="H47" s="95" t="s">
        <v>67</v>
      </c>
      <c r="I47" s="70">
        <v>83</v>
      </c>
      <c r="J47" s="70">
        <v>83</v>
      </c>
      <c r="K47" s="129">
        <f t="shared" si="0"/>
        <v>0</v>
      </c>
      <c r="L47" s="54">
        <f t="shared" si="1"/>
        <v>1</v>
      </c>
    </row>
    <row r="48" spans="1:12" s="95" customFormat="1" x14ac:dyDescent="0.2">
      <c r="A48" s="96" t="s">
        <v>614</v>
      </c>
      <c r="B48" s="104" t="s">
        <v>560</v>
      </c>
      <c r="C48" s="106" t="str">
        <f>VLOOKUP($E$14:$E$225,[1]CCG!$A$1:$IV$240,5,FALSE)</f>
        <v>Q49</v>
      </c>
      <c r="D48" s="106" t="str">
        <f>VLOOKUP($E$14:$E$225,[1]CCG!$A$1:$IV$240,6,FALSE)</f>
        <v>CUMBRIA, NORTHUMBERLAND, TYNE AND WEAR AREA TEAM</v>
      </c>
      <c r="E48" s="69" t="s">
        <v>77</v>
      </c>
      <c r="F48" s="106" t="str">
        <f>VLOOKUP($E$14:$E$225,[1]CCG!$A$1:$IV$240,2,FALSE)</f>
        <v>NHS NORTHUMBERLAND CCG</v>
      </c>
      <c r="G48" s="95" t="s">
        <v>65</v>
      </c>
      <c r="H48" s="95" t="s">
        <v>67</v>
      </c>
      <c r="I48" s="70">
        <v>169</v>
      </c>
      <c r="J48" s="70">
        <v>169</v>
      </c>
      <c r="K48" s="129">
        <f t="shared" si="0"/>
        <v>0</v>
      </c>
      <c r="L48" s="54">
        <f t="shared" si="1"/>
        <v>1</v>
      </c>
    </row>
    <row r="49" spans="1:12" s="95" customFormat="1" x14ac:dyDescent="0.2">
      <c r="A49" s="96" t="s">
        <v>615</v>
      </c>
      <c r="B49" s="104" t="s">
        <v>560</v>
      </c>
      <c r="C49" s="106" t="str">
        <f>VLOOKUP($E$14:$E$225,[1]CCG!$A$1:$IV$240,5,FALSE)</f>
        <v>Q49</v>
      </c>
      <c r="D49" s="106" t="str">
        <f>VLOOKUP($E$14:$E$225,[1]CCG!$A$1:$IV$240,6,FALSE)</f>
        <v>CUMBRIA, NORTHUMBERLAND, TYNE AND WEAR AREA TEAM</v>
      </c>
      <c r="E49" s="69" t="s">
        <v>79</v>
      </c>
      <c r="F49" s="106" t="str">
        <f>VLOOKUP($E$14:$E$225,[1]CCG!$A$1:$IV$240,2,FALSE)</f>
        <v>NHS SOUTH TYNESIDE CCG</v>
      </c>
      <c r="G49" s="95" t="s">
        <v>65</v>
      </c>
      <c r="H49" s="95" t="s">
        <v>67</v>
      </c>
      <c r="I49" s="70">
        <v>81</v>
      </c>
      <c r="J49" s="70">
        <v>81</v>
      </c>
      <c r="K49" s="129">
        <f t="shared" si="0"/>
        <v>0</v>
      </c>
      <c r="L49" s="54">
        <f t="shared" si="1"/>
        <v>1</v>
      </c>
    </row>
    <row r="50" spans="1:12" s="95" customFormat="1" x14ac:dyDescent="0.2">
      <c r="A50" s="96" t="s">
        <v>616</v>
      </c>
      <c r="B50" s="104" t="s">
        <v>560</v>
      </c>
      <c r="C50" s="106" t="str">
        <f>VLOOKUP($E$14:$E$225,[1]CCG!$A$1:$IV$240,5,FALSE)</f>
        <v>Q49</v>
      </c>
      <c r="D50" s="106" t="str">
        <f>VLOOKUP($E$14:$E$225,[1]CCG!$A$1:$IV$240,6,FALSE)</f>
        <v>CUMBRIA, NORTHUMBERLAND, TYNE AND WEAR AREA TEAM</v>
      </c>
      <c r="E50" s="69" t="s">
        <v>80</v>
      </c>
      <c r="F50" s="106" t="str">
        <f>VLOOKUP($E$14:$E$225,[1]CCG!$A$1:$IV$240,2,FALSE)</f>
        <v>NHS SUNDERLAND CCG</v>
      </c>
      <c r="G50" s="95" t="s">
        <v>65</v>
      </c>
      <c r="H50" s="95" t="s">
        <v>67</v>
      </c>
      <c r="I50" s="70">
        <v>183</v>
      </c>
      <c r="J50" s="70">
        <v>183</v>
      </c>
      <c r="K50" s="129">
        <f t="shared" si="0"/>
        <v>0</v>
      </c>
      <c r="L50" s="54">
        <f t="shared" si="1"/>
        <v>1</v>
      </c>
    </row>
    <row r="51" spans="1:12" s="95" customFormat="1" x14ac:dyDescent="0.2">
      <c r="A51" s="96" t="s">
        <v>617</v>
      </c>
      <c r="B51" s="104" t="s">
        <v>561</v>
      </c>
      <c r="C51" s="106" t="str">
        <f>VLOOKUP($E$14:$E$225,[1]CCG!$A$1:$IV$240,5,FALSE)</f>
        <v>Q55</v>
      </c>
      <c r="D51" s="106" t="str">
        <f>VLOOKUP($E$14:$E$225,[1]CCG!$A$1:$IV$240,6,FALSE)</f>
        <v>DERBYSHIRE AND NOTTINGHAMSHIRE AREA TEAM</v>
      </c>
      <c r="E51" s="69" t="s">
        <v>138</v>
      </c>
      <c r="F51" s="106" t="str">
        <f>VLOOKUP($E$14:$E$225,[1]CCG!$A$1:$IV$240,2,FALSE)</f>
        <v>NHS EREWASH CCG</v>
      </c>
      <c r="G51" s="95" t="s">
        <v>65</v>
      </c>
      <c r="H51" s="95" t="s">
        <v>67</v>
      </c>
      <c r="I51" s="70">
        <v>51</v>
      </c>
      <c r="J51" s="70">
        <v>51</v>
      </c>
      <c r="K51" s="129">
        <f t="shared" si="0"/>
        <v>0</v>
      </c>
      <c r="L51" s="54">
        <f t="shared" si="1"/>
        <v>1</v>
      </c>
    </row>
    <row r="52" spans="1:12" s="95" customFormat="1" x14ac:dyDescent="0.2">
      <c r="A52" s="96" t="s">
        <v>618</v>
      </c>
      <c r="B52" s="104" t="s">
        <v>561</v>
      </c>
      <c r="C52" s="106" t="str">
        <f>VLOOKUP($E$14:$E$225,[1]CCG!$A$1:$IV$240,5,FALSE)</f>
        <v>Q55</v>
      </c>
      <c r="D52" s="106" t="str">
        <f>VLOOKUP($E$14:$E$225,[1]CCG!$A$1:$IV$240,6,FALSE)</f>
        <v>DERBYSHIRE AND NOTTINGHAMSHIRE AREA TEAM</v>
      </c>
      <c r="E52" s="69" t="s">
        <v>139</v>
      </c>
      <c r="F52" s="106" t="str">
        <f>VLOOKUP($E$14:$E$225,[1]CCG!$A$1:$IV$240,2,FALSE)</f>
        <v>NHS HARDWICK CCG</v>
      </c>
      <c r="G52" s="95" t="s">
        <v>65</v>
      </c>
      <c r="H52" s="95" t="s">
        <v>67</v>
      </c>
      <c r="I52" s="70">
        <v>32</v>
      </c>
      <c r="J52" s="70">
        <v>32</v>
      </c>
      <c r="K52" s="129">
        <f t="shared" si="0"/>
        <v>0</v>
      </c>
      <c r="L52" s="54">
        <f t="shared" si="1"/>
        <v>1</v>
      </c>
    </row>
    <row r="53" spans="1:12" s="95" customFormat="1" x14ac:dyDescent="0.2">
      <c r="A53" s="96" t="s">
        <v>619</v>
      </c>
      <c r="B53" s="104" t="s">
        <v>561</v>
      </c>
      <c r="C53" s="106" t="str">
        <f>VLOOKUP($E$14:$E$225,[1]CCG!$A$1:$IV$240,5,FALSE)</f>
        <v>Q55</v>
      </c>
      <c r="D53" s="106" t="str">
        <f>VLOOKUP($E$14:$E$225,[1]CCG!$A$1:$IV$240,6,FALSE)</f>
        <v>DERBYSHIRE AND NOTTINGHAMSHIRE AREA TEAM</v>
      </c>
      <c r="E53" s="69" t="s">
        <v>142</v>
      </c>
      <c r="F53" s="106" t="str">
        <f>VLOOKUP($E$14:$E$225,[1]CCG!$A$1:$IV$240,2,FALSE)</f>
        <v>NHS MANSFIELD AND ASHFIELD CCG</v>
      </c>
      <c r="G53" s="95" t="s">
        <v>65</v>
      </c>
      <c r="H53" s="95" t="s">
        <v>67</v>
      </c>
      <c r="I53" s="70">
        <v>67</v>
      </c>
      <c r="J53" s="70">
        <v>67</v>
      </c>
      <c r="K53" s="129">
        <f t="shared" si="0"/>
        <v>0</v>
      </c>
      <c r="L53" s="54">
        <f t="shared" si="1"/>
        <v>1</v>
      </c>
    </row>
    <row r="54" spans="1:12" s="95" customFormat="1" x14ac:dyDescent="0.2">
      <c r="A54" s="96" t="s">
        <v>620</v>
      </c>
      <c r="B54" s="104" t="s">
        <v>561</v>
      </c>
      <c r="C54" s="106" t="str">
        <f>VLOOKUP($E$14:$E$225,[1]CCG!$A$1:$IV$240,5,FALSE)</f>
        <v>Q55</v>
      </c>
      <c r="D54" s="106" t="str">
        <f>VLOOKUP($E$14:$E$225,[1]CCG!$A$1:$IV$240,6,FALSE)</f>
        <v>DERBYSHIRE AND NOTTINGHAMSHIRE AREA TEAM</v>
      </c>
      <c r="E54" s="69" t="s">
        <v>145</v>
      </c>
      <c r="F54" s="106" t="str">
        <f>VLOOKUP($E$14:$E$225,[1]CCG!$A$1:$IV$240,2,FALSE)</f>
        <v>NHS NEWARK &amp; SHERWOOD CCG</v>
      </c>
      <c r="G54" s="95" t="s">
        <v>65</v>
      </c>
      <c r="H54" s="95" t="s">
        <v>67</v>
      </c>
      <c r="I54" s="70">
        <v>55</v>
      </c>
      <c r="J54" s="70">
        <v>55</v>
      </c>
      <c r="K54" s="129">
        <f t="shared" si="0"/>
        <v>0</v>
      </c>
      <c r="L54" s="54">
        <f t="shared" si="1"/>
        <v>1</v>
      </c>
    </row>
    <row r="55" spans="1:12" s="95" customFormat="1" x14ac:dyDescent="0.2">
      <c r="A55" s="96" t="s">
        <v>621</v>
      </c>
      <c r="B55" s="104" t="s">
        <v>561</v>
      </c>
      <c r="C55" s="106" t="str">
        <f>VLOOKUP($E$14:$E$225,[1]CCG!$A$1:$IV$240,5,FALSE)</f>
        <v>Q55</v>
      </c>
      <c r="D55" s="106" t="str">
        <f>VLOOKUP($E$14:$E$225,[1]CCG!$A$1:$IV$240,6,FALSE)</f>
        <v>DERBYSHIRE AND NOTTINGHAMSHIRE AREA TEAM</v>
      </c>
      <c r="E55" s="69" t="s">
        <v>146</v>
      </c>
      <c r="F55" s="106" t="str">
        <f>VLOOKUP($E$14:$E$225,[1]CCG!$A$1:$IV$240,2,FALSE)</f>
        <v>NHS NORTH DERBYSHIRE CCG</v>
      </c>
      <c r="G55" s="95" t="s">
        <v>65</v>
      </c>
      <c r="H55" s="95" t="s">
        <v>67</v>
      </c>
      <c r="I55" s="70">
        <v>113</v>
      </c>
      <c r="J55" s="70">
        <v>113</v>
      </c>
      <c r="K55" s="129">
        <f t="shared" si="0"/>
        <v>0</v>
      </c>
      <c r="L55" s="54">
        <f t="shared" si="1"/>
        <v>1</v>
      </c>
    </row>
    <row r="56" spans="1:12" s="95" customFormat="1" x14ac:dyDescent="0.2">
      <c r="A56" s="96" t="s">
        <v>622</v>
      </c>
      <c r="B56" s="104" t="s">
        <v>561</v>
      </c>
      <c r="C56" s="106" t="str">
        <f>VLOOKUP($E$14:$E$225,[1]CCG!$A$1:$IV$240,5,FALSE)</f>
        <v>Q55</v>
      </c>
      <c r="D56" s="106" t="str">
        <f>VLOOKUP($E$14:$E$225,[1]CCG!$A$1:$IV$240,6,FALSE)</f>
        <v>DERBYSHIRE AND NOTTINGHAMSHIRE AREA TEAM</v>
      </c>
      <c r="E56" s="69" t="s">
        <v>147</v>
      </c>
      <c r="F56" s="106" t="str">
        <f>VLOOKUP($E$14:$E$225,[1]CCG!$A$1:$IV$240,2,FALSE)</f>
        <v>NHS NOTTINGHAM CITY CCG</v>
      </c>
      <c r="G56" s="95" t="s">
        <v>65</v>
      </c>
      <c r="H56" s="95" t="s">
        <v>67</v>
      </c>
      <c r="I56" s="70">
        <v>83</v>
      </c>
      <c r="J56" s="70">
        <v>83</v>
      </c>
      <c r="K56" s="129">
        <f t="shared" si="0"/>
        <v>0</v>
      </c>
      <c r="L56" s="54">
        <f t="shared" si="1"/>
        <v>1</v>
      </c>
    </row>
    <row r="57" spans="1:12" s="95" customFormat="1" x14ac:dyDescent="0.2">
      <c r="A57" s="96" t="s">
        <v>623</v>
      </c>
      <c r="B57" s="104" t="s">
        <v>561</v>
      </c>
      <c r="C57" s="106" t="str">
        <f>VLOOKUP($E$14:$E$225,[1]CCG!$A$1:$IV$240,5,FALSE)</f>
        <v>Q55</v>
      </c>
      <c r="D57" s="106" t="str">
        <f>VLOOKUP($E$14:$E$225,[1]CCG!$A$1:$IV$240,6,FALSE)</f>
        <v>DERBYSHIRE AND NOTTINGHAMSHIRE AREA TEAM</v>
      </c>
      <c r="E57" s="69" t="s">
        <v>148</v>
      </c>
      <c r="F57" s="106" t="str">
        <f>VLOOKUP($E$14:$E$225,[1]CCG!$A$1:$IV$240,2,FALSE)</f>
        <v>NHS NOTTINGHAM NORTH AND EAST CCG</v>
      </c>
      <c r="G57" s="95" t="s">
        <v>65</v>
      </c>
      <c r="H57" s="95" t="s">
        <v>67</v>
      </c>
      <c r="I57" s="70">
        <v>69</v>
      </c>
      <c r="J57" s="70">
        <v>69</v>
      </c>
      <c r="K57" s="129">
        <f t="shared" si="0"/>
        <v>0</v>
      </c>
      <c r="L57" s="54">
        <f t="shared" si="1"/>
        <v>1</v>
      </c>
    </row>
    <row r="58" spans="1:12" s="95" customFormat="1" x14ac:dyDescent="0.2">
      <c r="A58" s="96" t="s">
        <v>624</v>
      </c>
      <c r="B58" s="104" t="s">
        <v>561</v>
      </c>
      <c r="C58" s="106" t="str">
        <f>VLOOKUP($E$14:$E$225,[1]CCG!$A$1:$IV$240,5,FALSE)</f>
        <v>Q55</v>
      </c>
      <c r="D58" s="106" t="str">
        <f>VLOOKUP($E$14:$E$225,[1]CCG!$A$1:$IV$240,6,FALSE)</f>
        <v>DERBYSHIRE AND NOTTINGHAMSHIRE AREA TEAM</v>
      </c>
      <c r="E58" s="69" t="s">
        <v>149</v>
      </c>
      <c r="F58" s="106" t="str">
        <f>VLOOKUP($E$14:$E$225,[1]CCG!$A$1:$IV$240,2,FALSE)</f>
        <v>NHS NOTTINGHAM WEST CCG</v>
      </c>
      <c r="G58" s="95" t="s">
        <v>65</v>
      </c>
      <c r="H58" s="95" t="s">
        <v>67</v>
      </c>
      <c r="I58" s="70">
        <v>42</v>
      </c>
      <c r="J58" s="70">
        <v>42</v>
      </c>
      <c r="K58" s="129">
        <f t="shared" si="0"/>
        <v>0</v>
      </c>
      <c r="L58" s="54">
        <f t="shared" si="1"/>
        <v>1</v>
      </c>
    </row>
    <row r="59" spans="1:12" s="95" customFormat="1" x14ac:dyDescent="0.2">
      <c r="A59" s="96" t="s">
        <v>625</v>
      </c>
      <c r="B59" s="104" t="s">
        <v>561</v>
      </c>
      <c r="C59" s="106" t="str">
        <f>VLOOKUP($E$14:$E$225,[1]CCG!$A$1:$IV$240,5,FALSE)</f>
        <v>Q55</v>
      </c>
      <c r="D59" s="106" t="str">
        <f>VLOOKUP($E$14:$E$225,[1]CCG!$A$1:$IV$240,6,FALSE)</f>
        <v>DERBYSHIRE AND NOTTINGHAMSHIRE AREA TEAM</v>
      </c>
      <c r="E59" s="69" t="s">
        <v>150</v>
      </c>
      <c r="F59" s="106" t="str">
        <f>VLOOKUP($E$14:$E$225,[1]CCG!$A$1:$IV$240,2,FALSE)</f>
        <v>NHS RUSHCLIFFE CCG</v>
      </c>
      <c r="G59" s="95" t="s">
        <v>65</v>
      </c>
      <c r="H59" s="95" t="s">
        <v>67</v>
      </c>
      <c r="I59" s="70">
        <v>58</v>
      </c>
      <c r="J59" s="70">
        <v>58</v>
      </c>
      <c r="K59" s="129">
        <f t="shared" si="0"/>
        <v>0</v>
      </c>
      <c r="L59" s="54">
        <f t="shared" si="1"/>
        <v>1</v>
      </c>
    </row>
    <row r="60" spans="1:12" s="95" customFormat="1" x14ac:dyDescent="0.2">
      <c r="A60" s="96" t="s">
        <v>626</v>
      </c>
      <c r="B60" s="104" t="s">
        <v>561</v>
      </c>
      <c r="C60" s="106" t="str">
        <f>VLOOKUP($E$14:$E$225,[1]CCG!$A$1:$IV$240,5,FALSE)</f>
        <v>Q55</v>
      </c>
      <c r="D60" s="106" t="str">
        <f>VLOOKUP($E$14:$E$225,[1]CCG!$A$1:$IV$240,6,FALSE)</f>
        <v>DERBYSHIRE AND NOTTINGHAMSHIRE AREA TEAM</v>
      </c>
      <c r="E60" s="69" t="s">
        <v>152</v>
      </c>
      <c r="F60" s="106" t="str">
        <f>VLOOKUP($E$14:$E$225,[1]CCG!$A$1:$IV$240,2,FALSE)</f>
        <v>NHS SOUTHERN DERBYSHIRE CCG</v>
      </c>
      <c r="G60" s="95" t="s">
        <v>65</v>
      </c>
      <c r="H60" s="95" t="s">
        <v>67</v>
      </c>
      <c r="I60" s="70">
        <v>376</v>
      </c>
      <c r="J60" s="70">
        <v>372</v>
      </c>
      <c r="K60" s="129">
        <f t="shared" si="0"/>
        <v>4</v>
      </c>
      <c r="L60" s="54">
        <f t="shared" si="1"/>
        <v>0.98936170212765961</v>
      </c>
    </row>
    <row r="61" spans="1:12" s="95" customFormat="1" x14ac:dyDescent="0.2">
      <c r="A61" s="96" t="s">
        <v>627</v>
      </c>
      <c r="B61" s="104" t="s">
        <v>562</v>
      </c>
      <c r="C61" s="106" t="str">
        <f>VLOOKUP($E$14:$E$225,[1]CCG!$A$1:$IV$240,5,FALSE)</f>
        <v>Q66</v>
      </c>
      <c r="D61" s="106" t="str">
        <f>VLOOKUP($E$14:$E$225,[1]CCG!$A$1:$IV$240,6,FALSE)</f>
        <v>DEVON, CORNWALL AND ISLES OF SCILLY AREA TEAM</v>
      </c>
      <c r="E61" s="69" t="s">
        <v>261</v>
      </c>
      <c r="F61" s="106" t="str">
        <f>VLOOKUP($E$14:$E$225,[1]CCG!$A$1:$IV$240,2,FALSE)</f>
        <v>NHS KERNOW CCG</v>
      </c>
      <c r="G61" s="95" t="s">
        <v>65</v>
      </c>
      <c r="H61" s="95" t="s">
        <v>67</v>
      </c>
      <c r="I61" s="70">
        <v>436</v>
      </c>
      <c r="J61" s="70">
        <v>436</v>
      </c>
      <c r="K61" s="129">
        <f t="shared" si="0"/>
        <v>0</v>
      </c>
      <c r="L61" s="54">
        <f t="shared" si="1"/>
        <v>1</v>
      </c>
    </row>
    <row r="62" spans="1:12" s="95" customFormat="1" x14ac:dyDescent="0.2">
      <c r="A62" s="96" t="s">
        <v>628</v>
      </c>
      <c r="B62" s="104" t="s">
        <v>562</v>
      </c>
      <c r="C62" s="106" t="str">
        <f>VLOOKUP($E$14:$E$225,[1]CCG!$A$1:$IV$240,5,FALSE)</f>
        <v>Q66</v>
      </c>
      <c r="D62" s="106" t="str">
        <f>VLOOKUP($E$14:$E$225,[1]CCG!$A$1:$IV$240,6,FALSE)</f>
        <v>DEVON, CORNWALL AND ISLES OF SCILLY AREA TEAM</v>
      </c>
      <c r="E62" s="69" t="s">
        <v>281</v>
      </c>
      <c r="F62" s="106" t="str">
        <f>VLOOKUP($E$14:$E$225,[1]CCG!$A$1:$IV$240,2,FALSE)</f>
        <v>NHS NORTH, EAST, WEST DEVON CCG</v>
      </c>
      <c r="G62" s="95" t="s">
        <v>65</v>
      </c>
      <c r="H62" s="95" t="s">
        <v>67</v>
      </c>
      <c r="I62" s="130">
        <v>624</v>
      </c>
      <c r="J62" s="130">
        <v>622</v>
      </c>
      <c r="K62" s="129">
        <f t="shared" si="0"/>
        <v>2</v>
      </c>
      <c r="L62" s="83">
        <f t="shared" si="1"/>
        <v>0.99679487179487181</v>
      </c>
    </row>
    <row r="63" spans="1:12" s="95" customFormat="1" x14ac:dyDescent="0.2">
      <c r="A63" s="96" t="s">
        <v>629</v>
      </c>
      <c r="B63" s="104" t="s">
        <v>562</v>
      </c>
      <c r="C63" s="106" t="str">
        <f>VLOOKUP($E$14:$E$225,[1]CCG!$A$1:$IV$240,5,FALSE)</f>
        <v>Q66</v>
      </c>
      <c r="D63" s="106" t="str">
        <f>VLOOKUP($E$14:$E$225,[1]CCG!$A$1:$IV$240,6,FALSE)</f>
        <v>DEVON, CORNWALL AND ISLES OF SCILLY AREA TEAM</v>
      </c>
      <c r="E63" s="69" t="s">
        <v>282</v>
      </c>
      <c r="F63" s="106" t="str">
        <f>VLOOKUP($E$14:$E$225,[1]CCG!$A$1:$IV$240,2,FALSE)</f>
        <v>NHS SOUTH DEVON AND TORBAY CCG</v>
      </c>
      <c r="G63" s="95" t="s">
        <v>65</v>
      </c>
      <c r="H63" s="95" t="s">
        <v>67</v>
      </c>
      <c r="I63" s="130">
        <v>150</v>
      </c>
      <c r="J63" s="130">
        <v>149</v>
      </c>
      <c r="K63" s="129">
        <f t="shared" si="0"/>
        <v>1</v>
      </c>
      <c r="L63" s="83">
        <f t="shared" si="1"/>
        <v>0.99333333333333329</v>
      </c>
    </row>
    <row r="64" spans="1:12" s="95" customFormat="1" x14ac:dyDescent="0.2">
      <c r="A64" s="96" t="s">
        <v>630</v>
      </c>
      <c r="B64" s="104" t="s">
        <v>563</v>
      </c>
      <c r="C64" s="106" t="str">
        <f>VLOOKUP($E$14:$E$225,[1]CCG!$A$1:$IV$240,5,FALSE)</f>
        <v>Q45</v>
      </c>
      <c r="D64" s="106" t="str">
        <f>VLOOKUP($E$14:$E$225,[1]CCG!$A$1:$IV$240,6,FALSE)</f>
        <v>DURHAM, DARLINGTON AND TEES AREA TEAM</v>
      </c>
      <c r="E64" s="69" t="s">
        <v>71</v>
      </c>
      <c r="F64" s="106" t="str">
        <f>VLOOKUP($E$14:$E$225,[1]CCG!$A$1:$IV$240,2,FALSE)</f>
        <v>NHS DURHAM DALES, EASINGTON AND SEDGEFIELD CCG</v>
      </c>
      <c r="G64" s="95" t="s">
        <v>65</v>
      </c>
      <c r="H64" s="95" t="s">
        <v>67</v>
      </c>
      <c r="I64" s="70">
        <v>92</v>
      </c>
      <c r="J64" s="70">
        <v>92</v>
      </c>
      <c r="K64" s="129">
        <f t="shared" si="0"/>
        <v>0</v>
      </c>
      <c r="L64" s="54">
        <f t="shared" si="1"/>
        <v>1</v>
      </c>
    </row>
    <row r="65" spans="1:12" s="95" customFormat="1" x14ac:dyDescent="0.2">
      <c r="A65" s="96" t="s">
        <v>631</v>
      </c>
      <c r="B65" s="104" t="s">
        <v>563</v>
      </c>
      <c r="C65" s="106" t="str">
        <f>VLOOKUP($E$14:$E$225,[1]CCG!$A$1:$IV$240,5,FALSE)</f>
        <v>Q45</v>
      </c>
      <c r="D65" s="106" t="str">
        <f>VLOOKUP($E$14:$E$225,[1]CCG!$A$1:$IV$240,6,FALSE)</f>
        <v>DURHAM, DARLINGTON AND TEES AREA TEAM</v>
      </c>
      <c r="E65" s="69" t="s">
        <v>76</v>
      </c>
      <c r="F65" s="106" t="str">
        <f>VLOOKUP($E$14:$E$225,[1]CCG!$A$1:$IV$240,2,FALSE)</f>
        <v>NHS HARTLEPOOL AND STOCKTON-ON-TEES CCG</v>
      </c>
      <c r="G65" s="95" t="s">
        <v>65</v>
      </c>
      <c r="H65" s="95" t="s">
        <v>67</v>
      </c>
      <c r="I65" s="70">
        <v>145</v>
      </c>
      <c r="J65" s="70">
        <v>145</v>
      </c>
      <c r="K65" s="129">
        <f t="shared" si="0"/>
        <v>0</v>
      </c>
      <c r="L65" s="54">
        <f t="shared" si="1"/>
        <v>1</v>
      </c>
    </row>
    <row r="66" spans="1:12" s="95" customFormat="1" x14ac:dyDescent="0.2">
      <c r="A66" s="96" t="s">
        <v>632</v>
      </c>
      <c r="B66" s="104" t="s">
        <v>563</v>
      </c>
      <c r="C66" s="106" t="str">
        <f>VLOOKUP($E$14:$E$225,[1]CCG!$A$1:$IV$240,5,FALSE)</f>
        <v>Q45</v>
      </c>
      <c r="D66" s="106" t="str">
        <f>VLOOKUP($E$14:$E$225,[1]CCG!$A$1:$IV$240,6,FALSE)</f>
        <v>DURHAM, DARLINGTON AND TEES AREA TEAM</v>
      </c>
      <c r="E66" s="69" t="s">
        <v>75</v>
      </c>
      <c r="F66" s="106" t="str">
        <f>VLOOKUP($E$14:$E$225,[1]CCG!$A$1:$IV$240,2,FALSE)</f>
        <v>NHS NORTH DURHAM CCG</v>
      </c>
      <c r="G66" s="95" t="s">
        <v>65</v>
      </c>
      <c r="H66" s="95" t="s">
        <v>67</v>
      </c>
      <c r="I66" s="70">
        <v>62</v>
      </c>
      <c r="J66" s="70">
        <v>62</v>
      </c>
      <c r="K66" s="129">
        <f t="shared" si="0"/>
        <v>0</v>
      </c>
      <c r="L66" s="54">
        <f t="shared" si="1"/>
        <v>1</v>
      </c>
    </row>
    <row r="67" spans="1:12" s="95" customFormat="1" x14ac:dyDescent="0.2">
      <c r="A67" s="96" t="s">
        <v>633</v>
      </c>
      <c r="B67" s="104" t="s">
        <v>563</v>
      </c>
      <c r="C67" s="106" t="str">
        <f>VLOOKUP($E$14:$E$225,[1]CCG!$A$1:$IV$240,5,FALSE)</f>
        <v>Q45</v>
      </c>
      <c r="D67" s="106" t="str">
        <f>VLOOKUP($E$14:$E$225,[1]CCG!$A$1:$IV$240,6,FALSE)</f>
        <v>DURHAM, DARLINGTON AND TEES AREA TEAM</v>
      </c>
      <c r="E67" s="69" t="s">
        <v>78</v>
      </c>
      <c r="F67" s="106" t="str">
        <f>VLOOKUP($E$14:$E$225,[1]CCG!$A$1:$IV$240,2,FALSE)</f>
        <v>NHS SOUTH TEES CCG</v>
      </c>
      <c r="G67" s="95" t="s">
        <v>65</v>
      </c>
      <c r="H67" s="95" t="s">
        <v>67</v>
      </c>
      <c r="I67" s="70">
        <v>128</v>
      </c>
      <c r="J67" s="70">
        <v>128</v>
      </c>
      <c r="K67" s="129">
        <f t="shared" si="0"/>
        <v>0</v>
      </c>
      <c r="L67" s="54">
        <f t="shared" si="1"/>
        <v>1</v>
      </c>
    </row>
    <row r="68" spans="1:12" s="95" customFormat="1" x14ac:dyDescent="0.2">
      <c r="A68" s="96" t="s">
        <v>634</v>
      </c>
      <c r="B68" s="104" t="s">
        <v>564</v>
      </c>
      <c r="C68" s="106" t="str">
        <f>VLOOKUP($E$14:$E$225,[1]CCG!$A$1:$IV$240,5,FALSE)</f>
        <v>Q56</v>
      </c>
      <c r="D68" s="106" t="str">
        <f>VLOOKUP($E$14:$E$225,[1]CCG!$A$1:$IV$240,6,FALSE)</f>
        <v>EAST ANGLIA AREA TEAM</v>
      </c>
      <c r="E68" s="69" t="s">
        <v>176</v>
      </c>
      <c r="F68" s="106" t="str">
        <f>VLOOKUP($E$14:$E$225,[1]CCG!$A$1:$IV$240,2,FALSE)</f>
        <v>NHS CAMBRIDGESHIRE AND PETERBOROUGH CCG</v>
      </c>
      <c r="G68" s="95" t="s">
        <v>65</v>
      </c>
      <c r="H68" s="95" t="s">
        <v>67</v>
      </c>
      <c r="I68" s="130">
        <v>384</v>
      </c>
      <c r="J68" s="130">
        <v>382</v>
      </c>
      <c r="K68" s="129">
        <f t="shared" si="0"/>
        <v>2</v>
      </c>
      <c r="L68" s="83">
        <f t="shared" si="1"/>
        <v>0.99479166666666663</v>
      </c>
    </row>
    <row r="69" spans="1:12" s="95" customFormat="1" x14ac:dyDescent="0.2">
      <c r="A69" s="96" t="s">
        <v>635</v>
      </c>
      <c r="B69" s="104" t="s">
        <v>564</v>
      </c>
      <c r="C69" s="106" t="str">
        <f>VLOOKUP($E$14:$E$225,[1]CCG!$A$1:$IV$240,5,FALSE)</f>
        <v>Q56</v>
      </c>
      <c r="D69" s="106" t="str">
        <f>VLOOKUP($E$14:$E$225,[1]CCG!$A$1:$IV$240,6,FALSE)</f>
        <v>EAST ANGLIA AREA TEAM</v>
      </c>
      <c r="E69" s="69" t="s">
        <v>179</v>
      </c>
      <c r="F69" s="106" t="str">
        <f>VLOOKUP($E$14:$E$225,[1]CCG!$A$1:$IV$240,2,FALSE)</f>
        <v>NHS GREAT YARMOUTH AND WAVENEY CCG</v>
      </c>
      <c r="G69" s="95" t="s">
        <v>65</v>
      </c>
      <c r="H69" s="95" t="s">
        <v>67</v>
      </c>
      <c r="I69" s="70">
        <v>90</v>
      </c>
      <c r="J69" s="70">
        <v>90</v>
      </c>
      <c r="K69" s="129">
        <f t="shared" si="0"/>
        <v>0</v>
      </c>
      <c r="L69" s="54">
        <f t="shared" si="1"/>
        <v>1</v>
      </c>
    </row>
    <row r="70" spans="1:12" s="95" customFormat="1" x14ac:dyDescent="0.2">
      <c r="A70" s="96" t="s">
        <v>636</v>
      </c>
      <c r="B70" s="104" t="s">
        <v>564</v>
      </c>
      <c r="C70" s="106" t="str">
        <f>VLOOKUP($E$14:$E$225,[1]CCG!$A$1:$IV$240,5,FALSE)</f>
        <v>Q56</v>
      </c>
      <c r="D70" s="106" t="str">
        <f>VLOOKUP($E$14:$E$225,[1]CCG!$A$1:$IV$240,6,FALSE)</f>
        <v>EAST ANGLIA AREA TEAM</v>
      </c>
      <c r="E70" s="69" t="s">
        <v>178</v>
      </c>
      <c r="F70" s="106" t="str">
        <f>VLOOKUP($E$14:$E$225,[1]CCG!$A$1:$IV$240,2,FALSE)</f>
        <v>NHS IPSWICH AND EAST SUFFOLK CCG</v>
      </c>
      <c r="G70" s="95" t="s">
        <v>65</v>
      </c>
      <c r="H70" s="95" t="s">
        <v>67</v>
      </c>
      <c r="I70" s="130">
        <v>163</v>
      </c>
      <c r="J70" s="130">
        <v>162</v>
      </c>
      <c r="K70" s="129">
        <f t="shared" si="0"/>
        <v>1</v>
      </c>
      <c r="L70" s="83">
        <f t="shared" si="1"/>
        <v>0.99386503067484666</v>
      </c>
    </row>
    <row r="71" spans="1:12" s="95" customFormat="1" x14ac:dyDescent="0.2">
      <c r="A71" s="96" t="s">
        <v>637</v>
      </c>
      <c r="B71" s="104" t="s">
        <v>564</v>
      </c>
      <c r="C71" s="106" t="str">
        <f>VLOOKUP($E$14:$E$225,[1]CCG!$A$1:$IV$240,5,FALSE)</f>
        <v>Q56</v>
      </c>
      <c r="D71" s="106" t="str">
        <f>VLOOKUP($E$14:$E$225,[1]CCG!$A$1:$IV$240,6,FALSE)</f>
        <v>EAST ANGLIA AREA TEAM</v>
      </c>
      <c r="E71" s="69" t="s">
        <v>184</v>
      </c>
      <c r="F71" s="106" t="str">
        <f>VLOOKUP($E$14:$E$225,[1]CCG!$A$1:$IV$240,2,FALSE)</f>
        <v>NHS NORTH NORFOLK CCG</v>
      </c>
      <c r="G71" s="95" t="s">
        <v>65</v>
      </c>
      <c r="H71" s="95" t="s">
        <v>67</v>
      </c>
      <c r="I71" s="70">
        <v>130</v>
      </c>
      <c r="J71" s="70">
        <v>130</v>
      </c>
      <c r="K71" s="129">
        <f t="shared" si="0"/>
        <v>0</v>
      </c>
      <c r="L71" s="54">
        <f t="shared" si="1"/>
        <v>1</v>
      </c>
    </row>
    <row r="72" spans="1:12" s="95" customFormat="1" x14ac:dyDescent="0.2">
      <c r="A72" s="96" t="s">
        <v>638</v>
      </c>
      <c r="B72" s="104" t="s">
        <v>564</v>
      </c>
      <c r="C72" s="106" t="str">
        <f>VLOOKUP($E$14:$E$225,[1]CCG!$A$1:$IV$240,5,FALSE)</f>
        <v>Q56</v>
      </c>
      <c r="D72" s="106" t="str">
        <f>VLOOKUP($E$14:$E$225,[1]CCG!$A$1:$IV$240,6,FALSE)</f>
        <v>EAST ANGLIA AREA TEAM</v>
      </c>
      <c r="E72" s="69" t="s">
        <v>185</v>
      </c>
      <c r="F72" s="106" t="str">
        <f>VLOOKUP($E$14:$E$225,[1]CCG!$A$1:$IV$240,2,FALSE)</f>
        <v>NHS NORWICH CCG</v>
      </c>
      <c r="G72" s="95" t="s">
        <v>65</v>
      </c>
      <c r="H72" s="95" t="s">
        <v>67</v>
      </c>
      <c r="I72" s="70">
        <v>124</v>
      </c>
      <c r="J72" s="70">
        <v>124</v>
      </c>
      <c r="K72" s="129">
        <f t="shared" si="0"/>
        <v>0</v>
      </c>
      <c r="L72" s="54">
        <f t="shared" si="1"/>
        <v>1</v>
      </c>
    </row>
    <row r="73" spans="1:12" s="95" customFormat="1" x14ac:dyDescent="0.2">
      <c r="A73" s="96" t="s">
        <v>639</v>
      </c>
      <c r="B73" s="104" t="s">
        <v>564</v>
      </c>
      <c r="C73" s="106" t="str">
        <f>VLOOKUP($E$14:$E$225,[1]CCG!$A$1:$IV$240,5,FALSE)</f>
        <v>Q56</v>
      </c>
      <c r="D73" s="106" t="str">
        <f>VLOOKUP($E$14:$E$225,[1]CCG!$A$1:$IV$240,6,FALSE)</f>
        <v>EAST ANGLIA AREA TEAM</v>
      </c>
      <c r="E73" s="69" t="s">
        <v>186</v>
      </c>
      <c r="F73" s="106" t="str">
        <f>VLOOKUP($E$14:$E$225,[1]CCG!$A$1:$IV$240,2,FALSE)</f>
        <v>NHS SOUTH NORFOLK CCG</v>
      </c>
      <c r="G73" s="95" t="s">
        <v>65</v>
      </c>
      <c r="H73" s="95" t="s">
        <v>67</v>
      </c>
      <c r="I73" s="70">
        <v>162</v>
      </c>
      <c r="J73" s="70">
        <v>162</v>
      </c>
      <c r="K73" s="129">
        <f t="shared" si="0"/>
        <v>0</v>
      </c>
      <c r="L73" s="54">
        <f t="shared" si="1"/>
        <v>1</v>
      </c>
    </row>
    <row r="74" spans="1:12" s="95" customFormat="1" x14ac:dyDescent="0.2">
      <c r="A74" s="96" t="s">
        <v>640</v>
      </c>
      <c r="B74" s="104" t="s">
        <v>564</v>
      </c>
      <c r="C74" s="106" t="str">
        <f>VLOOKUP($E$14:$E$225,[1]CCG!$A$1:$IV$240,5,FALSE)</f>
        <v>Q56</v>
      </c>
      <c r="D74" s="106" t="str">
        <f>VLOOKUP($E$14:$E$225,[1]CCG!$A$1:$IV$240,6,FALSE)</f>
        <v>EAST ANGLIA AREA TEAM</v>
      </c>
      <c r="E74" s="69" t="s">
        <v>189</v>
      </c>
      <c r="F74" s="106" t="str">
        <f>VLOOKUP($E$14:$E$225,[1]CCG!$A$1:$IV$240,2,FALSE)</f>
        <v>NHS WEST NORFOLK CCG</v>
      </c>
      <c r="G74" s="95" t="s">
        <v>65</v>
      </c>
      <c r="H74" s="95" t="s">
        <v>67</v>
      </c>
      <c r="I74" s="70">
        <v>130</v>
      </c>
      <c r="J74" s="70">
        <v>130</v>
      </c>
      <c r="K74" s="129">
        <f t="shared" si="0"/>
        <v>0</v>
      </c>
      <c r="L74" s="54">
        <f t="shared" si="1"/>
        <v>1</v>
      </c>
    </row>
    <row r="75" spans="1:12" s="95" customFormat="1" x14ac:dyDescent="0.2">
      <c r="A75" s="96" t="s">
        <v>641</v>
      </c>
      <c r="B75" s="104" t="s">
        <v>564</v>
      </c>
      <c r="C75" s="106" t="str">
        <f>VLOOKUP($E$14:$E$225,[1]CCG!$A$1:$IV$240,5,FALSE)</f>
        <v>Q56</v>
      </c>
      <c r="D75" s="106" t="str">
        <f>VLOOKUP($E$14:$E$225,[1]CCG!$A$1:$IV$240,6,FALSE)</f>
        <v>EAST ANGLIA AREA TEAM</v>
      </c>
      <c r="E75" s="69" t="s">
        <v>190</v>
      </c>
      <c r="F75" s="106" t="str">
        <f>VLOOKUP($E$14:$E$225,[1]CCG!$A$1:$IV$240,2,FALSE)</f>
        <v>NHS WEST SUFFOLK CCG</v>
      </c>
      <c r="G75" s="95" t="s">
        <v>65</v>
      </c>
      <c r="H75" s="95" t="s">
        <v>67</v>
      </c>
      <c r="I75" s="70">
        <v>144</v>
      </c>
      <c r="J75" s="70">
        <v>144</v>
      </c>
      <c r="K75" s="129">
        <f t="shared" si="0"/>
        <v>0</v>
      </c>
      <c r="L75" s="54">
        <f t="shared" si="1"/>
        <v>1</v>
      </c>
    </row>
    <row r="76" spans="1:12" s="95" customFormat="1" x14ac:dyDescent="0.2">
      <c r="A76" s="96" t="s">
        <v>642</v>
      </c>
      <c r="B76" s="104" t="s">
        <v>565</v>
      </c>
      <c r="C76" s="106" t="str">
        <f>VLOOKUP($E$14:$E$225,[1]CCG!$A$1:$IV$240,5,FALSE)</f>
        <v>Q57</v>
      </c>
      <c r="D76" s="106" t="str">
        <f>VLOOKUP($E$14:$E$225,[1]CCG!$A$1:$IV$240,6,FALSE)</f>
        <v>ESSEX AREA TEAM</v>
      </c>
      <c r="E76" s="69" t="s">
        <v>273</v>
      </c>
      <c r="F76" s="106" t="str">
        <f>VLOOKUP($E$14:$E$225,[1]CCG!$A$1:$IV$240,2,FALSE)</f>
        <v>NHS BASILDON AND BRENTWOOD CCG</v>
      </c>
      <c r="G76" s="95" t="s">
        <v>65</v>
      </c>
      <c r="H76" s="95" t="s">
        <v>67</v>
      </c>
      <c r="I76" s="130">
        <v>95</v>
      </c>
      <c r="J76" s="130">
        <v>93</v>
      </c>
      <c r="K76" s="129">
        <f t="shared" si="0"/>
        <v>2</v>
      </c>
      <c r="L76" s="83">
        <f t="shared" si="1"/>
        <v>0.97894736842105268</v>
      </c>
    </row>
    <row r="77" spans="1:12" s="95" customFormat="1" x14ac:dyDescent="0.2">
      <c r="A77" s="96" t="s">
        <v>643</v>
      </c>
      <c r="B77" s="104" t="s">
        <v>565</v>
      </c>
      <c r="C77" s="106" t="str">
        <f>VLOOKUP($E$14:$E$225,[1]CCG!$A$1:$IV$240,5,FALSE)</f>
        <v>Q57</v>
      </c>
      <c r="D77" s="106" t="str">
        <f>VLOOKUP($E$14:$E$225,[1]CCG!$A$1:$IV$240,6,FALSE)</f>
        <v>ESSEX AREA TEAM</v>
      </c>
      <c r="E77" s="69" t="s">
        <v>274</v>
      </c>
      <c r="F77" s="106" t="str">
        <f>VLOOKUP($E$14:$E$225,[1]CCG!$A$1:$IV$240,2,FALSE)</f>
        <v>NHS CASTLE POINT AND ROCHFORD CCG</v>
      </c>
      <c r="G77" s="95" t="s">
        <v>65</v>
      </c>
      <c r="H77" s="95" t="s">
        <v>67</v>
      </c>
      <c r="I77" s="70">
        <v>118</v>
      </c>
      <c r="J77" s="70">
        <v>118</v>
      </c>
      <c r="K77" s="129">
        <f t="shared" si="0"/>
        <v>0</v>
      </c>
      <c r="L77" s="54">
        <f t="shared" si="1"/>
        <v>1</v>
      </c>
    </row>
    <row r="78" spans="1:12" s="95" customFormat="1" x14ac:dyDescent="0.2">
      <c r="A78" s="96" t="s">
        <v>644</v>
      </c>
      <c r="B78" s="104" t="s">
        <v>565</v>
      </c>
      <c r="C78" s="106" t="str">
        <f>VLOOKUP($E$14:$E$225,[1]CCG!$A$1:$IV$240,5,FALSE)</f>
        <v>Q57</v>
      </c>
      <c r="D78" s="106" t="str">
        <f>VLOOKUP($E$14:$E$225,[1]CCG!$A$1:$IV$240,6,FALSE)</f>
        <v>ESSEX AREA TEAM</v>
      </c>
      <c r="E78" s="69" t="s">
        <v>182</v>
      </c>
      <c r="F78" s="106" t="str">
        <f>VLOOKUP($E$14:$E$225,[1]CCG!$A$1:$IV$240,2,FALSE)</f>
        <v>NHS MID ESSEX CCG</v>
      </c>
      <c r="G78" s="95" t="s">
        <v>65</v>
      </c>
      <c r="H78" s="95" t="s">
        <v>67</v>
      </c>
      <c r="I78" s="70">
        <v>161</v>
      </c>
      <c r="J78" s="70">
        <v>161</v>
      </c>
      <c r="K78" s="129">
        <f t="shared" ref="K78:K141" si="2">I78-J78</f>
        <v>0</v>
      </c>
      <c r="L78" s="54">
        <f t="shared" ref="L78:L141" si="3">J78/I78</f>
        <v>1</v>
      </c>
    </row>
    <row r="79" spans="1:12" s="95" customFormat="1" x14ac:dyDescent="0.2">
      <c r="A79" s="96" t="s">
        <v>645</v>
      </c>
      <c r="B79" s="104" t="s">
        <v>565</v>
      </c>
      <c r="C79" s="106" t="str">
        <f>VLOOKUP($E$14:$E$225,[1]CCG!$A$1:$IV$240,5,FALSE)</f>
        <v>Q57</v>
      </c>
      <c r="D79" s="106" t="str">
        <f>VLOOKUP($E$14:$E$225,[1]CCG!$A$1:$IV$240,6,FALSE)</f>
        <v>ESSEX AREA TEAM</v>
      </c>
      <c r="E79" s="69" t="s">
        <v>183</v>
      </c>
      <c r="F79" s="106" t="str">
        <f>VLOOKUP($E$14:$E$225,[1]CCG!$A$1:$IV$240,2,FALSE)</f>
        <v>NHS NORTH EAST ESSEX CCG</v>
      </c>
      <c r="G79" s="95" t="s">
        <v>65</v>
      </c>
      <c r="H79" s="95" t="s">
        <v>67</v>
      </c>
      <c r="I79" s="70">
        <v>207</v>
      </c>
      <c r="J79" s="70">
        <v>207</v>
      </c>
      <c r="K79" s="129">
        <f t="shared" si="2"/>
        <v>0</v>
      </c>
      <c r="L79" s="54">
        <f t="shared" si="3"/>
        <v>1</v>
      </c>
    </row>
    <row r="80" spans="1:12" s="95" customFormat="1" x14ac:dyDescent="0.2">
      <c r="A80" s="96" t="s">
        <v>646</v>
      </c>
      <c r="B80" s="104" t="s">
        <v>565</v>
      </c>
      <c r="C80" s="106" t="str">
        <f>VLOOKUP($E$14:$E$225,[1]CCG!$A$1:$IV$240,5,FALSE)</f>
        <v>Q57</v>
      </c>
      <c r="D80" s="106" t="str">
        <f>VLOOKUP($E$14:$E$225,[1]CCG!$A$1:$IV$240,6,FALSE)</f>
        <v>ESSEX AREA TEAM</v>
      </c>
      <c r="E80" s="69" t="s">
        <v>275</v>
      </c>
      <c r="F80" s="106" t="str">
        <f>VLOOKUP($E$14:$E$225,[1]CCG!$A$1:$IV$240,2,FALSE)</f>
        <v>NHS SOUTHEND CCG</v>
      </c>
      <c r="G80" s="95" t="s">
        <v>65</v>
      </c>
      <c r="H80" s="95" t="s">
        <v>67</v>
      </c>
      <c r="I80" s="70">
        <v>111</v>
      </c>
      <c r="J80" s="70">
        <v>111</v>
      </c>
      <c r="K80" s="129">
        <f t="shared" si="2"/>
        <v>0</v>
      </c>
      <c r="L80" s="54">
        <f t="shared" si="3"/>
        <v>1</v>
      </c>
    </row>
    <row r="81" spans="1:12" s="95" customFormat="1" x14ac:dyDescent="0.2">
      <c r="A81" s="96" t="s">
        <v>647</v>
      </c>
      <c r="B81" s="104" t="s">
        <v>565</v>
      </c>
      <c r="C81" s="106" t="str">
        <f>VLOOKUP($E$14:$E$225,[1]CCG!$A$1:$IV$240,5,FALSE)</f>
        <v>Q57</v>
      </c>
      <c r="D81" s="106" t="str">
        <f>VLOOKUP($E$14:$E$225,[1]CCG!$A$1:$IV$240,6,FALSE)</f>
        <v>ESSEX AREA TEAM</v>
      </c>
      <c r="E81" s="69" t="s">
        <v>187</v>
      </c>
      <c r="F81" s="106" t="str">
        <f>VLOOKUP($E$14:$E$225,[1]CCG!$A$1:$IV$240,2,FALSE)</f>
        <v>NHS THURROCK CCG</v>
      </c>
      <c r="G81" s="95" t="s">
        <v>65</v>
      </c>
      <c r="H81" s="95" t="s">
        <v>67</v>
      </c>
      <c r="I81" s="130">
        <v>70</v>
      </c>
      <c r="J81" s="130">
        <v>68</v>
      </c>
      <c r="K81" s="129">
        <f t="shared" si="2"/>
        <v>2</v>
      </c>
      <c r="L81" s="83">
        <f t="shared" si="3"/>
        <v>0.97142857142857142</v>
      </c>
    </row>
    <row r="82" spans="1:12" s="95" customFormat="1" x14ac:dyDescent="0.2">
      <c r="A82" s="96" t="s">
        <v>648</v>
      </c>
      <c r="B82" s="104" t="s">
        <v>565</v>
      </c>
      <c r="C82" s="106" t="str">
        <f>VLOOKUP($E$14:$E$225,[1]CCG!$A$1:$IV$240,5,FALSE)</f>
        <v>Q57</v>
      </c>
      <c r="D82" s="106" t="str">
        <f>VLOOKUP($E$14:$E$225,[1]CCG!$A$1:$IV$240,6,FALSE)</f>
        <v>ESSEX AREA TEAM</v>
      </c>
      <c r="E82" s="69" t="s">
        <v>188</v>
      </c>
      <c r="F82" s="106" t="str">
        <f>VLOOKUP($E$14:$E$225,[1]CCG!$A$1:$IV$240,2,FALSE)</f>
        <v>NHS WEST ESSEX CCG</v>
      </c>
      <c r="G82" s="95" t="s">
        <v>65</v>
      </c>
      <c r="H82" s="95" t="s">
        <v>67</v>
      </c>
      <c r="I82" s="70">
        <v>92</v>
      </c>
      <c r="J82" s="70">
        <v>92</v>
      </c>
      <c r="K82" s="129">
        <f t="shared" si="2"/>
        <v>0</v>
      </c>
      <c r="L82" s="54">
        <f t="shared" si="3"/>
        <v>1</v>
      </c>
    </row>
    <row r="83" spans="1:12" s="95" customFormat="1" x14ac:dyDescent="0.2">
      <c r="A83" s="96" t="s">
        <v>649</v>
      </c>
      <c r="B83" s="104" t="s">
        <v>566</v>
      </c>
      <c r="C83" s="106" t="str">
        <f>VLOOKUP($E$14:$E$225,[1]CCG!$A$1:$IV$240,5,FALSE)</f>
        <v>Q46</v>
      </c>
      <c r="D83" s="106" t="str">
        <f>VLOOKUP($E$14:$E$225,[1]CCG!$A$1:$IV$240,6,FALSE)</f>
        <v>GREATER MANCHESTER AREA TEAM</v>
      </c>
      <c r="E83" s="69" t="s">
        <v>83</v>
      </c>
      <c r="F83" s="106" t="str">
        <f>VLOOKUP($E$14:$E$225,[1]CCG!$A$1:$IV$240,2,FALSE)</f>
        <v>NHS BOLTON CCG</v>
      </c>
      <c r="G83" s="95" t="s">
        <v>65</v>
      </c>
      <c r="H83" s="95" t="s">
        <v>67</v>
      </c>
      <c r="I83" s="70">
        <v>118</v>
      </c>
      <c r="J83" s="70">
        <v>118</v>
      </c>
      <c r="K83" s="129">
        <f t="shared" si="2"/>
        <v>0</v>
      </c>
      <c r="L83" s="54">
        <f t="shared" si="3"/>
        <v>1</v>
      </c>
    </row>
    <row r="84" spans="1:12" s="95" customFormat="1" x14ac:dyDescent="0.2">
      <c r="A84" s="96" t="s">
        <v>650</v>
      </c>
      <c r="B84" s="104" t="s">
        <v>566</v>
      </c>
      <c r="C84" s="106" t="str">
        <f>VLOOKUP($E$14:$E$225,[1]CCG!$A$1:$IV$240,5,FALSE)</f>
        <v>Q46</v>
      </c>
      <c r="D84" s="106" t="str">
        <f>VLOOKUP($E$14:$E$225,[1]CCG!$A$1:$IV$240,6,FALSE)</f>
        <v>GREATER MANCHESTER AREA TEAM</v>
      </c>
      <c r="E84" s="69" t="s">
        <v>84</v>
      </c>
      <c r="F84" s="106" t="str">
        <f>VLOOKUP($E$14:$E$225,[1]CCG!$A$1:$IV$240,2,FALSE)</f>
        <v>NHS BURY CCG</v>
      </c>
      <c r="G84" s="95" t="s">
        <v>65</v>
      </c>
      <c r="H84" s="95" t="s">
        <v>67</v>
      </c>
      <c r="I84" s="70">
        <v>74</v>
      </c>
      <c r="J84" s="70">
        <v>74</v>
      </c>
      <c r="K84" s="129">
        <f t="shared" si="2"/>
        <v>0</v>
      </c>
      <c r="L84" s="54">
        <f t="shared" si="3"/>
        <v>1</v>
      </c>
    </row>
    <row r="85" spans="1:12" s="95" customFormat="1" x14ac:dyDescent="0.2">
      <c r="A85" s="96" t="s">
        <v>651</v>
      </c>
      <c r="B85" s="104" t="s">
        <v>566</v>
      </c>
      <c r="C85" s="106" t="str">
        <f>VLOOKUP($E$14:$E$225,[1]CCG!$A$1:$IV$240,5,FALSE)</f>
        <v>Q46</v>
      </c>
      <c r="D85" s="106" t="str">
        <f>VLOOKUP($E$14:$E$225,[1]CCG!$A$1:$IV$240,6,FALSE)</f>
        <v>GREATER MANCHESTER AREA TEAM</v>
      </c>
      <c r="E85" s="69" t="s">
        <v>85</v>
      </c>
      <c r="F85" s="106" t="str">
        <f>VLOOKUP($E$14:$E$225,[1]CCG!$A$1:$IV$240,2,FALSE)</f>
        <v>NHS CENTRAL MANCHESTER CCG</v>
      </c>
      <c r="G85" s="95" t="s">
        <v>65</v>
      </c>
      <c r="H85" s="95" t="s">
        <v>67</v>
      </c>
      <c r="I85" s="70">
        <v>35</v>
      </c>
      <c r="J85" s="70">
        <v>35</v>
      </c>
      <c r="K85" s="129">
        <f t="shared" si="2"/>
        <v>0</v>
      </c>
      <c r="L85" s="54">
        <f t="shared" si="3"/>
        <v>1</v>
      </c>
    </row>
    <row r="86" spans="1:12" s="95" customFormat="1" x14ac:dyDescent="0.2">
      <c r="A86" s="96" t="s">
        <v>652</v>
      </c>
      <c r="B86" s="104" t="s">
        <v>566</v>
      </c>
      <c r="C86" s="106" t="str">
        <f>VLOOKUP($E$14:$E$225,[1]CCG!$A$1:$IV$240,5,FALSE)</f>
        <v>Q46</v>
      </c>
      <c r="D86" s="106" t="str">
        <f>VLOOKUP($E$14:$E$225,[1]CCG!$A$1:$IV$240,6,FALSE)</f>
        <v>GREATER MANCHESTER AREA TEAM</v>
      </c>
      <c r="E86" s="69" t="s">
        <v>90</v>
      </c>
      <c r="F86" s="106" t="str">
        <f>VLOOKUP($E$14:$E$225,[1]CCG!$A$1:$IV$240,2,FALSE)</f>
        <v>NHS HEYWOOD, MIDDLETON AND ROCHDALE CCG</v>
      </c>
      <c r="G86" s="95" t="s">
        <v>65</v>
      </c>
      <c r="H86" s="95" t="s">
        <v>67</v>
      </c>
      <c r="I86" s="70">
        <v>75</v>
      </c>
      <c r="J86" s="70">
        <v>75</v>
      </c>
      <c r="K86" s="129">
        <f t="shared" si="2"/>
        <v>0</v>
      </c>
      <c r="L86" s="54">
        <f t="shared" si="3"/>
        <v>1</v>
      </c>
    </row>
    <row r="87" spans="1:12" s="95" customFormat="1" x14ac:dyDescent="0.2">
      <c r="A87" s="96" t="s">
        <v>653</v>
      </c>
      <c r="B87" s="104" t="s">
        <v>566</v>
      </c>
      <c r="C87" s="106" t="str">
        <f>VLOOKUP($E$14:$E$225,[1]CCG!$A$1:$IV$240,5,FALSE)</f>
        <v>Q46</v>
      </c>
      <c r="D87" s="106" t="str">
        <f>VLOOKUP($E$14:$E$225,[1]CCG!$A$1:$IV$240,6,FALSE)</f>
        <v>GREATER MANCHESTER AREA TEAM</v>
      </c>
      <c r="E87" s="69" t="s">
        <v>97</v>
      </c>
      <c r="F87" s="106" t="str">
        <f>VLOOKUP($E$14:$E$225,[1]CCG!$A$1:$IV$240,2,FALSE)</f>
        <v>NHS NORTH MANCHESTER CCG</v>
      </c>
      <c r="G87" s="95" t="s">
        <v>65</v>
      </c>
      <c r="H87" s="95" t="s">
        <v>67</v>
      </c>
      <c r="I87" s="70">
        <v>56</v>
      </c>
      <c r="J87" s="70">
        <v>56</v>
      </c>
      <c r="K87" s="129">
        <f t="shared" si="2"/>
        <v>0</v>
      </c>
      <c r="L87" s="54">
        <f t="shared" si="3"/>
        <v>1</v>
      </c>
    </row>
    <row r="88" spans="1:12" s="95" customFormat="1" x14ac:dyDescent="0.2">
      <c r="A88" s="96" t="s">
        <v>654</v>
      </c>
      <c r="B88" s="104" t="s">
        <v>566</v>
      </c>
      <c r="C88" s="106" t="str">
        <f>VLOOKUP($E$14:$E$225,[1]CCG!$A$1:$IV$240,5,FALSE)</f>
        <v>Q46</v>
      </c>
      <c r="D88" s="106" t="str">
        <f>VLOOKUP($E$14:$E$225,[1]CCG!$A$1:$IV$240,6,FALSE)</f>
        <v>GREATER MANCHESTER AREA TEAM</v>
      </c>
      <c r="E88" s="69" t="s">
        <v>87</v>
      </c>
      <c r="F88" s="106" t="str">
        <f>VLOOKUP($E$14:$E$225,[1]CCG!$A$1:$IV$240,2,FALSE)</f>
        <v>NHS OLDHAM CCG</v>
      </c>
      <c r="G88" s="95" t="s">
        <v>65</v>
      </c>
      <c r="H88" s="95" t="s">
        <v>67</v>
      </c>
      <c r="I88" s="70">
        <v>70</v>
      </c>
      <c r="J88" s="70">
        <v>70</v>
      </c>
      <c r="K88" s="129">
        <f t="shared" si="2"/>
        <v>0</v>
      </c>
      <c r="L88" s="54">
        <f t="shared" si="3"/>
        <v>1</v>
      </c>
    </row>
    <row r="89" spans="1:12" s="95" customFormat="1" x14ac:dyDescent="0.2">
      <c r="A89" s="96" t="s">
        <v>655</v>
      </c>
      <c r="B89" s="104" t="s">
        <v>566</v>
      </c>
      <c r="C89" s="106" t="str">
        <f>VLOOKUP($E$14:$E$225,[1]CCG!$A$1:$IV$240,5,FALSE)</f>
        <v>Q46</v>
      </c>
      <c r="D89" s="106" t="str">
        <f>VLOOKUP($E$14:$E$225,[1]CCG!$A$1:$IV$240,6,FALSE)</f>
        <v>GREATER MANCHESTER AREA TEAM</v>
      </c>
      <c r="E89" s="69" t="s">
        <v>93</v>
      </c>
      <c r="F89" s="106" t="str">
        <f>VLOOKUP($E$14:$E$225,[1]CCG!$A$1:$IV$240,2,FALSE)</f>
        <v>NHS SALFORD CCG</v>
      </c>
      <c r="G89" s="95" t="s">
        <v>65</v>
      </c>
      <c r="H89" s="95" t="s">
        <v>67</v>
      </c>
      <c r="I89" s="70">
        <v>82</v>
      </c>
      <c r="J89" s="70">
        <v>82</v>
      </c>
      <c r="K89" s="129">
        <f t="shared" si="2"/>
        <v>0</v>
      </c>
      <c r="L89" s="54">
        <f t="shared" si="3"/>
        <v>1</v>
      </c>
    </row>
    <row r="90" spans="1:12" s="95" customFormat="1" x14ac:dyDescent="0.2">
      <c r="A90" s="96" t="s">
        <v>656</v>
      </c>
      <c r="B90" s="104" t="s">
        <v>566</v>
      </c>
      <c r="C90" s="106" t="str">
        <f>VLOOKUP($E$14:$E$225,[1]CCG!$A$1:$IV$240,5,FALSE)</f>
        <v>Q46</v>
      </c>
      <c r="D90" s="106" t="str">
        <f>VLOOKUP($E$14:$E$225,[1]CCG!$A$1:$IV$240,6,FALSE)</f>
        <v>GREATER MANCHESTER AREA TEAM</v>
      </c>
      <c r="E90" s="69" t="s">
        <v>98</v>
      </c>
      <c r="F90" s="106" t="str">
        <f>VLOOKUP($E$14:$E$225,[1]CCG!$A$1:$IV$240,2,FALSE)</f>
        <v>NHS SOUTH MANCHESTER CCG</v>
      </c>
      <c r="G90" s="95" t="s">
        <v>65</v>
      </c>
      <c r="H90" s="95" t="s">
        <v>67</v>
      </c>
      <c r="I90" s="70">
        <v>39</v>
      </c>
      <c r="J90" s="70">
        <v>39</v>
      </c>
      <c r="K90" s="129">
        <f t="shared" si="2"/>
        <v>0</v>
      </c>
      <c r="L90" s="54">
        <f t="shared" si="3"/>
        <v>1</v>
      </c>
    </row>
    <row r="91" spans="1:12" s="95" customFormat="1" x14ac:dyDescent="0.2">
      <c r="A91" s="96" t="s">
        <v>657</v>
      </c>
      <c r="B91" s="104" t="s">
        <v>566</v>
      </c>
      <c r="C91" s="106" t="str">
        <f>VLOOKUP($E$14:$E$225,[1]CCG!$A$1:$IV$240,5,FALSE)</f>
        <v>Q46</v>
      </c>
      <c r="D91" s="106" t="str">
        <f>VLOOKUP($E$14:$E$225,[1]CCG!$A$1:$IV$240,6,FALSE)</f>
        <v>GREATER MANCHESTER AREA TEAM</v>
      </c>
      <c r="E91" s="69" t="s">
        <v>102</v>
      </c>
      <c r="F91" s="106" t="str">
        <f>VLOOKUP($E$14:$E$225,[1]CCG!$A$1:$IV$240,2,FALSE)</f>
        <v>NHS STOCKPORT CCG</v>
      </c>
      <c r="G91" s="95" t="s">
        <v>65</v>
      </c>
      <c r="H91" s="95" t="s">
        <v>67</v>
      </c>
      <c r="I91" s="70">
        <v>88</v>
      </c>
      <c r="J91" s="70">
        <v>88</v>
      </c>
      <c r="K91" s="129">
        <f t="shared" si="2"/>
        <v>0</v>
      </c>
      <c r="L91" s="54">
        <f t="shared" si="3"/>
        <v>1</v>
      </c>
    </row>
    <row r="92" spans="1:12" s="95" customFormat="1" x14ac:dyDescent="0.2">
      <c r="A92" s="96" t="s">
        <v>658</v>
      </c>
      <c r="B92" s="104" t="s">
        <v>566</v>
      </c>
      <c r="C92" s="106" t="str">
        <f>VLOOKUP($E$14:$E$225,[1]CCG!$A$1:$IV$240,5,FALSE)</f>
        <v>Q46</v>
      </c>
      <c r="D92" s="106" t="str">
        <f>VLOOKUP($E$14:$E$225,[1]CCG!$A$1:$IV$240,6,FALSE)</f>
        <v>GREATER MANCHESTER AREA TEAM</v>
      </c>
      <c r="E92" s="69" t="s">
        <v>104</v>
      </c>
      <c r="F92" s="106" t="str">
        <f>VLOOKUP($E$14:$E$225,[1]CCG!$A$1:$IV$240,2,FALSE)</f>
        <v>NHS TAMESIDE AND GLOSSOP CCG</v>
      </c>
      <c r="G92" s="95" t="s">
        <v>65</v>
      </c>
      <c r="H92" s="95" t="s">
        <v>67</v>
      </c>
      <c r="I92" s="70">
        <v>66</v>
      </c>
      <c r="J92" s="70">
        <v>66</v>
      </c>
      <c r="K92" s="129">
        <f t="shared" si="2"/>
        <v>0</v>
      </c>
      <c r="L92" s="54">
        <f t="shared" si="3"/>
        <v>1</v>
      </c>
    </row>
    <row r="93" spans="1:12" s="95" customFormat="1" x14ac:dyDescent="0.2">
      <c r="A93" s="96" t="s">
        <v>659</v>
      </c>
      <c r="B93" s="104" t="s">
        <v>566</v>
      </c>
      <c r="C93" s="106" t="str">
        <f>VLOOKUP($E$14:$E$225,[1]CCG!$A$1:$IV$240,5,FALSE)</f>
        <v>Q46</v>
      </c>
      <c r="D93" s="106" t="str">
        <f>VLOOKUP($E$14:$E$225,[1]CCG!$A$1:$IV$240,6,FALSE)</f>
        <v>GREATER MANCHESTER AREA TEAM</v>
      </c>
      <c r="E93" s="69" t="s">
        <v>105</v>
      </c>
      <c r="F93" s="106" t="str">
        <f>VLOOKUP($E$14:$E$225,[1]CCG!$A$1:$IV$240,2,FALSE)</f>
        <v>NHS TRAFFORD CCG</v>
      </c>
      <c r="G93" s="95" t="s">
        <v>65</v>
      </c>
      <c r="H93" s="95" t="s">
        <v>67</v>
      </c>
      <c r="I93" s="70">
        <v>73</v>
      </c>
      <c r="J93" s="70">
        <v>73</v>
      </c>
      <c r="K93" s="129">
        <f t="shared" si="2"/>
        <v>0</v>
      </c>
      <c r="L93" s="54">
        <f t="shared" si="3"/>
        <v>1</v>
      </c>
    </row>
    <row r="94" spans="1:12" s="95" customFormat="1" x14ac:dyDescent="0.2">
      <c r="A94" s="96" t="s">
        <v>660</v>
      </c>
      <c r="B94" s="104" t="s">
        <v>566</v>
      </c>
      <c r="C94" s="106" t="str">
        <f>VLOOKUP($E$14:$E$225,[1]CCG!$A$1:$IV$240,5,FALSE)</f>
        <v>Q46</v>
      </c>
      <c r="D94" s="106" t="str">
        <f>VLOOKUP($E$14:$E$225,[1]CCG!$A$1:$IV$240,6,FALSE)</f>
        <v>GREATER MANCHESTER AREA TEAM</v>
      </c>
      <c r="E94" s="69" t="s">
        <v>110</v>
      </c>
      <c r="F94" s="106" t="str">
        <f>VLOOKUP($E$14:$E$225,[1]CCG!$A$1:$IV$240,2,FALSE)</f>
        <v>NHS WIGAN BOROUGH CCG</v>
      </c>
      <c r="G94" s="95" t="s">
        <v>65</v>
      </c>
      <c r="H94" s="95" t="s">
        <v>67</v>
      </c>
      <c r="I94" s="130">
        <v>131</v>
      </c>
      <c r="J94" s="130">
        <v>130</v>
      </c>
      <c r="K94" s="129">
        <f t="shared" si="2"/>
        <v>1</v>
      </c>
      <c r="L94" s="83">
        <f t="shared" si="3"/>
        <v>0.99236641221374045</v>
      </c>
    </row>
    <row r="95" spans="1:12" s="95" customFormat="1" x14ac:dyDescent="0.2">
      <c r="A95" s="96" t="s">
        <v>661</v>
      </c>
      <c r="B95" s="104" t="s">
        <v>567</v>
      </c>
      <c r="C95" s="106" t="str">
        <f>VLOOKUP($E$14:$E$225,[1]CCG!$A$1:$IV$240,5,FALSE)</f>
        <v>Q58</v>
      </c>
      <c r="D95" s="106" t="str">
        <f>VLOOKUP($E$14:$E$225,[1]CCG!$A$1:$IV$240,6,FALSE)</f>
        <v>HERTFORDSHIRE AND THE SOUTH MIDLANDS AREA TEAM</v>
      </c>
      <c r="E95" s="69" t="s">
        <v>175</v>
      </c>
      <c r="F95" s="106" t="str">
        <f>VLOOKUP($E$14:$E$225,[1]CCG!$A$1:$IV$240,2,FALSE)</f>
        <v>NHS BEDFORDSHIRE CCG</v>
      </c>
      <c r="G95" s="95" t="s">
        <v>65</v>
      </c>
      <c r="H95" s="95" t="s">
        <v>67</v>
      </c>
      <c r="I95" s="70">
        <v>285</v>
      </c>
      <c r="J95" s="70">
        <v>285</v>
      </c>
      <c r="K95" s="129">
        <f t="shared" si="2"/>
        <v>0</v>
      </c>
      <c r="L95" s="54">
        <f t="shared" si="3"/>
        <v>1</v>
      </c>
    </row>
    <row r="96" spans="1:12" s="95" customFormat="1" x14ac:dyDescent="0.2">
      <c r="A96" s="96" t="s">
        <v>662</v>
      </c>
      <c r="B96" s="104" t="s">
        <v>567</v>
      </c>
      <c r="C96" s="106" t="str">
        <f>VLOOKUP($E$14:$E$225,[1]CCG!$A$1:$IV$240,5,FALSE)</f>
        <v>Q58</v>
      </c>
      <c r="D96" s="106" t="str">
        <f>VLOOKUP($E$14:$E$225,[1]CCG!$A$1:$IV$240,6,FALSE)</f>
        <v>HERTFORDSHIRE AND THE SOUTH MIDLANDS AREA TEAM</v>
      </c>
      <c r="E96" s="69" t="s">
        <v>136</v>
      </c>
      <c r="F96" s="106" t="str">
        <f>VLOOKUP($E$14:$E$225,[1]CCG!$A$1:$IV$240,2,FALSE)</f>
        <v>NHS CORBY CCG</v>
      </c>
      <c r="G96" s="95" t="s">
        <v>65</v>
      </c>
      <c r="H96" s="95" t="s">
        <v>67</v>
      </c>
      <c r="I96" s="70">
        <v>26</v>
      </c>
      <c r="J96" s="70">
        <v>26</v>
      </c>
      <c r="K96" s="129">
        <f t="shared" si="2"/>
        <v>0</v>
      </c>
      <c r="L96" s="54">
        <f t="shared" si="3"/>
        <v>1</v>
      </c>
    </row>
    <row r="97" spans="1:12" s="95" customFormat="1" x14ac:dyDescent="0.2">
      <c r="A97" s="96" t="s">
        <v>663</v>
      </c>
      <c r="B97" s="104" t="s">
        <v>567</v>
      </c>
      <c r="C97" s="106" t="str">
        <f>VLOOKUP($E$14:$E$225,[1]CCG!$A$1:$IV$240,5,FALSE)</f>
        <v>Q58</v>
      </c>
      <c r="D97" s="106" t="str">
        <f>VLOOKUP($E$14:$E$225,[1]CCG!$A$1:$IV$240,6,FALSE)</f>
        <v>HERTFORDSHIRE AND THE SOUTH MIDLANDS AREA TEAM</v>
      </c>
      <c r="E97" s="69" t="s">
        <v>177</v>
      </c>
      <c r="F97" s="106" t="str">
        <f>VLOOKUP($E$14:$E$225,[1]CCG!$A$1:$IV$240,2,FALSE)</f>
        <v>NHS EAST AND NORTH HERTFORDSHIRE CCG</v>
      </c>
      <c r="G97" s="95" t="s">
        <v>65</v>
      </c>
      <c r="H97" s="95" t="s">
        <v>67</v>
      </c>
      <c r="I97" s="70">
        <v>198</v>
      </c>
      <c r="J97" s="70">
        <v>198</v>
      </c>
      <c r="K97" s="129">
        <f t="shared" si="2"/>
        <v>0</v>
      </c>
      <c r="L97" s="54">
        <f t="shared" si="3"/>
        <v>1</v>
      </c>
    </row>
    <row r="98" spans="1:12" s="95" customFormat="1" x14ac:dyDescent="0.2">
      <c r="A98" s="96" t="s">
        <v>664</v>
      </c>
      <c r="B98" s="104" t="s">
        <v>567</v>
      </c>
      <c r="C98" s="106" t="str">
        <f>VLOOKUP($E$14:$E$225,[1]CCG!$A$1:$IV$240,5,FALSE)</f>
        <v>Q58</v>
      </c>
      <c r="D98" s="106" t="str">
        <f>VLOOKUP($E$14:$E$225,[1]CCG!$A$1:$IV$240,6,FALSE)</f>
        <v>HERTFORDSHIRE AND THE SOUTH MIDLANDS AREA TEAM</v>
      </c>
      <c r="E98" s="69" t="s">
        <v>180</v>
      </c>
      <c r="F98" s="106" t="str">
        <f>VLOOKUP($E$14:$E$225,[1]CCG!$A$1:$IV$240,2,FALSE)</f>
        <v>NHS HERTS VALLEYS CCG</v>
      </c>
      <c r="G98" s="95" t="s">
        <v>65</v>
      </c>
      <c r="H98" s="95" t="s">
        <v>67</v>
      </c>
      <c r="I98" s="130">
        <v>200</v>
      </c>
      <c r="J98" s="130">
        <v>198</v>
      </c>
      <c r="K98" s="129">
        <f t="shared" si="2"/>
        <v>2</v>
      </c>
      <c r="L98" s="83">
        <f t="shared" si="3"/>
        <v>0.99</v>
      </c>
    </row>
    <row r="99" spans="1:12" s="95" customFormat="1" x14ac:dyDescent="0.2">
      <c r="A99" s="96" t="s">
        <v>665</v>
      </c>
      <c r="B99" s="104" t="s">
        <v>567</v>
      </c>
      <c r="C99" s="106" t="str">
        <f>VLOOKUP($E$14:$E$225,[1]CCG!$A$1:$IV$240,5,FALSE)</f>
        <v>Q58</v>
      </c>
      <c r="D99" s="106" t="str">
        <f>VLOOKUP($E$14:$E$225,[1]CCG!$A$1:$IV$240,6,FALSE)</f>
        <v>HERTFORDSHIRE AND THE SOUTH MIDLANDS AREA TEAM</v>
      </c>
      <c r="E99" s="69" t="s">
        <v>181</v>
      </c>
      <c r="F99" s="106" t="str">
        <f>VLOOKUP($E$14:$E$225,[1]CCG!$A$1:$IV$240,2,FALSE)</f>
        <v>NHS LUTON CCG</v>
      </c>
      <c r="G99" s="95" t="s">
        <v>65</v>
      </c>
      <c r="H99" s="95" t="s">
        <v>67</v>
      </c>
      <c r="I99" s="70">
        <v>104</v>
      </c>
      <c r="J99" s="70">
        <v>104</v>
      </c>
      <c r="K99" s="129">
        <f t="shared" si="2"/>
        <v>0</v>
      </c>
      <c r="L99" s="54">
        <f t="shared" si="3"/>
        <v>1</v>
      </c>
    </row>
    <row r="100" spans="1:12" s="95" customFormat="1" x14ac:dyDescent="0.2">
      <c r="A100" s="96" t="s">
        <v>666</v>
      </c>
      <c r="B100" s="104" t="s">
        <v>567</v>
      </c>
      <c r="C100" s="106" t="str">
        <f>VLOOKUP($E$14:$E$225,[1]CCG!$A$1:$IV$240,5,FALSE)</f>
        <v>Q58</v>
      </c>
      <c r="D100" s="106" t="str">
        <f>VLOOKUP($E$14:$E$225,[1]CCG!$A$1:$IV$240,6,FALSE)</f>
        <v>HERTFORDSHIRE AND THE SOUTH MIDLANDS AREA TEAM</v>
      </c>
      <c r="E100" s="69" t="s">
        <v>143</v>
      </c>
      <c r="F100" s="106" t="str">
        <f>VLOOKUP($E$14:$E$225,[1]CCG!$A$1:$IV$240,2,FALSE)</f>
        <v>NHS MILTON KEYNES CCG</v>
      </c>
      <c r="G100" s="95" t="s">
        <v>65</v>
      </c>
      <c r="H100" s="95" t="s">
        <v>67</v>
      </c>
      <c r="I100" s="70">
        <v>67</v>
      </c>
      <c r="J100" s="70">
        <v>67</v>
      </c>
      <c r="K100" s="129">
        <f t="shared" si="2"/>
        <v>0</v>
      </c>
      <c r="L100" s="54">
        <f t="shared" si="3"/>
        <v>1</v>
      </c>
    </row>
    <row r="101" spans="1:12" s="95" customFormat="1" x14ac:dyDescent="0.2">
      <c r="A101" s="96" t="s">
        <v>667</v>
      </c>
      <c r="B101" s="104" t="s">
        <v>567</v>
      </c>
      <c r="C101" s="106" t="str">
        <f>VLOOKUP($E$14:$E$225,[1]CCG!$A$1:$IV$240,5,FALSE)</f>
        <v>Q58</v>
      </c>
      <c r="D101" s="106" t="str">
        <f>VLOOKUP($E$14:$E$225,[1]CCG!$A$1:$IV$240,6,FALSE)</f>
        <v>HERTFORDSHIRE AND THE SOUTH MIDLANDS AREA TEAM</v>
      </c>
      <c r="E101" s="69" t="s">
        <v>144</v>
      </c>
      <c r="F101" s="106" t="str">
        <f>VLOOKUP($E$14:$E$225,[1]CCG!$A$1:$IV$240,2,FALSE)</f>
        <v>NHS NENE CCG</v>
      </c>
      <c r="G101" s="95" t="s">
        <v>65</v>
      </c>
      <c r="H101" s="95" t="s">
        <v>67</v>
      </c>
      <c r="I101" s="130">
        <v>221</v>
      </c>
      <c r="J101" s="130">
        <v>220</v>
      </c>
      <c r="K101" s="129">
        <f t="shared" si="2"/>
        <v>1</v>
      </c>
      <c r="L101" s="83">
        <f t="shared" si="3"/>
        <v>0.99547511312217196</v>
      </c>
    </row>
    <row r="102" spans="1:12" s="95" customFormat="1" x14ac:dyDescent="0.2">
      <c r="A102" s="96" t="s">
        <v>668</v>
      </c>
      <c r="B102" s="104" t="s">
        <v>568</v>
      </c>
      <c r="C102" s="106" t="str">
        <f>VLOOKUP($E$14:$E$225,[1]CCG!$A$1:$IV$240,5,FALSE)</f>
        <v>Q67</v>
      </c>
      <c r="D102" s="106" t="str">
        <f>VLOOKUP($E$14:$E$225,[1]CCG!$A$1:$IV$240,6,FALSE)</f>
        <v>KENT AND MEDWAY AREA TEAM</v>
      </c>
      <c r="E102" s="69" t="s">
        <v>223</v>
      </c>
      <c r="F102" s="106" t="str">
        <f>VLOOKUP($E$14:$E$225,[1]CCG!$A$1:$IV$240,2,FALSE)</f>
        <v>NHS ASHFORD CCG</v>
      </c>
      <c r="G102" s="95" t="s">
        <v>65</v>
      </c>
      <c r="H102" s="95" t="s">
        <v>67</v>
      </c>
      <c r="I102" s="70">
        <v>30</v>
      </c>
      <c r="J102" s="70">
        <v>30</v>
      </c>
      <c r="K102" s="129">
        <f t="shared" si="2"/>
        <v>0</v>
      </c>
      <c r="L102" s="54">
        <f t="shared" si="3"/>
        <v>1</v>
      </c>
    </row>
    <row r="103" spans="1:12" s="95" customFormat="1" x14ac:dyDescent="0.2">
      <c r="A103" s="96" t="s">
        <v>669</v>
      </c>
      <c r="B103" s="104" t="s">
        <v>568</v>
      </c>
      <c r="C103" s="106" t="str">
        <f>VLOOKUP($E$14:$E$225,[1]CCG!$A$1:$IV$240,5,FALSE)</f>
        <v>Q67</v>
      </c>
      <c r="D103" s="106" t="str">
        <f>VLOOKUP($E$14:$E$225,[1]CCG!$A$1:$IV$240,6,FALSE)</f>
        <v>KENT AND MEDWAY AREA TEAM</v>
      </c>
      <c r="E103" s="69" t="s">
        <v>225</v>
      </c>
      <c r="F103" s="106" t="str">
        <f>VLOOKUP($E$14:$E$225,[1]CCG!$A$1:$IV$240,2,FALSE)</f>
        <v>NHS CANTERBURY AND COASTAL CCG</v>
      </c>
      <c r="G103" s="95" t="s">
        <v>65</v>
      </c>
      <c r="H103" s="95" t="s">
        <v>67</v>
      </c>
      <c r="I103" s="70">
        <v>35</v>
      </c>
      <c r="J103" s="70">
        <v>35</v>
      </c>
      <c r="K103" s="129">
        <f t="shared" si="2"/>
        <v>0</v>
      </c>
      <c r="L103" s="54">
        <f t="shared" si="3"/>
        <v>1</v>
      </c>
    </row>
    <row r="104" spans="1:12" s="95" customFormat="1" x14ac:dyDescent="0.2">
      <c r="A104" s="96" t="s">
        <v>670</v>
      </c>
      <c r="B104" s="104" t="s">
        <v>568</v>
      </c>
      <c r="C104" s="106" t="str">
        <f>VLOOKUP($E$14:$E$225,[1]CCG!$A$1:$IV$240,5,FALSE)</f>
        <v>Q67</v>
      </c>
      <c r="D104" s="106" t="str">
        <f>VLOOKUP($E$14:$E$225,[1]CCG!$A$1:$IV$240,6,FALSE)</f>
        <v>KENT AND MEDWAY AREA TEAM</v>
      </c>
      <c r="E104" s="69" t="s">
        <v>229</v>
      </c>
      <c r="F104" s="106" t="str">
        <f>VLOOKUP($E$14:$E$225,[1]CCG!$A$1:$IV$240,2,FALSE)</f>
        <v>NHS DARTFORD, GRAVESHAM AND SWANLEY CCG</v>
      </c>
      <c r="G104" s="95" t="s">
        <v>65</v>
      </c>
      <c r="H104" s="95" t="s">
        <v>67</v>
      </c>
      <c r="I104" s="130">
        <v>73</v>
      </c>
      <c r="J104" s="130">
        <v>72</v>
      </c>
      <c r="K104" s="129">
        <f t="shared" si="2"/>
        <v>1</v>
      </c>
      <c r="L104" s="83">
        <f t="shared" si="3"/>
        <v>0.98630136986301364</v>
      </c>
    </row>
    <row r="105" spans="1:12" s="95" customFormat="1" x14ac:dyDescent="0.2">
      <c r="A105" s="96" t="s">
        <v>671</v>
      </c>
      <c r="B105" s="104" t="s">
        <v>568</v>
      </c>
      <c r="C105" s="106" t="str">
        <f>VLOOKUP($E$14:$E$225,[1]CCG!$A$1:$IV$240,5,FALSE)</f>
        <v>Q67</v>
      </c>
      <c r="D105" s="106" t="str">
        <f>VLOOKUP($E$14:$E$225,[1]CCG!$A$1:$IV$240,6,FALSE)</f>
        <v>KENT AND MEDWAY AREA TEAM</v>
      </c>
      <c r="E105" s="69" t="s">
        <v>233</v>
      </c>
      <c r="F105" s="106" t="str">
        <f>VLOOKUP($E$14:$E$225,[1]CCG!$A$1:$IV$240,2,FALSE)</f>
        <v>NHS MEDWAY CCG</v>
      </c>
      <c r="G105" s="95" t="s">
        <v>65</v>
      </c>
      <c r="H105" s="95" t="s">
        <v>67</v>
      </c>
      <c r="I105" s="70">
        <v>55</v>
      </c>
      <c r="J105" s="70">
        <v>55</v>
      </c>
      <c r="K105" s="129">
        <f t="shared" si="2"/>
        <v>0</v>
      </c>
      <c r="L105" s="54">
        <f t="shared" si="3"/>
        <v>1</v>
      </c>
    </row>
    <row r="106" spans="1:12" s="95" customFormat="1" x14ac:dyDescent="0.2">
      <c r="A106" s="96" t="s">
        <v>672</v>
      </c>
      <c r="B106" s="104" t="s">
        <v>568</v>
      </c>
      <c r="C106" s="106" t="str">
        <f>VLOOKUP($E$14:$E$225,[1]CCG!$A$1:$IV$240,5,FALSE)</f>
        <v>Q67</v>
      </c>
      <c r="D106" s="106" t="str">
        <f>VLOOKUP($E$14:$E$225,[1]CCG!$A$1:$IV$240,6,FALSE)</f>
        <v>KENT AND MEDWAY AREA TEAM</v>
      </c>
      <c r="E106" s="69" t="s">
        <v>236</v>
      </c>
      <c r="F106" s="106" t="str">
        <f>VLOOKUP($E$14:$E$225,[1]CCG!$A$1:$IV$240,2,FALSE)</f>
        <v>NHS SOUTH KENT COAST CCG</v>
      </c>
      <c r="G106" s="95" t="s">
        <v>65</v>
      </c>
      <c r="H106" s="95" t="s">
        <v>67</v>
      </c>
      <c r="I106" s="70">
        <v>29</v>
      </c>
      <c r="J106" s="70">
        <v>29</v>
      </c>
      <c r="K106" s="129">
        <f t="shared" si="2"/>
        <v>0</v>
      </c>
      <c r="L106" s="54">
        <f t="shared" si="3"/>
        <v>1</v>
      </c>
    </row>
    <row r="107" spans="1:12" s="95" customFormat="1" x14ac:dyDescent="0.2">
      <c r="A107" s="96" t="s">
        <v>673</v>
      </c>
      <c r="B107" s="104" t="s">
        <v>568</v>
      </c>
      <c r="C107" s="106" t="str">
        <f>VLOOKUP($E$14:$E$225,[1]CCG!$A$1:$IV$240,5,FALSE)</f>
        <v>Q67</v>
      </c>
      <c r="D107" s="106" t="str">
        <f>VLOOKUP($E$14:$E$225,[1]CCG!$A$1:$IV$240,6,FALSE)</f>
        <v>KENT AND MEDWAY AREA TEAM</v>
      </c>
      <c r="E107" s="69" t="s">
        <v>238</v>
      </c>
      <c r="F107" s="106" t="str">
        <f>VLOOKUP($E$14:$E$225,[1]CCG!$A$1:$IV$240,2,FALSE)</f>
        <v>NHS SWALE CCG</v>
      </c>
      <c r="G107" s="95" t="s">
        <v>65</v>
      </c>
      <c r="H107" s="95" t="s">
        <v>67</v>
      </c>
      <c r="I107" s="70">
        <v>16</v>
      </c>
      <c r="J107" s="70">
        <v>16</v>
      </c>
      <c r="K107" s="129">
        <f t="shared" si="2"/>
        <v>0</v>
      </c>
      <c r="L107" s="54">
        <f t="shared" si="3"/>
        <v>1</v>
      </c>
    </row>
    <row r="108" spans="1:12" s="95" customFormat="1" x14ac:dyDescent="0.2">
      <c r="A108" s="96" t="s">
        <v>674</v>
      </c>
      <c r="B108" s="104" t="s">
        <v>568</v>
      </c>
      <c r="C108" s="106" t="str">
        <f>VLOOKUP($E$14:$E$225,[1]CCG!$A$1:$IV$240,5,FALSE)</f>
        <v>Q67</v>
      </c>
      <c r="D108" s="106" t="str">
        <f>VLOOKUP($E$14:$E$225,[1]CCG!$A$1:$IV$240,6,FALSE)</f>
        <v>KENT AND MEDWAY AREA TEAM</v>
      </c>
      <c r="E108" s="69" t="s">
        <v>239</v>
      </c>
      <c r="F108" s="106" t="str">
        <f>VLOOKUP($E$14:$E$225,[1]CCG!$A$1:$IV$240,2,FALSE)</f>
        <v>NHS THANET CCG</v>
      </c>
      <c r="G108" s="95" t="s">
        <v>65</v>
      </c>
      <c r="H108" s="95" t="s">
        <v>67</v>
      </c>
      <c r="I108" s="70">
        <v>22</v>
      </c>
      <c r="J108" s="70">
        <v>22</v>
      </c>
      <c r="K108" s="129">
        <f t="shared" si="2"/>
        <v>0</v>
      </c>
      <c r="L108" s="54">
        <f t="shared" si="3"/>
        <v>1</v>
      </c>
    </row>
    <row r="109" spans="1:12" s="95" customFormat="1" x14ac:dyDescent="0.2">
      <c r="A109" s="96" t="s">
        <v>675</v>
      </c>
      <c r="B109" s="104" t="s">
        <v>568</v>
      </c>
      <c r="C109" s="106" t="str">
        <f>VLOOKUP($E$14:$E$225,[1]CCG!$A$1:$IV$240,5,FALSE)</f>
        <v>Q67</v>
      </c>
      <c r="D109" s="106" t="str">
        <f>VLOOKUP($E$14:$E$225,[1]CCG!$A$1:$IV$240,6,FALSE)</f>
        <v>KENT AND MEDWAY AREA TEAM</v>
      </c>
      <c r="E109" s="69" t="s">
        <v>277</v>
      </c>
      <c r="F109" s="106" t="str">
        <f>VLOOKUP($E$14:$E$225,[1]CCG!$A$1:$IV$240,2,FALSE)</f>
        <v>NHS WEST KENT CCG</v>
      </c>
      <c r="G109" s="95" t="s">
        <v>65</v>
      </c>
      <c r="H109" s="95" t="s">
        <v>67</v>
      </c>
      <c r="I109" s="70">
        <v>236</v>
      </c>
      <c r="J109" s="70">
        <v>236</v>
      </c>
      <c r="K109" s="129">
        <f t="shared" si="2"/>
        <v>0</v>
      </c>
      <c r="L109" s="54">
        <f t="shared" si="3"/>
        <v>1</v>
      </c>
    </row>
    <row r="110" spans="1:12" s="95" customFormat="1" x14ac:dyDescent="0.2">
      <c r="A110" s="96" t="s">
        <v>676</v>
      </c>
      <c r="B110" s="104" t="s">
        <v>569</v>
      </c>
      <c r="C110" s="106" t="str">
        <f>VLOOKUP($E$14:$E$225,[1]CCG!$A$1:$IV$240,5,FALSE)</f>
        <v>Q47</v>
      </c>
      <c r="D110" s="106" t="str">
        <f>VLOOKUP($E$14:$E$225,[1]CCG!$A$1:$IV$240,6,FALSE)</f>
        <v>LANCASHIRE AREA TEAM</v>
      </c>
      <c r="E110" s="69" t="s">
        <v>81</v>
      </c>
      <c r="F110" s="106" t="str">
        <f>VLOOKUP($E$14:$E$225,[1]CCG!$A$1:$IV$240,2,FALSE)</f>
        <v>NHS BLACKBURN WITH DARWEN CCG</v>
      </c>
      <c r="G110" s="95" t="s">
        <v>65</v>
      </c>
      <c r="H110" s="95" t="s">
        <v>67</v>
      </c>
      <c r="I110" s="70">
        <v>44</v>
      </c>
      <c r="J110" s="70">
        <v>44</v>
      </c>
      <c r="K110" s="129">
        <f t="shared" si="2"/>
        <v>0</v>
      </c>
      <c r="L110" s="54">
        <f t="shared" si="3"/>
        <v>1</v>
      </c>
    </row>
    <row r="111" spans="1:12" s="95" customFormat="1" x14ac:dyDescent="0.2">
      <c r="A111" s="96" t="s">
        <v>677</v>
      </c>
      <c r="B111" s="104" t="s">
        <v>569</v>
      </c>
      <c r="C111" s="106" t="str">
        <f>VLOOKUP($E$14:$E$225,[1]CCG!$A$1:$IV$240,5,FALSE)</f>
        <v>Q47</v>
      </c>
      <c r="D111" s="106" t="str">
        <f>VLOOKUP($E$14:$E$225,[1]CCG!$A$1:$IV$240,6,FALSE)</f>
        <v>LANCASHIRE AREA TEAM</v>
      </c>
      <c r="E111" s="69" t="s">
        <v>82</v>
      </c>
      <c r="F111" s="106" t="str">
        <f>VLOOKUP($E$14:$E$225,[1]CCG!$A$1:$IV$240,2,FALSE)</f>
        <v>NHS BLACKPOOL CCG</v>
      </c>
      <c r="G111" s="95" t="s">
        <v>65</v>
      </c>
      <c r="H111" s="95" t="s">
        <v>67</v>
      </c>
      <c r="I111" s="70">
        <v>73</v>
      </c>
      <c r="J111" s="70">
        <v>73</v>
      </c>
      <c r="K111" s="129">
        <f t="shared" si="2"/>
        <v>0</v>
      </c>
      <c r="L111" s="54">
        <f t="shared" si="3"/>
        <v>1</v>
      </c>
    </row>
    <row r="112" spans="1:12" s="95" customFormat="1" x14ac:dyDescent="0.2">
      <c r="A112" s="96" t="s">
        <v>678</v>
      </c>
      <c r="B112" s="104" t="s">
        <v>569</v>
      </c>
      <c r="C112" s="106" t="str">
        <f>VLOOKUP($E$14:$E$225,[1]CCG!$A$1:$IV$240,5,FALSE)</f>
        <v>Q47</v>
      </c>
      <c r="D112" s="106" t="str">
        <f>VLOOKUP($E$14:$E$225,[1]CCG!$A$1:$IV$240,6,FALSE)</f>
        <v>LANCASHIRE AREA TEAM</v>
      </c>
      <c r="E112" s="69" t="s">
        <v>86</v>
      </c>
      <c r="F112" s="106" t="str">
        <f>VLOOKUP($E$14:$E$225,[1]CCG!$A$1:$IV$240,2,FALSE)</f>
        <v>NHS CHORLEY AND SOUTH RIBBLE CCG</v>
      </c>
      <c r="G112" s="95" t="s">
        <v>65</v>
      </c>
      <c r="H112" s="95" t="s">
        <v>67</v>
      </c>
      <c r="I112" s="70">
        <v>87</v>
      </c>
      <c r="J112" s="70">
        <v>87</v>
      </c>
      <c r="K112" s="129">
        <f t="shared" si="2"/>
        <v>0</v>
      </c>
      <c r="L112" s="54">
        <f t="shared" si="3"/>
        <v>1</v>
      </c>
    </row>
    <row r="113" spans="1:12" s="95" customFormat="1" x14ac:dyDescent="0.2">
      <c r="A113" s="96" t="s">
        <v>679</v>
      </c>
      <c r="B113" s="104" t="s">
        <v>569</v>
      </c>
      <c r="C113" s="106" t="str">
        <f>VLOOKUP($E$14:$E$225,[1]CCG!$A$1:$IV$240,5,FALSE)</f>
        <v>Q47</v>
      </c>
      <c r="D113" s="106" t="str">
        <f>VLOOKUP($E$14:$E$225,[1]CCG!$A$1:$IV$240,6,FALSE)</f>
        <v>LANCASHIRE AREA TEAM</v>
      </c>
      <c r="E113" s="69" t="s">
        <v>88</v>
      </c>
      <c r="F113" s="106" t="str">
        <f>VLOOKUP($E$14:$E$225,[1]CCG!$A$1:$IV$240,2,FALSE)</f>
        <v>NHS EAST LANCASHIRE CCG</v>
      </c>
      <c r="G113" s="95" t="s">
        <v>65</v>
      </c>
      <c r="H113" s="95" t="s">
        <v>67</v>
      </c>
      <c r="I113" s="70">
        <v>130</v>
      </c>
      <c r="J113" s="70">
        <v>130</v>
      </c>
      <c r="K113" s="129">
        <f t="shared" si="2"/>
        <v>0</v>
      </c>
      <c r="L113" s="54">
        <f t="shared" si="3"/>
        <v>1</v>
      </c>
    </row>
    <row r="114" spans="1:12" s="95" customFormat="1" x14ac:dyDescent="0.2">
      <c r="A114" s="96" t="s">
        <v>680</v>
      </c>
      <c r="B114" s="104" t="s">
        <v>569</v>
      </c>
      <c r="C114" s="106" t="str">
        <f>VLOOKUP($E$14:$E$225,[1]CCG!$A$1:$IV$240,5,FALSE)</f>
        <v>Q47</v>
      </c>
      <c r="D114" s="106" t="str">
        <f>VLOOKUP($E$14:$E$225,[1]CCG!$A$1:$IV$240,6,FALSE)</f>
        <v>LANCASHIRE AREA TEAM</v>
      </c>
      <c r="E114" s="69" t="s">
        <v>111</v>
      </c>
      <c r="F114" s="106" t="str">
        <f>VLOOKUP($E$14:$E$225,[1]CCG!$A$1:$IV$240,2,FALSE)</f>
        <v>NHS FYLDE &amp; WYRE CCG</v>
      </c>
      <c r="G114" s="95" t="s">
        <v>65</v>
      </c>
      <c r="H114" s="95" t="s">
        <v>67</v>
      </c>
      <c r="I114" s="130">
        <v>69</v>
      </c>
      <c r="J114" s="130">
        <v>68</v>
      </c>
      <c r="K114" s="129">
        <f t="shared" si="2"/>
        <v>1</v>
      </c>
      <c r="L114" s="83">
        <f t="shared" si="3"/>
        <v>0.98550724637681164</v>
      </c>
    </row>
    <row r="115" spans="1:12" s="95" customFormat="1" x14ac:dyDescent="0.2">
      <c r="A115" s="96" t="s">
        <v>681</v>
      </c>
      <c r="B115" s="104" t="s">
        <v>569</v>
      </c>
      <c r="C115" s="106" t="str">
        <f>VLOOKUP($E$14:$E$225,[1]CCG!$A$1:$IV$240,5,FALSE)</f>
        <v>Q47</v>
      </c>
      <c r="D115" s="106" t="str">
        <f>VLOOKUP($E$14:$E$225,[1]CCG!$A$1:$IV$240,6,FALSE)</f>
        <v>LANCASHIRE AREA TEAM</v>
      </c>
      <c r="E115" s="69" t="s">
        <v>91</v>
      </c>
      <c r="F115" s="106" t="str">
        <f>VLOOKUP($E$14:$E$225,[1]CCG!$A$1:$IV$240,2,FALSE)</f>
        <v>NHS GREATER PRESTON CCG</v>
      </c>
      <c r="G115" s="95" t="s">
        <v>65</v>
      </c>
      <c r="H115" s="95" t="s">
        <v>67</v>
      </c>
      <c r="I115" s="70">
        <v>88</v>
      </c>
      <c r="J115" s="70">
        <v>88</v>
      </c>
      <c r="K115" s="129">
        <f t="shared" si="2"/>
        <v>0</v>
      </c>
      <c r="L115" s="54">
        <f t="shared" si="3"/>
        <v>1</v>
      </c>
    </row>
    <row r="116" spans="1:12" s="95" customFormat="1" x14ac:dyDescent="0.2">
      <c r="A116" s="96" t="s">
        <v>682</v>
      </c>
      <c r="B116" s="104" t="s">
        <v>569</v>
      </c>
      <c r="C116" s="106" t="str">
        <f>VLOOKUP($E$14:$E$225,[1]CCG!$A$1:$IV$240,5,FALSE)</f>
        <v>Q47</v>
      </c>
      <c r="D116" s="106" t="str">
        <f>VLOOKUP($E$14:$E$225,[1]CCG!$A$1:$IV$240,6,FALSE)</f>
        <v>LANCASHIRE AREA TEAM</v>
      </c>
      <c r="E116" s="69" t="s">
        <v>96</v>
      </c>
      <c r="F116" s="106" t="str">
        <f>VLOOKUP($E$14:$E$225,[1]CCG!$A$1:$IV$240,2,FALSE)</f>
        <v>NHS LANCASHIRE NORTH CCG</v>
      </c>
      <c r="G116" s="95" t="s">
        <v>65</v>
      </c>
      <c r="H116" s="95" t="s">
        <v>67</v>
      </c>
      <c r="I116" s="70">
        <v>64</v>
      </c>
      <c r="J116" s="70">
        <v>64</v>
      </c>
      <c r="K116" s="129">
        <f t="shared" si="2"/>
        <v>0</v>
      </c>
      <c r="L116" s="54">
        <f t="shared" si="3"/>
        <v>1</v>
      </c>
    </row>
    <row r="117" spans="1:12" s="95" customFormat="1" x14ac:dyDescent="0.2">
      <c r="A117" s="96" t="s">
        <v>683</v>
      </c>
      <c r="B117" s="104" t="s">
        <v>569</v>
      </c>
      <c r="C117" s="106" t="str">
        <f>VLOOKUP($E$14:$E$225,[1]CCG!$A$1:$IV$240,5,FALSE)</f>
        <v>Q47</v>
      </c>
      <c r="D117" s="106" t="str">
        <f>VLOOKUP($E$14:$E$225,[1]CCG!$A$1:$IV$240,6,FALSE)</f>
        <v>LANCASHIRE AREA TEAM</v>
      </c>
      <c r="E117" s="69" t="s">
        <v>109</v>
      </c>
      <c r="F117" s="106" t="str">
        <f>VLOOKUP($E$14:$E$225,[1]CCG!$A$1:$IV$240,2,FALSE)</f>
        <v>NHS WEST LANCASHIRE CCG</v>
      </c>
      <c r="G117" s="95" t="s">
        <v>65</v>
      </c>
      <c r="H117" s="95" t="s">
        <v>67</v>
      </c>
      <c r="I117" s="130">
        <v>67</v>
      </c>
      <c r="J117" s="130">
        <v>66</v>
      </c>
      <c r="K117" s="129">
        <f t="shared" si="2"/>
        <v>1</v>
      </c>
      <c r="L117" s="83">
        <f t="shared" si="3"/>
        <v>0.9850746268656716</v>
      </c>
    </row>
    <row r="118" spans="1:12" s="95" customFormat="1" x14ac:dyDescent="0.2">
      <c r="A118" s="96" t="s">
        <v>684</v>
      </c>
      <c r="B118" s="104" t="s">
        <v>570</v>
      </c>
      <c r="C118" s="106" t="str">
        <f>VLOOKUP($E$14:$E$225,[1]CCG!$A$1:$IV$240,5,FALSE)</f>
        <v>Q59</v>
      </c>
      <c r="D118" s="106" t="str">
        <f>VLOOKUP($E$14:$E$225,[1]CCG!$A$1:$IV$240,6,FALSE)</f>
        <v>LEICESTERSHIRE AND LINCOLNSHIRE AREA TEAM</v>
      </c>
      <c r="E118" s="69" t="s">
        <v>137</v>
      </c>
      <c r="F118" s="106" t="str">
        <f>VLOOKUP($E$14:$E$225,[1]CCG!$A$1:$IV$240,2,FALSE)</f>
        <v>NHS EAST LEICESTERSHIRE AND RUTLAND CCG</v>
      </c>
      <c r="G118" s="95" t="s">
        <v>65</v>
      </c>
      <c r="H118" s="95" t="s">
        <v>67</v>
      </c>
      <c r="I118" s="70">
        <v>101</v>
      </c>
      <c r="J118" s="70">
        <v>101</v>
      </c>
      <c r="K118" s="129">
        <f t="shared" si="2"/>
        <v>0</v>
      </c>
      <c r="L118" s="54">
        <f t="shared" si="3"/>
        <v>1</v>
      </c>
    </row>
    <row r="119" spans="1:12" s="95" customFormat="1" x14ac:dyDescent="0.2">
      <c r="A119" s="96" t="s">
        <v>685</v>
      </c>
      <c r="B119" s="104" t="s">
        <v>570</v>
      </c>
      <c r="C119" s="106" t="str">
        <f>VLOOKUP($E$14:$E$225,[1]CCG!$A$1:$IV$240,5,FALSE)</f>
        <v>Q59</v>
      </c>
      <c r="D119" s="106" t="str">
        <f>VLOOKUP($E$14:$E$225,[1]CCG!$A$1:$IV$240,6,FALSE)</f>
        <v>LEICESTERSHIRE AND LINCOLNSHIRE AREA TEAM</v>
      </c>
      <c r="E119" s="69" t="s">
        <v>140</v>
      </c>
      <c r="F119" s="106" t="str">
        <f>VLOOKUP($E$14:$E$225,[1]CCG!$A$1:$IV$240,2,FALSE)</f>
        <v>NHS LEICESTER CITY CCG</v>
      </c>
      <c r="G119" s="95" t="s">
        <v>65</v>
      </c>
      <c r="H119" s="95" t="s">
        <v>67</v>
      </c>
      <c r="I119" s="70">
        <v>77</v>
      </c>
      <c r="J119" s="70">
        <v>77</v>
      </c>
      <c r="K119" s="129">
        <f t="shared" si="2"/>
        <v>0</v>
      </c>
      <c r="L119" s="54">
        <f t="shared" si="3"/>
        <v>1</v>
      </c>
    </row>
    <row r="120" spans="1:12" s="95" customFormat="1" x14ac:dyDescent="0.2">
      <c r="A120" s="96" t="s">
        <v>686</v>
      </c>
      <c r="B120" s="104" t="s">
        <v>570</v>
      </c>
      <c r="C120" s="106" t="str">
        <f>VLOOKUP($E$14:$E$225,[1]CCG!$A$1:$IV$240,5,FALSE)</f>
        <v>Q59</v>
      </c>
      <c r="D120" s="106" t="str">
        <f>VLOOKUP($E$14:$E$225,[1]CCG!$A$1:$IV$240,6,FALSE)</f>
        <v>LEICESTERSHIRE AND LINCOLNSHIRE AREA TEAM</v>
      </c>
      <c r="E120" s="69" t="s">
        <v>135</v>
      </c>
      <c r="F120" s="106" t="str">
        <f>VLOOKUP($E$14:$E$225,[1]CCG!$A$1:$IV$240,2,FALSE)</f>
        <v>NHS LINCOLNSHIRE EAST CCG</v>
      </c>
      <c r="G120" s="95" t="s">
        <v>65</v>
      </c>
      <c r="H120" s="95" t="s">
        <v>67</v>
      </c>
      <c r="I120" s="70">
        <v>162</v>
      </c>
      <c r="J120" s="70">
        <v>162</v>
      </c>
      <c r="K120" s="129">
        <f t="shared" si="2"/>
        <v>0</v>
      </c>
      <c r="L120" s="54">
        <f t="shared" si="3"/>
        <v>1</v>
      </c>
    </row>
    <row r="121" spans="1:12" s="95" customFormat="1" x14ac:dyDescent="0.2">
      <c r="A121" s="96" t="s">
        <v>687</v>
      </c>
      <c r="B121" s="104" t="s">
        <v>570</v>
      </c>
      <c r="C121" s="106" t="str">
        <f>VLOOKUP($E$14:$E$225,[1]CCG!$A$1:$IV$240,5,FALSE)</f>
        <v>Q59</v>
      </c>
      <c r="D121" s="106" t="str">
        <f>VLOOKUP($E$14:$E$225,[1]CCG!$A$1:$IV$240,6,FALSE)</f>
        <v>LEICESTERSHIRE AND LINCOLNSHIRE AREA TEAM</v>
      </c>
      <c r="E121" s="69" t="s">
        <v>141</v>
      </c>
      <c r="F121" s="106" t="str">
        <f>VLOOKUP($E$14:$E$225,[1]CCG!$A$1:$IV$240,2,FALSE)</f>
        <v>NHS LINCOLNSHIRE WEST CCG</v>
      </c>
      <c r="G121" s="95" t="s">
        <v>65</v>
      </c>
      <c r="H121" s="95" t="s">
        <v>67</v>
      </c>
      <c r="I121" s="70">
        <v>150</v>
      </c>
      <c r="J121" s="70">
        <v>150</v>
      </c>
      <c r="K121" s="129">
        <f t="shared" si="2"/>
        <v>0</v>
      </c>
      <c r="L121" s="54">
        <f t="shared" si="3"/>
        <v>1</v>
      </c>
    </row>
    <row r="122" spans="1:12" s="95" customFormat="1" x14ac:dyDescent="0.2">
      <c r="A122" s="96" t="s">
        <v>688</v>
      </c>
      <c r="B122" s="104" t="s">
        <v>570</v>
      </c>
      <c r="C122" s="106" t="str">
        <f>VLOOKUP($E$14:$E$225,[1]CCG!$A$1:$IV$240,5,FALSE)</f>
        <v>Q59</v>
      </c>
      <c r="D122" s="106" t="str">
        <f>VLOOKUP($E$14:$E$225,[1]CCG!$A$1:$IV$240,6,FALSE)</f>
        <v>LEICESTERSHIRE AND LINCOLNSHIRE AREA TEAM</v>
      </c>
      <c r="E122" s="69" t="s">
        <v>272</v>
      </c>
      <c r="F122" s="106" t="str">
        <f>VLOOKUP($E$14:$E$225,[1]CCG!$A$1:$IV$240,2,FALSE)</f>
        <v>NHS SOUTH LINCOLNSHIRE CCG</v>
      </c>
      <c r="G122" s="95" t="s">
        <v>65</v>
      </c>
      <c r="H122" s="95" t="s">
        <v>67</v>
      </c>
      <c r="I122" s="70">
        <v>98</v>
      </c>
      <c r="J122" s="70">
        <v>98</v>
      </c>
      <c r="K122" s="129">
        <f t="shared" si="2"/>
        <v>0</v>
      </c>
      <c r="L122" s="54">
        <f t="shared" si="3"/>
        <v>1</v>
      </c>
    </row>
    <row r="123" spans="1:12" s="95" customFormat="1" x14ac:dyDescent="0.2">
      <c r="A123" s="96" t="s">
        <v>689</v>
      </c>
      <c r="B123" s="104" t="s">
        <v>570</v>
      </c>
      <c r="C123" s="106" t="str">
        <f>VLOOKUP($E$14:$E$225,[1]CCG!$A$1:$IV$240,5,FALSE)</f>
        <v>Q59</v>
      </c>
      <c r="D123" s="106" t="str">
        <f>VLOOKUP($E$14:$E$225,[1]CCG!$A$1:$IV$240,6,FALSE)</f>
        <v>LEICESTERSHIRE AND LINCOLNSHIRE AREA TEAM</v>
      </c>
      <c r="E123" s="69" t="s">
        <v>151</v>
      </c>
      <c r="F123" s="106" t="str">
        <f>VLOOKUP($E$14:$E$225,[1]CCG!$A$1:$IV$240,2,FALSE)</f>
        <v>NHS SOUTH WEST LINCOLNSHIRE CCG</v>
      </c>
      <c r="G123" s="95" t="s">
        <v>65</v>
      </c>
      <c r="H123" s="95" t="s">
        <v>67</v>
      </c>
      <c r="I123" s="130">
        <v>76</v>
      </c>
      <c r="J123" s="130">
        <v>75</v>
      </c>
      <c r="K123" s="129">
        <f t="shared" si="2"/>
        <v>1</v>
      </c>
      <c r="L123" s="83">
        <f t="shared" si="3"/>
        <v>0.98684210526315785</v>
      </c>
    </row>
    <row r="124" spans="1:12" s="95" customFormat="1" x14ac:dyDescent="0.2">
      <c r="A124" s="96" t="s">
        <v>690</v>
      </c>
      <c r="B124" s="104" t="s">
        <v>570</v>
      </c>
      <c r="C124" s="106" t="str">
        <f>VLOOKUP($E$14:$E$225,[1]CCG!$A$1:$IV$240,5,FALSE)</f>
        <v>Q59</v>
      </c>
      <c r="D124" s="106" t="str">
        <f>VLOOKUP($E$14:$E$225,[1]CCG!$A$1:$IV$240,6,FALSE)</f>
        <v>LEICESTERSHIRE AND LINCOLNSHIRE AREA TEAM</v>
      </c>
      <c r="E124" s="69" t="s">
        <v>153</v>
      </c>
      <c r="F124" s="106" t="str">
        <f>VLOOKUP($E$14:$E$225,[1]CCG!$A$1:$IV$240,2,FALSE)</f>
        <v>NHS WEST LEICESTERSHIRE CCG</v>
      </c>
      <c r="G124" s="95" t="s">
        <v>65</v>
      </c>
      <c r="H124" s="95" t="s">
        <v>67</v>
      </c>
      <c r="I124" s="70">
        <v>113</v>
      </c>
      <c r="J124" s="70">
        <v>113</v>
      </c>
      <c r="K124" s="129">
        <f t="shared" si="2"/>
        <v>0</v>
      </c>
      <c r="L124" s="54">
        <f t="shared" si="3"/>
        <v>1</v>
      </c>
    </row>
    <row r="125" spans="1:12" s="95" customFormat="1" x14ac:dyDescent="0.2">
      <c r="A125" s="96" t="s">
        <v>691</v>
      </c>
      <c r="B125" s="104" t="s">
        <v>571</v>
      </c>
      <c r="C125" s="106" t="str">
        <f>VLOOKUP($E$14:$E$225,[1]CCG!$A$1:$IV$240,5,FALSE)</f>
        <v>Q71</v>
      </c>
      <c r="D125" s="106" t="str">
        <f>VLOOKUP($E$14:$E$225,[1]CCG!$A$1:$IV$240,6,FALSE)</f>
        <v>LONDON AREA TEAM</v>
      </c>
      <c r="E125" s="69" t="s">
        <v>191</v>
      </c>
      <c r="F125" s="106" t="str">
        <f>VLOOKUP($E$14:$E$225,[1]CCG!$A$1:$IV$240,2,FALSE)</f>
        <v>NHS BARKING AND DAGENHAM CCG</v>
      </c>
      <c r="G125" s="95" t="s">
        <v>65</v>
      </c>
      <c r="H125" s="95" t="s">
        <v>67</v>
      </c>
      <c r="I125" s="70">
        <v>17</v>
      </c>
      <c r="J125" s="70">
        <v>17</v>
      </c>
      <c r="K125" s="129">
        <f t="shared" si="2"/>
        <v>0</v>
      </c>
      <c r="L125" s="54">
        <f t="shared" si="3"/>
        <v>1</v>
      </c>
    </row>
    <row r="126" spans="1:12" s="95" customFormat="1" x14ac:dyDescent="0.2">
      <c r="A126" s="96" t="s">
        <v>692</v>
      </c>
      <c r="B126" s="104" t="s">
        <v>571</v>
      </c>
      <c r="C126" s="106" t="str">
        <f>VLOOKUP($E$14:$E$225,[1]CCG!$A$1:$IV$240,5,FALSE)</f>
        <v>Q71</v>
      </c>
      <c r="D126" s="106" t="str">
        <f>VLOOKUP($E$14:$E$225,[1]CCG!$A$1:$IV$240,6,FALSE)</f>
        <v>LONDON AREA TEAM</v>
      </c>
      <c r="E126" s="69" t="s">
        <v>192</v>
      </c>
      <c r="F126" s="106" t="str">
        <f>VLOOKUP($E$14:$E$225,[1]CCG!$A$1:$IV$240,2,FALSE)</f>
        <v>NHS BARNET CCG</v>
      </c>
      <c r="G126" s="95" t="s">
        <v>65</v>
      </c>
      <c r="H126" s="95" t="s">
        <v>67</v>
      </c>
      <c r="I126" s="130">
        <v>85</v>
      </c>
      <c r="J126" s="130">
        <v>84</v>
      </c>
      <c r="K126" s="129">
        <f t="shared" si="2"/>
        <v>1</v>
      </c>
      <c r="L126" s="83">
        <f t="shared" si="3"/>
        <v>0.9882352941176471</v>
      </c>
    </row>
    <row r="127" spans="1:12" s="95" customFormat="1" x14ac:dyDescent="0.2">
      <c r="A127" s="96" t="s">
        <v>693</v>
      </c>
      <c r="B127" s="104" t="s">
        <v>571</v>
      </c>
      <c r="C127" s="106" t="str">
        <f>VLOOKUP($E$14:$E$225,[1]CCG!$A$1:$IV$240,5,FALSE)</f>
        <v>Q71</v>
      </c>
      <c r="D127" s="106" t="str">
        <f>VLOOKUP($E$14:$E$225,[1]CCG!$A$1:$IV$240,6,FALSE)</f>
        <v>LONDON AREA TEAM</v>
      </c>
      <c r="E127" s="69" t="s">
        <v>193</v>
      </c>
      <c r="F127" s="106" t="str">
        <f>VLOOKUP($E$14:$E$225,[1]CCG!$A$1:$IV$240,2,FALSE)</f>
        <v>NHS BEXLEY CCG</v>
      </c>
      <c r="G127" s="95" t="s">
        <v>65</v>
      </c>
      <c r="H127" s="95" t="s">
        <v>67</v>
      </c>
      <c r="I127" s="70">
        <v>93</v>
      </c>
      <c r="J127" s="70">
        <v>93</v>
      </c>
      <c r="K127" s="129">
        <f t="shared" si="2"/>
        <v>0</v>
      </c>
      <c r="L127" s="54">
        <f t="shared" si="3"/>
        <v>1</v>
      </c>
    </row>
    <row r="128" spans="1:12" s="95" customFormat="1" x14ac:dyDescent="0.2">
      <c r="A128" s="96" t="s">
        <v>694</v>
      </c>
      <c r="B128" s="104" t="s">
        <v>571</v>
      </c>
      <c r="C128" s="106" t="str">
        <f>VLOOKUP($E$14:$E$225,[1]CCG!$A$1:$IV$240,5,FALSE)</f>
        <v>Q71</v>
      </c>
      <c r="D128" s="106" t="str">
        <f>VLOOKUP($E$14:$E$225,[1]CCG!$A$1:$IV$240,6,FALSE)</f>
        <v>LONDON AREA TEAM</v>
      </c>
      <c r="E128" s="69" t="s">
        <v>194</v>
      </c>
      <c r="F128" s="106" t="str">
        <f>VLOOKUP($E$14:$E$225,[1]CCG!$A$1:$IV$240,2,FALSE)</f>
        <v>NHS BRENT CCG</v>
      </c>
      <c r="G128" s="95" t="s">
        <v>65</v>
      </c>
      <c r="H128" s="95" t="s">
        <v>67</v>
      </c>
      <c r="I128" s="130">
        <v>87</v>
      </c>
      <c r="J128" s="130">
        <v>86</v>
      </c>
      <c r="K128" s="129">
        <f t="shared" si="2"/>
        <v>1</v>
      </c>
      <c r="L128" s="83">
        <f t="shared" si="3"/>
        <v>0.9885057471264368</v>
      </c>
    </row>
    <row r="129" spans="1:12" s="95" customFormat="1" x14ac:dyDescent="0.2">
      <c r="A129" s="96" t="s">
        <v>695</v>
      </c>
      <c r="B129" s="104" t="s">
        <v>571</v>
      </c>
      <c r="C129" s="106" t="str">
        <f>VLOOKUP($E$14:$E$225,[1]CCG!$A$1:$IV$240,5,FALSE)</f>
        <v>Q71</v>
      </c>
      <c r="D129" s="106" t="str">
        <f>VLOOKUP($E$14:$E$225,[1]CCG!$A$1:$IV$240,6,FALSE)</f>
        <v>LONDON AREA TEAM</v>
      </c>
      <c r="E129" s="69" t="s">
        <v>195</v>
      </c>
      <c r="F129" s="106" t="str">
        <f>VLOOKUP($E$14:$E$225,[1]CCG!$A$1:$IV$240,2,FALSE)</f>
        <v>NHS BROMLEY CCG</v>
      </c>
      <c r="G129" s="95" t="s">
        <v>65</v>
      </c>
      <c r="H129" s="95" t="s">
        <v>67</v>
      </c>
      <c r="I129" s="130">
        <v>112</v>
      </c>
      <c r="J129" s="130">
        <v>111</v>
      </c>
      <c r="K129" s="129">
        <f t="shared" si="2"/>
        <v>1</v>
      </c>
      <c r="L129" s="83">
        <f t="shared" si="3"/>
        <v>0.9910714285714286</v>
      </c>
    </row>
    <row r="130" spans="1:12" s="95" customFormat="1" x14ac:dyDescent="0.2">
      <c r="A130" s="96" t="s">
        <v>696</v>
      </c>
      <c r="B130" s="104" t="s">
        <v>571</v>
      </c>
      <c r="C130" s="106" t="str">
        <f>VLOOKUP($E$14:$E$225,[1]CCG!$A$1:$IV$240,5,FALSE)</f>
        <v>Q71</v>
      </c>
      <c r="D130" s="106" t="str">
        <f>VLOOKUP($E$14:$E$225,[1]CCG!$A$1:$IV$240,6,FALSE)</f>
        <v>LONDON AREA TEAM</v>
      </c>
      <c r="E130" s="69" t="s">
        <v>196</v>
      </c>
      <c r="F130" s="106" t="str">
        <f>VLOOKUP($E$14:$E$225,[1]CCG!$A$1:$IV$240,2,FALSE)</f>
        <v>NHS CAMDEN CCG</v>
      </c>
      <c r="G130" s="95" t="s">
        <v>65</v>
      </c>
      <c r="H130" s="95" t="s">
        <v>67</v>
      </c>
      <c r="I130" s="70">
        <v>79</v>
      </c>
      <c r="J130" s="70">
        <v>79</v>
      </c>
      <c r="K130" s="129">
        <f t="shared" si="2"/>
        <v>0</v>
      </c>
      <c r="L130" s="54">
        <f t="shared" si="3"/>
        <v>1</v>
      </c>
    </row>
    <row r="131" spans="1:12" s="95" customFormat="1" x14ac:dyDescent="0.2">
      <c r="A131" s="96" t="s">
        <v>697</v>
      </c>
      <c r="B131" s="104" t="s">
        <v>571</v>
      </c>
      <c r="C131" s="106" t="str">
        <f>VLOOKUP($E$14:$E$225,[1]CCG!$A$1:$IV$240,5,FALSE)</f>
        <v>Q71</v>
      </c>
      <c r="D131" s="106" t="str">
        <f>VLOOKUP($E$14:$E$225,[1]CCG!$A$1:$IV$240,6,FALSE)</f>
        <v>LONDON AREA TEAM</v>
      </c>
      <c r="E131" s="69" t="s">
        <v>222</v>
      </c>
      <c r="F131" s="106" t="str">
        <f>VLOOKUP($E$14:$E$225,[1]CCG!$A$1:$IV$240,2,FALSE)</f>
        <v>NHS CENTRAL LONDON (WESTMINSTER) CCG</v>
      </c>
      <c r="G131" s="95" t="s">
        <v>65</v>
      </c>
      <c r="H131" s="95" t="s">
        <v>67</v>
      </c>
      <c r="I131" s="70">
        <v>32</v>
      </c>
      <c r="J131" s="70">
        <v>32</v>
      </c>
      <c r="K131" s="129">
        <f t="shared" si="2"/>
        <v>0</v>
      </c>
      <c r="L131" s="54">
        <f t="shared" si="3"/>
        <v>1</v>
      </c>
    </row>
    <row r="132" spans="1:12" s="95" customFormat="1" x14ac:dyDescent="0.2">
      <c r="A132" s="96" t="s">
        <v>698</v>
      </c>
      <c r="B132" s="104" t="s">
        <v>571</v>
      </c>
      <c r="C132" s="106" t="str">
        <f>VLOOKUP($E$14:$E$225,[1]CCG!$A$1:$IV$240,5,FALSE)</f>
        <v>Q71</v>
      </c>
      <c r="D132" s="106" t="str">
        <f>VLOOKUP($E$14:$E$225,[1]CCG!$A$1:$IV$240,6,FALSE)</f>
        <v>LONDON AREA TEAM</v>
      </c>
      <c r="E132" s="69" t="s">
        <v>197</v>
      </c>
      <c r="F132" s="106" t="str">
        <f>VLOOKUP($E$14:$E$225,[1]CCG!$A$1:$IV$240,2,FALSE)</f>
        <v>NHS CITY AND HACKNEY CCG</v>
      </c>
      <c r="G132" s="95" t="s">
        <v>65</v>
      </c>
      <c r="H132" s="95" t="s">
        <v>67</v>
      </c>
      <c r="I132" s="70">
        <v>18</v>
      </c>
      <c r="J132" s="70">
        <v>18</v>
      </c>
      <c r="K132" s="129">
        <f t="shared" si="2"/>
        <v>0</v>
      </c>
      <c r="L132" s="54">
        <f t="shared" si="3"/>
        <v>1</v>
      </c>
    </row>
    <row r="133" spans="1:12" s="95" customFormat="1" x14ac:dyDescent="0.2">
      <c r="A133" s="96" t="s">
        <v>699</v>
      </c>
      <c r="B133" s="104" t="s">
        <v>571</v>
      </c>
      <c r="C133" s="106" t="str">
        <f>VLOOKUP($E$14:$E$225,[1]CCG!$A$1:$IV$240,5,FALSE)</f>
        <v>Q71</v>
      </c>
      <c r="D133" s="106" t="str">
        <f>VLOOKUP($E$14:$E$225,[1]CCG!$A$1:$IV$240,6,FALSE)</f>
        <v>LONDON AREA TEAM</v>
      </c>
      <c r="E133" s="69" t="s">
        <v>198</v>
      </c>
      <c r="F133" s="106" t="str">
        <f>VLOOKUP($E$14:$E$225,[1]CCG!$A$1:$IV$240,2,FALSE)</f>
        <v>NHS CROYDON CCG</v>
      </c>
      <c r="G133" s="95" t="s">
        <v>65</v>
      </c>
      <c r="H133" s="95" t="s">
        <v>67</v>
      </c>
      <c r="I133" s="70">
        <v>123</v>
      </c>
      <c r="J133" s="70">
        <v>123</v>
      </c>
      <c r="K133" s="129">
        <f t="shared" si="2"/>
        <v>0</v>
      </c>
      <c r="L133" s="54">
        <f t="shared" si="3"/>
        <v>1</v>
      </c>
    </row>
    <row r="134" spans="1:12" s="95" customFormat="1" x14ac:dyDescent="0.2">
      <c r="A134" s="96" t="s">
        <v>700</v>
      </c>
      <c r="B134" s="104" t="s">
        <v>571</v>
      </c>
      <c r="C134" s="106" t="str">
        <f>VLOOKUP($E$14:$E$225,[1]CCG!$A$1:$IV$240,5,FALSE)</f>
        <v>Q71</v>
      </c>
      <c r="D134" s="106" t="str">
        <f>VLOOKUP($E$14:$E$225,[1]CCG!$A$1:$IV$240,6,FALSE)</f>
        <v>LONDON AREA TEAM</v>
      </c>
      <c r="E134" s="69" t="s">
        <v>199</v>
      </c>
      <c r="F134" s="106" t="str">
        <f>VLOOKUP($E$14:$E$225,[1]CCG!$A$1:$IV$240,2,FALSE)</f>
        <v>NHS EALING CCG</v>
      </c>
      <c r="G134" s="95" t="s">
        <v>65</v>
      </c>
      <c r="H134" s="95" t="s">
        <v>67</v>
      </c>
      <c r="I134" s="70">
        <v>70</v>
      </c>
      <c r="J134" s="70">
        <v>70</v>
      </c>
      <c r="K134" s="129">
        <f t="shared" si="2"/>
        <v>0</v>
      </c>
      <c r="L134" s="54">
        <f t="shared" si="3"/>
        <v>1</v>
      </c>
    </row>
    <row r="135" spans="1:12" s="95" customFormat="1" x14ac:dyDescent="0.2">
      <c r="A135" s="96" t="s">
        <v>701</v>
      </c>
      <c r="B135" s="104" t="s">
        <v>571</v>
      </c>
      <c r="C135" s="106" t="str">
        <f>VLOOKUP($E$14:$E$225,[1]CCG!$A$1:$IV$240,5,FALSE)</f>
        <v>Q71</v>
      </c>
      <c r="D135" s="106" t="str">
        <f>VLOOKUP($E$14:$E$225,[1]CCG!$A$1:$IV$240,6,FALSE)</f>
        <v>LONDON AREA TEAM</v>
      </c>
      <c r="E135" s="69" t="s">
        <v>200</v>
      </c>
      <c r="F135" s="106" t="str">
        <f>VLOOKUP($E$14:$E$225,[1]CCG!$A$1:$IV$240,2,FALSE)</f>
        <v>NHS ENFIELD CCG</v>
      </c>
      <c r="G135" s="95" t="s">
        <v>65</v>
      </c>
      <c r="H135" s="95" t="s">
        <v>67</v>
      </c>
      <c r="I135" s="70">
        <v>73</v>
      </c>
      <c r="J135" s="70">
        <v>73</v>
      </c>
      <c r="K135" s="129">
        <f t="shared" si="2"/>
        <v>0</v>
      </c>
      <c r="L135" s="54">
        <f t="shared" si="3"/>
        <v>1</v>
      </c>
    </row>
    <row r="136" spans="1:12" s="95" customFormat="1" x14ac:dyDescent="0.2">
      <c r="A136" s="96" t="s">
        <v>702</v>
      </c>
      <c r="B136" s="104" t="s">
        <v>571</v>
      </c>
      <c r="C136" s="106" t="str">
        <f>VLOOKUP($E$14:$E$225,[1]CCG!$A$1:$IV$240,5,FALSE)</f>
        <v>Q71</v>
      </c>
      <c r="D136" s="106" t="str">
        <f>VLOOKUP($E$14:$E$225,[1]CCG!$A$1:$IV$240,6,FALSE)</f>
        <v>LONDON AREA TEAM</v>
      </c>
      <c r="E136" s="69" t="s">
        <v>202</v>
      </c>
      <c r="F136" s="106" t="str">
        <f>VLOOKUP($E$14:$E$225,[1]CCG!$A$1:$IV$240,2,FALSE)</f>
        <v>NHS GREENWICH CCG</v>
      </c>
      <c r="G136" s="95" t="s">
        <v>65</v>
      </c>
      <c r="H136" s="95" t="s">
        <v>67</v>
      </c>
      <c r="I136" s="130">
        <v>76</v>
      </c>
      <c r="J136" s="130">
        <v>75</v>
      </c>
      <c r="K136" s="129">
        <f t="shared" si="2"/>
        <v>1</v>
      </c>
      <c r="L136" s="83">
        <f t="shared" si="3"/>
        <v>0.98684210526315785</v>
      </c>
    </row>
    <row r="137" spans="1:12" s="95" customFormat="1" x14ac:dyDescent="0.2">
      <c r="A137" s="96" t="s">
        <v>703</v>
      </c>
      <c r="B137" s="104" t="s">
        <v>571</v>
      </c>
      <c r="C137" s="106" t="str">
        <f>VLOOKUP($E$14:$E$225,[1]CCG!$A$1:$IV$240,5,FALSE)</f>
        <v>Q71</v>
      </c>
      <c r="D137" s="106" t="str">
        <f>VLOOKUP($E$14:$E$225,[1]CCG!$A$1:$IV$240,6,FALSE)</f>
        <v>LONDON AREA TEAM</v>
      </c>
      <c r="E137" s="69" t="s">
        <v>203</v>
      </c>
      <c r="F137" s="106" t="str">
        <f>VLOOKUP($E$14:$E$225,[1]CCG!$A$1:$IV$240,2,FALSE)</f>
        <v>NHS HAMMERSMITH AND FULHAM CCG</v>
      </c>
      <c r="G137" s="95" t="s">
        <v>65</v>
      </c>
      <c r="H137" s="95" t="s">
        <v>67</v>
      </c>
      <c r="I137" s="70">
        <v>40</v>
      </c>
      <c r="J137" s="70">
        <v>40</v>
      </c>
      <c r="K137" s="129">
        <f t="shared" si="2"/>
        <v>0</v>
      </c>
      <c r="L137" s="54">
        <f t="shared" si="3"/>
        <v>1</v>
      </c>
    </row>
    <row r="138" spans="1:12" s="95" customFormat="1" x14ac:dyDescent="0.2">
      <c r="A138" s="96" t="s">
        <v>704</v>
      </c>
      <c r="B138" s="104" t="s">
        <v>571</v>
      </c>
      <c r="C138" s="106" t="str">
        <f>VLOOKUP($E$14:$E$225,[1]CCG!$A$1:$IV$240,5,FALSE)</f>
        <v>Q71</v>
      </c>
      <c r="D138" s="106" t="str">
        <f>VLOOKUP($E$14:$E$225,[1]CCG!$A$1:$IV$240,6,FALSE)</f>
        <v>LONDON AREA TEAM</v>
      </c>
      <c r="E138" s="69" t="s">
        <v>204</v>
      </c>
      <c r="F138" s="106" t="str">
        <f>VLOOKUP($E$14:$E$225,[1]CCG!$A$1:$IV$240,2,FALSE)</f>
        <v>NHS HARINGEY CCG</v>
      </c>
      <c r="G138" s="95" t="s">
        <v>65</v>
      </c>
      <c r="H138" s="95" t="s">
        <v>67</v>
      </c>
      <c r="I138" s="70">
        <v>74</v>
      </c>
      <c r="J138" s="70">
        <v>74</v>
      </c>
      <c r="K138" s="129">
        <f t="shared" si="2"/>
        <v>0</v>
      </c>
      <c r="L138" s="54">
        <f t="shared" si="3"/>
        <v>1</v>
      </c>
    </row>
    <row r="139" spans="1:12" s="95" customFormat="1" x14ac:dyDescent="0.2">
      <c r="A139" s="96" t="s">
        <v>705</v>
      </c>
      <c r="B139" s="104" t="s">
        <v>571</v>
      </c>
      <c r="C139" s="106" t="str">
        <f>VLOOKUP($E$14:$E$225,[1]CCG!$A$1:$IV$240,5,FALSE)</f>
        <v>Q71</v>
      </c>
      <c r="D139" s="106" t="str">
        <f>VLOOKUP($E$14:$E$225,[1]CCG!$A$1:$IV$240,6,FALSE)</f>
        <v>LONDON AREA TEAM</v>
      </c>
      <c r="E139" s="69" t="s">
        <v>205</v>
      </c>
      <c r="F139" s="106" t="str">
        <f>VLOOKUP($E$14:$E$225,[1]CCG!$A$1:$IV$240,2,FALSE)</f>
        <v>NHS HARROW CCG</v>
      </c>
      <c r="G139" s="95" t="s">
        <v>65</v>
      </c>
      <c r="H139" s="95" t="s">
        <v>67</v>
      </c>
      <c r="I139" s="70">
        <v>71</v>
      </c>
      <c r="J139" s="70">
        <v>71</v>
      </c>
      <c r="K139" s="129">
        <f t="shared" si="2"/>
        <v>0</v>
      </c>
      <c r="L139" s="54">
        <f t="shared" si="3"/>
        <v>1</v>
      </c>
    </row>
    <row r="140" spans="1:12" s="95" customFormat="1" x14ac:dyDescent="0.2">
      <c r="A140" s="96" t="s">
        <v>706</v>
      </c>
      <c r="B140" s="104" t="s">
        <v>571</v>
      </c>
      <c r="C140" s="106" t="str">
        <f>VLOOKUP($E$14:$E$225,[1]CCG!$A$1:$IV$240,5,FALSE)</f>
        <v>Q71</v>
      </c>
      <c r="D140" s="106" t="str">
        <f>VLOOKUP($E$14:$E$225,[1]CCG!$A$1:$IV$240,6,FALSE)</f>
        <v>LONDON AREA TEAM</v>
      </c>
      <c r="E140" s="69" t="s">
        <v>206</v>
      </c>
      <c r="F140" s="106" t="str">
        <f>VLOOKUP($E$14:$E$225,[1]CCG!$A$1:$IV$240,2,FALSE)</f>
        <v>NHS HAVERING CCG</v>
      </c>
      <c r="G140" s="95" t="s">
        <v>65</v>
      </c>
      <c r="H140" s="95" t="s">
        <v>67</v>
      </c>
      <c r="I140" s="70">
        <v>38</v>
      </c>
      <c r="J140" s="70">
        <v>38</v>
      </c>
      <c r="K140" s="129">
        <f t="shared" si="2"/>
        <v>0</v>
      </c>
      <c r="L140" s="54">
        <f t="shared" si="3"/>
        <v>1</v>
      </c>
    </row>
    <row r="141" spans="1:12" s="95" customFormat="1" x14ac:dyDescent="0.2">
      <c r="A141" s="96" t="s">
        <v>707</v>
      </c>
      <c r="B141" s="104" t="s">
        <v>571</v>
      </c>
      <c r="C141" s="106" t="str">
        <f>VLOOKUP($E$14:$E$225,[1]CCG!$A$1:$IV$240,5,FALSE)</f>
        <v>Q71</v>
      </c>
      <c r="D141" s="106" t="str">
        <f>VLOOKUP($E$14:$E$225,[1]CCG!$A$1:$IV$240,6,FALSE)</f>
        <v>LONDON AREA TEAM</v>
      </c>
      <c r="E141" s="69" t="s">
        <v>207</v>
      </c>
      <c r="F141" s="106" t="str">
        <f>VLOOKUP($E$14:$E$225,[1]CCG!$A$1:$IV$240,2,FALSE)</f>
        <v>NHS HILLINGDON CCG</v>
      </c>
      <c r="G141" s="95" t="s">
        <v>65</v>
      </c>
      <c r="H141" s="95" t="s">
        <v>67</v>
      </c>
      <c r="I141" s="130">
        <v>91</v>
      </c>
      <c r="J141" s="130">
        <v>90</v>
      </c>
      <c r="K141" s="129">
        <f t="shared" si="2"/>
        <v>1</v>
      </c>
      <c r="L141" s="83">
        <f t="shared" si="3"/>
        <v>0.98901098901098905</v>
      </c>
    </row>
    <row r="142" spans="1:12" s="95" customFormat="1" x14ac:dyDescent="0.2">
      <c r="A142" s="96" t="s">
        <v>708</v>
      </c>
      <c r="B142" s="104" t="s">
        <v>571</v>
      </c>
      <c r="C142" s="106" t="str">
        <f>VLOOKUP($E$14:$E$225,[1]CCG!$A$1:$IV$240,5,FALSE)</f>
        <v>Q71</v>
      </c>
      <c r="D142" s="106" t="str">
        <f>VLOOKUP($E$14:$E$225,[1]CCG!$A$1:$IV$240,6,FALSE)</f>
        <v>LONDON AREA TEAM</v>
      </c>
      <c r="E142" s="69" t="s">
        <v>201</v>
      </c>
      <c r="F142" s="106" t="str">
        <f>VLOOKUP($E$14:$E$225,[1]CCG!$A$1:$IV$240,2,FALSE)</f>
        <v>NHS HOUNSLOW CCG</v>
      </c>
      <c r="G142" s="95" t="s">
        <v>65</v>
      </c>
      <c r="H142" s="95" t="s">
        <v>67</v>
      </c>
      <c r="I142" s="70">
        <v>58</v>
      </c>
      <c r="J142" s="70">
        <v>58</v>
      </c>
      <c r="K142" s="129">
        <f t="shared" ref="K142:K205" si="4">I142-J142</f>
        <v>0</v>
      </c>
      <c r="L142" s="54">
        <f t="shared" ref="L142:L205" si="5">J142/I142</f>
        <v>1</v>
      </c>
    </row>
    <row r="143" spans="1:12" s="95" customFormat="1" x14ac:dyDescent="0.2">
      <c r="A143" s="96" t="s">
        <v>709</v>
      </c>
      <c r="B143" s="104" t="s">
        <v>571</v>
      </c>
      <c r="C143" s="106" t="str">
        <f>VLOOKUP($E$14:$E$225,[1]CCG!$A$1:$IV$240,5,FALSE)</f>
        <v>Q71</v>
      </c>
      <c r="D143" s="106" t="str">
        <f>VLOOKUP($E$14:$E$225,[1]CCG!$A$1:$IV$240,6,FALSE)</f>
        <v>LONDON AREA TEAM</v>
      </c>
      <c r="E143" s="69" t="s">
        <v>208</v>
      </c>
      <c r="F143" s="106" t="str">
        <f>VLOOKUP($E$14:$E$225,[1]CCG!$A$1:$IV$240,2,FALSE)</f>
        <v>NHS ISLINGTON CCG</v>
      </c>
      <c r="G143" s="95" t="s">
        <v>65</v>
      </c>
      <c r="H143" s="95" t="s">
        <v>67</v>
      </c>
      <c r="I143" s="70">
        <v>58</v>
      </c>
      <c r="J143" s="70">
        <v>58</v>
      </c>
      <c r="K143" s="129">
        <f t="shared" si="4"/>
        <v>0</v>
      </c>
      <c r="L143" s="54">
        <f t="shared" si="5"/>
        <v>1</v>
      </c>
    </row>
    <row r="144" spans="1:12" s="95" customFormat="1" x14ac:dyDescent="0.2">
      <c r="A144" s="96" t="s">
        <v>710</v>
      </c>
      <c r="B144" s="104" t="s">
        <v>571</v>
      </c>
      <c r="C144" s="106" t="str">
        <f>VLOOKUP($E$14:$E$225,[1]CCG!$A$1:$IV$240,5,FALSE)</f>
        <v>Q71</v>
      </c>
      <c r="D144" s="106" t="str">
        <f>VLOOKUP($E$14:$E$225,[1]CCG!$A$1:$IV$240,6,FALSE)</f>
        <v>LONDON AREA TEAM</v>
      </c>
      <c r="E144" s="69" t="s">
        <v>209</v>
      </c>
      <c r="F144" s="106" t="str">
        <f>VLOOKUP($E$14:$E$225,[1]CCG!$A$1:$IV$240,2,FALSE)</f>
        <v>NHS KINGSTON CCG</v>
      </c>
      <c r="G144" s="95" t="s">
        <v>65</v>
      </c>
      <c r="H144" s="95" t="s">
        <v>67</v>
      </c>
      <c r="I144" s="70">
        <v>52</v>
      </c>
      <c r="J144" s="70">
        <v>52</v>
      </c>
      <c r="K144" s="129">
        <f t="shared" si="4"/>
        <v>0</v>
      </c>
      <c r="L144" s="54">
        <f t="shared" si="5"/>
        <v>1</v>
      </c>
    </row>
    <row r="145" spans="1:12" s="95" customFormat="1" x14ac:dyDescent="0.2">
      <c r="A145" s="96" t="s">
        <v>711</v>
      </c>
      <c r="B145" s="104" t="s">
        <v>571</v>
      </c>
      <c r="C145" s="106" t="str">
        <f>VLOOKUP($E$14:$E$225,[1]CCG!$A$1:$IV$240,5,FALSE)</f>
        <v>Q71</v>
      </c>
      <c r="D145" s="106" t="str">
        <f>VLOOKUP($E$14:$E$225,[1]CCG!$A$1:$IV$240,6,FALSE)</f>
        <v>LONDON AREA TEAM</v>
      </c>
      <c r="E145" s="69" t="s">
        <v>210</v>
      </c>
      <c r="F145" s="106" t="str">
        <f>VLOOKUP($E$14:$E$225,[1]CCG!$A$1:$IV$240,2,FALSE)</f>
        <v>NHS LAMBETH CCG</v>
      </c>
      <c r="G145" s="95" t="s">
        <v>65</v>
      </c>
      <c r="H145" s="95" t="s">
        <v>67</v>
      </c>
      <c r="I145" s="130">
        <v>86</v>
      </c>
      <c r="J145" s="130">
        <v>85</v>
      </c>
      <c r="K145" s="129">
        <f t="shared" si="4"/>
        <v>1</v>
      </c>
      <c r="L145" s="83">
        <f t="shared" si="5"/>
        <v>0.98837209302325579</v>
      </c>
    </row>
    <row r="146" spans="1:12" s="95" customFormat="1" x14ac:dyDescent="0.2">
      <c r="A146" s="96" t="s">
        <v>712</v>
      </c>
      <c r="B146" s="104" t="s">
        <v>571</v>
      </c>
      <c r="C146" s="106" t="str">
        <f>VLOOKUP($E$14:$E$225,[1]CCG!$A$1:$IV$240,5,FALSE)</f>
        <v>Q71</v>
      </c>
      <c r="D146" s="106" t="str">
        <f>VLOOKUP($E$14:$E$225,[1]CCG!$A$1:$IV$240,6,FALSE)</f>
        <v>LONDON AREA TEAM</v>
      </c>
      <c r="E146" s="69" t="s">
        <v>211</v>
      </c>
      <c r="F146" s="106" t="str">
        <f>VLOOKUP($E$14:$E$225,[1]CCG!$A$1:$IV$240,2,FALSE)</f>
        <v>NHS LEWISHAM CCG</v>
      </c>
      <c r="G146" s="95" t="s">
        <v>65</v>
      </c>
      <c r="H146" s="95" t="s">
        <v>67</v>
      </c>
      <c r="I146" s="70">
        <v>98</v>
      </c>
      <c r="J146" s="70">
        <v>98</v>
      </c>
      <c r="K146" s="129">
        <f t="shared" si="4"/>
        <v>0</v>
      </c>
      <c r="L146" s="54">
        <f t="shared" si="5"/>
        <v>1</v>
      </c>
    </row>
    <row r="147" spans="1:12" s="95" customFormat="1" x14ac:dyDescent="0.2">
      <c r="A147" s="96" t="s">
        <v>713</v>
      </c>
      <c r="B147" s="104" t="s">
        <v>571</v>
      </c>
      <c r="C147" s="106" t="str">
        <f>VLOOKUP($E$14:$E$225,[1]CCG!$A$1:$IV$240,5,FALSE)</f>
        <v>Q71</v>
      </c>
      <c r="D147" s="106" t="str">
        <f>VLOOKUP($E$14:$E$225,[1]CCG!$A$1:$IV$240,6,FALSE)</f>
        <v>LONDON AREA TEAM</v>
      </c>
      <c r="E147" s="69" t="s">
        <v>216</v>
      </c>
      <c r="F147" s="106" t="str">
        <f>VLOOKUP($E$14:$E$225,[1]CCG!$A$1:$IV$240,2,FALSE)</f>
        <v>NHS MERTON CCG</v>
      </c>
      <c r="G147" s="95" t="s">
        <v>65</v>
      </c>
      <c r="H147" s="95" t="s">
        <v>67</v>
      </c>
      <c r="I147" s="70">
        <v>60</v>
      </c>
      <c r="J147" s="70">
        <v>60</v>
      </c>
      <c r="K147" s="129">
        <f t="shared" si="4"/>
        <v>0</v>
      </c>
      <c r="L147" s="54">
        <f t="shared" si="5"/>
        <v>1</v>
      </c>
    </row>
    <row r="148" spans="1:12" s="95" customFormat="1" x14ac:dyDescent="0.2">
      <c r="A148" s="96" t="s">
        <v>714</v>
      </c>
      <c r="B148" s="104" t="s">
        <v>571</v>
      </c>
      <c r="C148" s="106" t="str">
        <f>VLOOKUP($E$14:$E$225,[1]CCG!$A$1:$IV$240,5,FALSE)</f>
        <v>Q71</v>
      </c>
      <c r="D148" s="106" t="str">
        <f>VLOOKUP($E$14:$E$225,[1]CCG!$A$1:$IV$240,6,FALSE)</f>
        <v>LONDON AREA TEAM</v>
      </c>
      <c r="E148" s="69" t="s">
        <v>212</v>
      </c>
      <c r="F148" s="106" t="str">
        <f>VLOOKUP($E$14:$E$225,[1]CCG!$A$1:$IV$240,2,FALSE)</f>
        <v>NHS NEWHAM CCG</v>
      </c>
      <c r="G148" s="95" t="s">
        <v>65</v>
      </c>
      <c r="H148" s="95" t="s">
        <v>67</v>
      </c>
      <c r="I148" s="70">
        <v>11</v>
      </c>
      <c r="J148" s="70">
        <v>11</v>
      </c>
      <c r="K148" s="129">
        <f t="shared" si="4"/>
        <v>0</v>
      </c>
      <c r="L148" s="54">
        <f t="shared" si="5"/>
        <v>1</v>
      </c>
    </row>
    <row r="149" spans="1:12" s="95" customFormat="1" x14ac:dyDescent="0.2">
      <c r="A149" s="96" t="s">
        <v>715</v>
      </c>
      <c r="B149" s="104" t="s">
        <v>571</v>
      </c>
      <c r="C149" s="106" t="str">
        <f>VLOOKUP($E$14:$E$225,[1]CCG!$A$1:$IV$240,5,FALSE)</f>
        <v>Q71</v>
      </c>
      <c r="D149" s="106" t="str">
        <f>VLOOKUP($E$14:$E$225,[1]CCG!$A$1:$IV$240,6,FALSE)</f>
        <v>LONDON AREA TEAM</v>
      </c>
      <c r="E149" s="69" t="s">
        <v>213</v>
      </c>
      <c r="F149" s="106" t="str">
        <f>VLOOKUP($E$14:$E$225,[1]CCG!$A$1:$IV$240,2,FALSE)</f>
        <v>NHS REDBRIDGE CCG</v>
      </c>
      <c r="G149" s="95" t="s">
        <v>65</v>
      </c>
      <c r="H149" s="95" t="s">
        <v>67</v>
      </c>
      <c r="I149" s="70">
        <v>38</v>
      </c>
      <c r="J149" s="70">
        <v>38</v>
      </c>
      <c r="K149" s="129">
        <f t="shared" si="4"/>
        <v>0</v>
      </c>
      <c r="L149" s="54">
        <f t="shared" si="5"/>
        <v>1</v>
      </c>
    </row>
    <row r="150" spans="1:12" s="95" customFormat="1" x14ac:dyDescent="0.2">
      <c r="A150" s="96" t="s">
        <v>716</v>
      </c>
      <c r="B150" s="104" t="s">
        <v>571</v>
      </c>
      <c r="C150" s="106" t="str">
        <f>VLOOKUP($E$14:$E$225,[1]CCG!$A$1:$IV$240,5,FALSE)</f>
        <v>Q71</v>
      </c>
      <c r="D150" s="106" t="str">
        <f>VLOOKUP($E$14:$E$225,[1]CCG!$A$1:$IV$240,6,FALSE)</f>
        <v>LONDON AREA TEAM</v>
      </c>
      <c r="E150" s="69" t="s">
        <v>214</v>
      </c>
      <c r="F150" s="106" t="str">
        <f>VLOOKUP($E$14:$E$225,[1]CCG!$A$1:$IV$240,2,FALSE)</f>
        <v>NHS RICHMOND CCG</v>
      </c>
      <c r="G150" s="95" t="s">
        <v>65</v>
      </c>
      <c r="H150" s="95" t="s">
        <v>67</v>
      </c>
      <c r="I150" s="70">
        <v>51</v>
      </c>
      <c r="J150" s="70">
        <v>51</v>
      </c>
      <c r="K150" s="129">
        <f t="shared" si="4"/>
        <v>0</v>
      </c>
      <c r="L150" s="54">
        <f t="shared" si="5"/>
        <v>1</v>
      </c>
    </row>
    <row r="151" spans="1:12" s="95" customFormat="1" x14ac:dyDescent="0.2">
      <c r="A151" s="96" t="s">
        <v>717</v>
      </c>
      <c r="B151" s="104" t="s">
        <v>571</v>
      </c>
      <c r="C151" s="106" t="str">
        <f>VLOOKUP($E$14:$E$225,[1]CCG!$A$1:$IV$240,5,FALSE)</f>
        <v>Q71</v>
      </c>
      <c r="D151" s="106" t="str">
        <f>VLOOKUP($E$14:$E$225,[1]CCG!$A$1:$IV$240,6,FALSE)</f>
        <v>LONDON AREA TEAM</v>
      </c>
      <c r="E151" s="69" t="s">
        <v>215</v>
      </c>
      <c r="F151" s="106" t="str">
        <f>VLOOKUP($E$14:$E$225,[1]CCG!$A$1:$IV$240,2,FALSE)</f>
        <v>NHS SOUTHWARK CCG</v>
      </c>
      <c r="G151" s="95" t="s">
        <v>65</v>
      </c>
      <c r="H151" s="95" t="s">
        <v>67</v>
      </c>
      <c r="I151" s="70">
        <v>109</v>
      </c>
      <c r="J151" s="70">
        <v>106</v>
      </c>
      <c r="K151" s="129">
        <f t="shared" si="4"/>
        <v>3</v>
      </c>
      <c r="L151" s="54">
        <f t="shared" si="5"/>
        <v>0.97247706422018354</v>
      </c>
    </row>
    <row r="152" spans="1:12" s="95" customFormat="1" x14ac:dyDescent="0.2">
      <c r="A152" s="96" t="s">
        <v>718</v>
      </c>
      <c r="B152" s="104" t="s">
        <v>571</v>
      </c>
      <c r="C152" s="106" t="str">
        <f>VLOOKUP($E$14:$E$225,[1]CCG!$A$1:$IV$240,5,FALSE)</f>
        <v>Q71</v>
      </c>
      <c r="D152" s="106" t="str">
        <f>VLOOKUP($E$14:$E$225,[1]CCG!$A$1:$IV$240,6,FALSE)</f>
        <v>LONDON AREA TEAM</v>
      </c>
      <c r="E152" s="69" t="s">
        <v>217</v>
      </c>
      <c r="F152" s="106" t="str">
        <f>VLOOKUP($E$14:$E$225,[1]CCG!$A$1:$IV$240,2,FALSE)</f>
        <v>NHS SUTTON CCG</v>
      </c>
      <c r="G152" s="95" t="s">
        <v>65</v>
      </c>
      <c r="H152" s="95" t="s">
        <v>67</v>
      </c>
      <c r="I152" s="70">
        <v>67</v>
      </c>
      <c r="J152" s="70">
        <v>67</v>
      </c>
      <c r="K152" s="129">
        <f t="shared" si="4"/>
        <v>0</v>
      </c>
      <c r="L152" s="54">
        <f t="shared" si="5"/>
        <v>1</v>
      </c>
    </row>
    <row r="153" spans="1:12" s="95" customFormat="1" x14ac:dyDescent="0.2">
      <c r="A153" s="96" t="s">
        <v>719</v>
      </c>
      <c r="B153" s="104" t="s">
        <v>571</v>
      </c>
      <c r="C153" s="106" t="str">
        <f>VLOOKUP($E$14:$E$225,[1]CCG!$A$1:$IV$240,5,FALSE)</f>
        <v>Q71</v>
      </c>
      <c r="D153" s="106" t="str">
        <f>VLOOKUP($E$14:$E$225,[1]CCG!$A$1:$IV$240,6,FALSE)</f>
        <v>LONDON AREA TEAM</v>
      </c>
      <c r="E153" s="69" t="s">
        <v>218</v>
      </c>
      <c r="F153" s="106" t="str">
        <f>VLOOKUP($E$14:$E$225,[1]CCG!$A$1:$IV$240,2,FALSE)</f>
        <v>NHS TOWER HAMLETS CCG</v>
      </c>
      <c r="G153" s="95" t="s">
        <v>65</v>
      </c>
      <c r="H153" s="95" t="s">
        <v>67</v>
      </c>
      <c r="I153" s="70">
        <v>13</v>
      </c>
      <c r="J153" s="70">
        <v>13</v>
      </c>
      <c r="K153" s="129">
        <f t="shared" si="4"/>
        <v>0</v>
      </c>
      <c r="L153" s="54">
        <f t="shared" si="5"/>
        <v>1</v>
      </c>
    </row>
    <row r="154" spans="1:12" s="95" customFormat="1" x14ac:dyDescent="0.2">
      <c r="A154" s="96" t="s">
        <v>720</v>
      </c>
      <c r="B154" s="104" t="s">
        <v>571</v>
      </c>
      <c r="C154" s="106" t="str">
        <f>VLOOKUP($E$14:$E$225,[1]CCG!$A$1:$IV$240,5,FALSE)</f>
        <v>Q71</v>
      </c>
      <c r="D154" s="106" t="str">
        <f>VLOOKUP($E$14:$E$225,[1]CCG!$A$1:$IV$240,6,FALSE)</f>
        <v>LONDON AREA TEAM</v>
      </c>
      <c r="E154" s="69" t="s">
        <v>219</v>
      </c>
      <c r="F154" s="106" t="str">
        <f>VLOOKUP($E$14:$E$225,[1]CCG!$A$1:$IV$240,2,FALSE)</f>
        <v>NHS WALTHAM FOREST CCG</v>
      </c>
      <c r="G154" s="95" t="s">
        <v>65</v>
      </c>
      <c r="H154" s="95" t="s">
        <v>67</v>
      </c>
      <c r="I154" s="70">
        <v>34</v>
      </c>
      <c r="J154" s="70">
        <v>34</v>
      </c>
      <c r="K154" s="129">
        <f t="shared" si="4"/>
        <v>0</v>
      </c>
      <c r="L154" s="54">
        <f t="shared" si="5"/>
        <v>1</v>
      </c>
    </row>
    <row r="155" spans="1:12" s="95" customFormat="1" x14ac:dyDescent="0.2">
      <c r="A155" s="96" t="s">
        <v>721</v>
      </c>
      <c r="B155" s="104" t="s">
        <v>571</v>
      </c>
      <c r="C155" s="106" t="str">
        <f>VLOOKUP($E$14:$E$225,[1]CCG!$A$1:$IV$240,5,FALSE)</f>
        <v>Q71</v>
      </c>
      <c r="D155" s="106" t="str">
        <f>VLOOKUP($E$14:$E$225,[1]CCG!$A$1:$IV$240,6,FALSE)</f>
        <v>LONDON AREA TEAM</v>
      </c>
      <c r="E155" s="69" t="s">
        <v>220</v>
      </c>
      <c r="F155" s="106" t="str">
        <f>VLOOKUP($E$14:$E$225,[1]CCG!$A$1:$IV$240,2,FALSE)</f>
        <v>NHS WANDSWORTH CCG</v>
      </c>
      <c r="G155" s="95" t="s">
        <v>65</v>
      </c>
      <c r="H155" s="95" t="s">
        <v>67</v>
      </c>
      <c r="I155" s="70">
        <v>79</v>
      </c>
      <c r="J155" s="70">
        <v>79</v>
      </c>
      <c r="K155" s="129">
        <f t="shared" si="4"/>
        <v>0</v>
      </c>
      <c r="L155" s="54">
        <f t="shared" si="5"/>
        <v>1</v>
      </c>
    </row>
    <row r="156" spans="1:12" s="95" customFormat="1" x14ac:dyDescent="0.2">
      <c r="A156" s="96" t="s">
        <v>722</v>
      </c>
      <c r="B156" s="104" t="s">
        <v>571</v>
      </c>
      <c r="C156" s="106" t="str">
        <f>VLOOKUP($E$14:$E$225,[1]CCG!$A$1:$IV$240,5,FALSE)</f>
        <v>Q71</v>
      </c>
      <c r="D156" s="106" t="str">
        <f>VLOOKUP($E$14:$E$225,[1]CCG!$A$1:$IV$240,6,FALSE)</f>
        <v>LONDON AREA TEAM</v>
      </c>
      <c r="E156" s="69" t="s">
        <v>221</v>
      </c>
      <c r="F156" s="106" t="str">
        <f>VLOOKUP($E$14:$E$225,[1]CCG!$A$1:$IV$240,2,FALSE)</f>
        <v>NHS WEST LONDON (K&amp;C &amp; QPP) CCG</v>
      </c>
      <c r="G156" s="95" t="s">
        <v>65</v>
      </c>
      <c r="H156" s="95" t="s">
        <v>67</v>
      </c>
      <c r="I156" s="70">
        <v>38</v>
      </c>
      <c r="J156" s="70">
        <v>38</v>
      </c>
      <c r="K156" s="129">
        <f t="shared" si="4"/>
        <v>0</v>
      </c>
      <c r="L156" s="54">
        <f t="shared" si="5"/>
        <v>1</v>
      </c>
    </row>
    <row r="157" spans="1:12" s="95" customFormat="1" x14ac:dyDescent="0.2">
      <c r="A157" s="96" t="s">
        <v>723</v>
      </c>
      <c r="B157" s="104" t="s">
        <v>572</v>
      </c>
      <c r="C157" s="106" t="str">
        <f>VLOOKUP($E$14:$E$225,[1]CCG!$A$1:$IV$240,5,FALSE)</f>
        <v>Q48</v>
      </c>
      <c r="D157" s="106" t="str">
        <f>VLOOKUP($E$14:$E$225,[1]CCG!$A$1:$IV$240,6,FALSE)</f>
        <v>MERSEYSIDE AREA TEAM</v>
      </c>
      <c r="E157" s="69" t="s">
        <v>92</v>
      </c>
      <c r="F157" s="106" t="str">
        <f>VLOOKUP($E$14:$E$225,[1]CCG!$A$1:$IV$240,2,FALSE)</f>
        <v>NHS HALTON CCG</v>
      </c>
      <c r="G157" s="95" t="s">
        <v>65</v>
      </c>
      <c r="H157" s="95" t="s">
        <v>67</v>
      </c>
      <c r="I157" s="130">
        <v>67</v>
      </c>
      <c r="J157" s="130">
        <v>66</v>
      </c>
      <c r="K157" s="129">
        <f t="shared" si="4"/>
        <v>1</v>
      </c>
      <c r="L157" s="83">
        <f t="shared" si="5"/>
        <v>0.9850746268656716</v>
      </c>
    </row>
    <row r="158" spans="1:12" s="95" customFormat="1" x14ac:dyDescent="0.2">
      <c r="A158" s="96" t="s">
        <v>724</v>
      </c>
      <c r="B158" s="104" t="s">
        <v>572</v>
      </c>
      <c r="C158" s="106" t="str">
        <f>VLOOKUP($E$14:$E$225,[1]CCG!$A$1:$IV$240,5,FALSE)</f>
        <v>Q48</v>
      </c>
      <c r="D158" s="106" t="str">
        <f>VLOOKUP($E$14:$E$225,[1]CCG!$A$1:$IV$240,6,FALSE)</f>
        <v>MERSEYSIDE AREA TEAM</v>
      </c>
      <c r="E158" s="69" t="s">
        <v>95</v>
      </c>
      <c r="F158" s="106" t="str">
        <f>VLOOKUP($E$14:$E$225,[1]CCG!$A$1:$IV$240,2,FALSE)</f>
        <v>NHS KNOWSLEY CCG</v>
      </c>
      <c r="G158" s="95" t="s">
        <v>65</v>
      </c>
      <c r="H158" s="95" t="s">
        <v>67</v>
      </c>
      <c r="I158" s="130">
        <v>94</v>
      </c>
      <c r="J158" s="130">
        <v>93</v>
      </c>
      <c r="K158" s="129">
        <f t="shared" si="4"/>
        <v>1</v>
      </c>
      <c r="L158" s="83">
        <f t="shared" si="5"/>
        <v>0.98936170212765961</v>
      </c>
    </row>
    <row r="159" spans="1:12" s="95" customFormat="1" x14ac:dyDescent="0.2">
      <c r="A159" s="96" t="s">
        <v>725</v>
      </c>
      <c r="B159" s="104" t="s">
        <v>572</v>
      </c>
      <c r="C159" s="106" t="str">
        <f>VLOOKUP($E$14:$E$225,[1]CCG!$A$1:$IV$240,5,FALSE)</f>
        <v>Q48</v>
      </c>
      <c r="D159" s="106" t="str">
        <f>VLOOKUP($E$14:$E$225,[1]CCG!$A$1:$IV$240,6,FALSE)</f>
        <v>MERSEYSIDE AREA TEAM</v>
      </c>
      <c r="E159" s="69" t="s">
        <v>270</v>
      </c>
      <c r="F159" s="106" t="str">
        <f>VLOOKUP($E$14:$E$225,[1]CCG!$A$1:$IV$240,2,FALSE)</f>
        <v>NHS LIVERPOOL CCG</v>
      </c>
      <c r="G159" s="95" t="s">
        <v>65</v>
      </c>
      <c r="H159" s="95" t="s">
        <v>67</v>
      </c>
      <c r="I159" s="70">
        <v>268</v>
      </c>
      <c r="J159" s="70">
        <v>263</v>
      </c>
      <c r="K159" s="129">
        <f t="shared" si="4"/>
        <v>5</v>
      </c>
      <c r="L159" s="54">
        <f t="shared" si="5"/>
        <v>0.98134328358208955</v>
      </c>
    </row>
    <row r="160" spans="1:12" s="95" customFormat="1" x14ac:dyDescent="0.2">
      <c r="A160" s="96" t="s">
        <v>726</v>
      </c>
      <c r="B160" s="104" t="s">
        <v>572</v>
      </c>
      <c r="C160" s="106" t="str">
        <f>VLOOKUP($E$14:$E$225,[1]CCG!$A$1:$IV$240,5,FALSE)</f>
        <v>Q48</v>
      </c>
      <c r="D160" s="106" t="str">
        <f>VLOOKUP($E$14:$E$225,[1]CCG!$A$1:$IV$240,6,FALSE)</f>
        <v>MERSEYSIDE AREA TEAM</v>
      </c>
      <c r="E160" s="69" t="s">
        <v>100</v>
      </c>
      <c r="F160" s="106" t="str">
        <f>VLOOKUP($E$14:$E$225,[1]CCG!$A$1:$IV$240,2,FALSE)</f>
        <v>NHS SOUTH SEFTON CCG</v>
      </c>
      <c r="G160" s="95" t="s">
        <v>65</v>
      </c>
      <c r="H160" s="95" t="s">
        <v>67</v>
      </c>
      <c r="I160" s="130">
        <v>96</v>
      </c>
      <c r="J160" s="130">
        <v>94</v>
      </c>
      <c r="K160" s="129">
        <f t="shared" si="4"/>
        <v>2</v>
      </c>
      <c r="L160" s="83">
        <f t="shared" si="5"/>
        <v>0.97916666666666663</v>
      </c>
    </row>
    <row r="161" spans="1:12" s="95" customFormat="1" x14ac:dyDescent="0.2">
      <c r="A161" s="96" t="s">
        <v>727</v>
      </c>
      <c r="B161" s="104" t="s">
        <v>572</v>
      </c>
      <c r="C161" s="106" t="str">
        <f>VLOOKUP($E$14:$E$225,[1]CCG!$A$1:$IV$240,5,FALSE)</f>
        <v>Q48</v>
      </c>
      <c r="D161" s="106" t="str">
        <f>VLOOKUP($E$14:$E$225,[1]CCG!$A$1:$IV$240,6,FALSE)</f>
        <v>MERSEYSIDE AREA TEAM</v>
      </c>
      <c r="E161" s="69" t="s">
        <v>101</v>
      </c>
      <c r="F161" s="106" t="str">
        <f>VLOOKUP($E$14:$E$225,[1]CCG!$A$1:$IV$240,2,FALSE)</f>
        <v>NHS SOUTHPORT AND FORMBY CCG</v>
      </c>
      <c r="G161" s="95" t="s">
        <v>65</v>
      </c>
      <c r="H161" s="95" t="s">
        <v>67</v>
      </c>
      <c r="I161" s="70">
        <v>79</v>
      </c>
      <c r="J161" s="70">
        <v>79</v>
      </c>
      <c r="K161" s="129">
        <f t="shared" si="4"/>
        <v>0</v>
      </c>
      <c r="L161" s="54">
        <f t="shared" si="5"/>
        <v>1</v>
      </c>
    </row>
    <row r="162" spans="1:12" s="95" customFormat="1" x14ac:dyDescent="0.2">
      <c r="A162" s="96" t="s">
        <v>728</v>
      </c>
      <c r="B162" s="104" t="s">
        <v>572</v>
      </c>
      <c r="C162" s="106" t="str">
        <f>VLOOKUP($E$14:$E$225,[1]CCG!$A$1:$IV$240,5,FALSE)</f>
        <v>Q48</v>
      </c>
      <c r="D162" s="106" t="str">
        <f>VLOOKUP($E$14:$E$225,[1]CCG!$A$1:$IV$240,6,FALSE)</f>
        <v>MERSEYSIDE AREA TEAM</v>
      </c>
      <c r="E162" s="69" t="s">
        <v>103</v>
      </c>
      <c r="F162" s="106" t="str">
        <f>VLOOKUP($E$14:$E$225,[1]CCG!$A$1:$IV$240,2,FALSE)</f>
        <v>NHS ST HELENS CCG</v>
      </c>
      <c r="G162" s="95" t="s">
        <v>65</v>
      </c>
      <c r="H162" s="95" t="s">
        <v>67</v>
      </c>
      <c r="I162" s="70">
        <v>103</v>
      </c>
      <c r="J162" s="70">
        <v>103</v>
      </c>
      <c r="K162" s="129">
        <f t="shared" si="4"/>
        <v>0</v>
      </c>
      <c r="L162" s="54">
        <f t="shared" si="5"/>
        <v>1</v>
      </c>
    </row>
    <row r="163" spans="1:12" s="95" customFormat="1" x14ac:dyDescent="0.2">
      <c r="A163" s="110" t="e">
        <v>#N/A</v>
      </c>
      <c r="B163" s="104" t="s">
        <v>573</v>
      </c>
      <c r="C163" s="106" t="str">
        <f>VLOOKUP($E$14:$E$225,[1]CCG!$A$1:$IV$240,5,FALSE)</f>
        <v>Q50</v>
      </c>
      <c r="D163" s="106" t="str">
        <f>VLOOKUP($E$14:$E$225,[1]CCG!$A$1:$IV$240,6,FALSE)</f>
        <v>NORTH YORKSHIRE AND HUMBER AREA TEAM</v>
      </c>
      <c r="E163" s="69" t="s">
        <v>269</v>
      </c>
      <c r="F163" s="106" t="str">
        <f>VLOOKUP($E$14:$E$225,[1]CCG!$A$1:$IV$240,2,FALSE)</f>
        <v>NATIONAL COMMISSIONING HUB 1</v>
      </c>
      <c r="G163" s="95" t="s">
        <v>65</v>
      </c>
      <c r="H163" s="95" t="s">
        <v>67</v>
      </c>
      <c r="I163" s="70">
        <v>12</v>
      </c>
      <c r="J163" s="70">
        <v>12</v>
      </c>
      <c r="K163" s="129">
        <f t="shared" si="4"/>
        <v>0</v>
      </c>
      <c r="L163" s="54">
        <f t="shared" si="5"/>
        <v>1</v>
      </c>
    </row>
    <row r="164" spans="1:12" s="95" customFormat="1" x14ac:dyDescent="0.2">
      <c r="A164" s="96" t="s">
        <v>729</v>
      </c>
      <c r="B164" s="104" t="s">
        <v>573</v>
      </c>
      <c r="C164" s="106" t="str">
        <f>VLOOKUP($E$14:$E$225,[1]CCG!$A$1:$IV$240,5,FALSE)</f>
        <v>Q50</v>
      </c>
      <c r="D164" s="106" t="str">
        <f>VLOOKUP($E$14:$E$225,[1]CCG!$A$1:$IV$240,6,FALSE)</f>
        <v>NORTH YORKSHIRE AND HUMBER AREA TEAM</v>
      </c>
      <c r="E164" s="69" t="s">
        <v>120</v>
      </c>
      <c r="F164" s="106" t="str">
        <f>VLOOKUP($E$14:$E$225,[1]CCG!$A$1:$IV$240,2,FALSE)</f>
        <v>NHS EAST RIDING OF YORKSHIRE CCG</v>
      </c>
      <c r="G164" s="95" t="s">
        <v>65</v>
      </c>
      <c r="H164" s="95" t="s">
        <v>67</v>
      </c>
      <c r="I164" s="130">
        <v>140</v>
      </c>
      <c r="J164" s="130">
        <v>138</v>
      </c>
      <c r="K164" s="129">
        <f t="shared" si="4"/>
        <v>2</v>
      </c>
      <c r="L164" s="83">
        <f t="shared" si="5"/>
        <v>0.98571428571428577</v>
      </c>
    </row>
    <row r="165" spans="1:12" s="103" customFormat="1" x14ac:dyDescent="0.2">
      <c r="A165" s="96" t="s">
        <v>730</v>
      </c>
      <c r="B165" s="104" t="s">
        <v>573</v>
      </c>
      <c r="C165" s="106" t="str">
        <f>VLOOKUP($E$14:$E$225,[1]CCG!$A$1:$IV$240,5,FALSE)</f>
        <v>Q50</v>
      </c>
      <c r="D165" s="106" t="str">
        <f>VLOOKUP($E$14:$E$225,[1]CCG!$A$1:$IV$240,6,FALSE)</f>
        <v>NORTH YORKSHIRE AND HUMBER AREA TEAM</v>
      </c>
      <c r="E165" s="69" t="s">
        <v>123</v>
      </c>
      <c r="F165" s="106" t="str">
        <f>VLOOKUP($E$14:$E$225,[1]CCG!$A$1:$IV$240,2,FALSE)</f>
        <v>NHS HAMBLETON, RICHMONDSHIRE AND WHITBY CCG</v>
      </c>
      <c r="G165" s="95" t="s">
        <v>65</v>
      </c>
      <c r="H165" s="95" t="s">
        <v>67</v>
      </c>
      <c r="I165" s="70">
        <v>59</v>
      </c>
      <c r="J165" s="70">
        <v>59</v>
      </c>
      <c r="K165" s="129">
        <f t="shared" si="4"/>
        <v>0</v>
      </c>
      <c r="L165" s="54">
        <f t="shared" si="5"/>
        <v>1</v>
      </c>
    </row>
    <row r="166" spans="1:12" s="95" customFormat="1" x14ac:dyDescent="0.2">
      <c r="A166" s="96" t="s">
        <v>731</v>
      </c>
      <c r="B166" s="104" t="s">
        <v>573</v>
      </c>
      <c r="C166" s="106" t="str">
        <f>VLOOKUP($E$14:$E$225,[1]CCG!$A$1:$IV$240,5,FALSE)</f>
        <v>Q50</v>
      </c>
      <c r="D166" s="106" t="str">
        <f>VLOOKUP($E$14:$E$225,[1]CCG!$A$1:$IV$240,6,FALSE)</f>
        <v>NORTH YORKSHIRE AND HUMBER AREA TEAM</v>
      </c>
      <c r="E166" s="69" t="s">
        <v>124</v>
      </c>
      <c r="F166" s="106" t="str">
        <f>VLOOKUP($E$14:$E$225,[1]CCG!$A$1:$IV$240,2,FALSE)</f>
        <v>NHS HARROGATE AND RURAL DISTRICT CCG</v>
      </c>
      <c r="G166" s="95" t="s">
        <v>65</v>
      </c>
      <c r="H166" s="95" t="s">
        <v>67</v>
      </c>
      <c r="I166" s="70">
        <v>106</v>
      </c>
      <c r="J166" s="70">
        <v>106</v>
      </c>
      <c r="K166" s="129">
        <f t="shared" si="4"/>
        <v>0</v>
      </c>
      <c r="L166" s="54">
        <f t="shared" si="5"/>
        <v>1</v>
      </c>
    </row>
    <row r="167" spans="1:12" s="95" customFormat="1" x14ac:dyDescent="0.2">
      <c r="A167" s="96" t="s">
        <v>732</v>
      </c>
      <c r="B167" s="104" t="s">
        <v>573</v>
      </c>
      <c r="C167" s="106" t="str">
        <f>VLOOKUP($E$14:$E$225,[1]CCG!$A$1:$IV$240,5,FALSE)</f>
        <v>Q50</v>
      </c>
      <c r="D167" s="106" t="str">
        <f>VLOOKUP($E$14:$E$225,[1]CCG!$A$1:$IV$240,6,FALSE)</f>
        <v>NORTH YORKSHIRE AND HUMBER AREA TEAM</v>
      </c>
      <c r="E167" s="69" t="s">
        <v>125</v>
      </c>
      <c r="F167" s="106" t="str">
        <f>VLOOKUP($E$14:$E$225,[1]CCG!$A$1:$IV$240,2,FALSE)</f>
        <v>NHS HULL CCG</v>
      </c>
      <c r="G167" s="95" t="s">
        <v>65</v>
      </c>
      <c r="H167" s="95" t="s">
        <v>67</v>
      </c>
      <c r="I167" s="70">
        <v>95</v>
      </c>
      <c r="J167" s="70">
        <v>95</v>
      </c>
      <c r="K167" s="129">
        <f t="shared" si="4"/>
        <v>0</v>
      </c>
      <c r="L167" s="54">
        <f t="shared" si="5"/>
        <v>1</v>
      </c>
    </row>
    <row r="168" spans="1:12" s="95" customFormat="1" x14ac:dyDescent="0.2">
      <c r="A168" s="96" t="s">
        <v>733</v>
      </c>
      <c r="B168" s="104" t="s">
        <v>573</v>
      </c>
      <c r="C168" s="106" t="str">
        <f>VLOOKUP($E$14:$E$225,[1]CCG!$A$1:$IV$240,5,FALSE)</f>
        <v>Q50</v>
      </c>
      <c r="D168" s="106" t="str">
        <f>VLOOKUP($E$14:$E$225,[1]CCG!$A$1:$IV$240,6,FALSE)</f>
        <v>NORTH YORKSHIRE AND HUMBER AREA TEAM</v>
      </c>
      <c r="E168" s="69" t="s">
        <v>127</v>
      </c>
      <c r="F168" s="106" t="str">
        <f>VLOOKUP($E$14:$E$225,[1]CCG!$A$1:$IV$240,2,FALSE)</f>
        <v>NHS NORTH EAST LINCOLNSHIRE CCG</v>
      </c>
      <c r="G168" s="95" t="s">
        <v>65</v>
      </c>
      <c r="H168" s="95" t="s">
        <v>67</v>
      </c>
      <c r="I168" s="70">
        <v>84</v>
      </c>
      <c r="J168" s="70">
        <v>84</v>
      </c>
      <c r="K168" s="129">
        <f t="shared" si="4"/>
        <v>0</v>
      </c>
      <c r="L168" s="54">
        <f t="shared" si="5"/>
        <v>1</v>
      </c>
    </row>
    <row r="169" spans="1:12" s="95" customFormat="1" x14ac:dyDescent="0.2">
      <c r="A169" s="96" t="s">
        <v>734</v>
      </c>
      <c r="B169" s="104" t="s">
        <v>573</v>
      </c>
      <c r="C169" s="106" t="str">
        <f>VLOOKUP($E$14:$E$225,[1]CCG!$A$1:$IV$240,5,FALSE)</f>
        <v>Q50</v>
      </c>
      <c r="D169" s="106" t="str">
        <f>VLOOKUP($E$14:$E$225,[1]CCG!$A$1:$IV$240,6,FALSE)</f>
        <v>NORTH YORKSHIRE AND HUMBER AREA TEAM</v>
      </c>
      <c r="E169" s="69" t="s">
        <v>129</v>
      </c>
      <c r="F169" s="106" t="str">
        <f>VLOOKUP($E$14:$E$225,[1]CCG!$A$1:$IV$240,2,FALSE)</f>
        <v>NHS NORTH LINCOLNSHIRE CCG</v>
      </c>
      <c r="G169" s="95" t="s">
        <v>65</v>
      </c>
      <c r="H169" s="95" t="s">
        <v>67</v>
      </c>
      <c r="I169" s="70">
        <v>96</v>
      </c>
      <c r="J169" s="70">
        <v>96</v>
      </c>
      <c r="K169" s="129">
        <f t="shared" si="4"/>
        <v>0</v>
      </c>
      <c r="L169" s="54">
        <f t="shared" si="5"/>
        <v>1</v>
      </c>
    </row>
    <row r="170" spans="1:12" s="95" customFormat="1" x14ac:dyDescent="0.2">
      <c r="A170" s="96" t="s">
        <v>735</v>
      </c>
      <c r="B170" s="104" t="s">
        <v>573</v>
      </c>
      <c r="C170" s="106" t="str">
        <f>VLOOKUP($E$14:$E$225,[1]CCG!$A$1:$IV$240,5,FALSE)</f>
        <v>Q50</v>
      </c>
      <c r="D170" s="106" t="str">
        <f>VLOOKUP($E$14:$E$225,[1]CCG!$A$1:$IV$240,6,FALSE)</f>
        <v>NORTH YORKSHIRE AND HUMBER AREA TEAM</v>
      </c>
      <c r="E170" s="69" t="s">
        <v>131</v>
      </c>
      <c r="F170" s="106" t="str">
        <f>VLOOKUP($E$14:$E$225,[1]CCG!$A$1:$IV$240,2,FALSE)</f>
        <v>NHS SCARBOROUGH AND RYEDALE CCG</v>
      </c>
      <c r="G170" s="95" t="s">
        <v>65</v>
      </c>
      <c r="H170" s="95" t="s">
        <v>67</v>
      </c>
      <c r="I170" s="70">
        <v>42</v>
      </c>
      <c r="J170" s="70">
        <v>42</v>
      </c>
      <c r="K170" s="129">
        <f t="shared" si="4"/>
        <v>0</v>
      </c>
      <c r="L170" s="54">
        <f t="shared" si="5"/>
        <v>1</v>
      </c>
    </row>
    <row r="171" spans="1:12" s="95" customFormat="1" x14ac:dyDescent="0.2">
      <c r="A171" s="96" t="s">
        <v>736</v>
      </c>
      <c r="B171" s="104" t="s">
        <v>573</v>
      </c>
      <c r="C171" s="106" t="str">
        <f>VLOOKUP($E$14:$E$225,[1]CCG!$A$1:$IV$240,5,FALSE)</f>
        <v>Q50</v>
      </c>
      <c r="D171" s="106" t="str">
        <f>VLOOKUP($E$14:$E$225,[1]CCG!$A$1:$IV$240,6,FALSE)</f>
        <v>NORTH YORKSHIRE AND HUMBER AREA TEAM</v>
      </c>
      <c r="E171" s="69" t="s">
        <v>133</v>
      </c>
      <c r="F171" s="106" t="str">
        <f>VLOOKUP($E$14:$E$225,[1]CCG!$A$1:$IV$240,2,FALSE)</f>
        <v>NHS VALE OF YORK CCG</v>
      </c>
      <c r="G171" s="95" t="s">
        <v>65</v>
      </c>
      <c r="H171" s="95" t="s">
        <v>67</v>
      </c>
      <c r="I171" s="130">
        <v>156</v>
      </c>
      <c r="J171" s="130">
        <v>155</v>
      </c>
      <c r="K171" s="129">
        <f t="shared" si="4"/>
        <v>1</v>
      </c>
      <c r="L171" s="83">
        <f t="shared" si="5"/>
        <v>0.99358974358974361</v>
      </c>
    </row>
    <row r="172" spans="1:12" s="95" customFormat="1" x14ac:dyDescent="0.2">
      <c r="A172" s="96" t="s">
        <v>737</v>
      </c>
      <c r="B172" s="104" t="s">
        <v>574</v>
      </c>
      <c r="C172" s="106" t="str">
        <f>VLOOKUP($E$14:$E$225,[1]CCG!$A$1:$IV$240,5,FALSE)</f>
        <v>Q60</v>
      </c>
      <c r="D172" s="106" t="str">
        <f>VLOOKUP($E$14:$E$225,[1]CCG!$A$1:$IV$240,6,FALSE)</f>
        <v>SHROPSHIRE AND STAFFORDSHIRE AREA TEAM</v>
      </c>
      <c r="E172" s="69" t="s">
        <v>155</v>
      </c>
      <c r="F172" s="106" t="str">
        <f>VLOOKUP($E$14:$E$225,[1]CCG!$A$1:$IV$240,2,FALSE)</f>
        <v>NHS CANNOCK CHASE CCG</v>
      </c>
      <c r="G172" s="95" t="s">
        <v>65</v>
      </c>
      <c r="H172" s="95" t="s">
        <v>67</v>
      </c>
      <c r="I172" s="70">
        <v>27</v>
      </c>
      <c r="J172" s="70">
        <v>27</v>
      </c>
      <c r="K172" s="129">
        <f t="shared" si="4"/>
        <v>0</v>
      </c>
      <c r="L172" s="54">
        <f t="shared" si="5"/>
        <v>1</v>
      </c>
    </row>
    <row r="173" spans="1:12" s="95" customFormat="1" x14ac:dyDescent="0.2">
      <c r="A173" s="96" t="s">
        <v>738</v>
      </c>
      <c r="B173" s="104" t="s">
        <v>574</v>
      </c>
      <c r="C173" s="106" t="str">
        <f>VLOOKUP($E$14:$E$225,[1]CCG!$A$1:$IV$240,5,FALSE)</f>
        <v>Q60</v>
      </c>
      <c r="D173" s="106" t="str">
        <f>VLOOKUP($E$14:$E$225,[1]CCG!$A$1:$IV$240,6,FALSE)</f>
        <v>SHROPSHIRE AND STAFFORDSHIRE AREA TEAM</v>
      </c>
      <c r="E173" s="69" t="s">
        <v>158</v>
      </c>
      <c r="F173" s="106" t="str">
        <f>VLOOKUP($E$14:$E$225,[1]CCG!$A$1:$IV$240,2,FALSE)</f>
        <v>NHS EAST STAFFORDSHIRE CCG</v>
      </c>
      <c r="G173" s="95" t="s">
        <v>65</v>
      </c>
      <c r="H173" s="95" t="s">
        <v>67</v>
      </c>
      <c r="I173" s="70">
        <v>54</v>
      </c>
      <c r="J173" s="70">
        <v>54</v>
      </c>
      <c r="K173" s="129">
        <f t="shared" si="4"/>
        <v>0</v>
      </c>
      <c r="L173" s="54">
        <f t="shared" si="5"/>
        <v>1</v>
      </c>
    </row>
    <row r="174" spans="1:12" s="95" customFormat="1" x14ac:dyDescent="0.2">
      <c r="A174" s="96" t="s">
        <v>739</v>
      </c>
      <c r="B174" s="104" t="s">
        <v>574</v>
      </c>
      <c r="C174" s="106" t="str">
        <f>VLOOKUP($E$14:$E$225,[1]CCG!$A$1:$IV$240,5,FALSE)</f>
        <v>Q60</v>
      </c>
      <c r="D174" s="106" t="str">
        <f>VLOOKUP($E$14:$E$225,[1]CCG!$A$1:$IV$240,6,FALSE)</f>
        <v>SHROPSHIRE AND STAFFORDSHIRE AREA TEAM</v>
      </c>
      <c r="E174" s="69" t="s">
        <v>160</v>
      </c>
      <c r="F174" s="106" t="str">
        <f>VLOOKUP($E$14:$E$225,[1]CCG!$A$1:$IV$240,2,FALSE)</f>
        <v>NHS NORTH STAFFORDSHIRE CCG</v>
      </c>
      <c r="G174" s="95" t="s">
        <v>65</v>
      </c>
      <c r="H174" s="95" t="s">
        <v>67</v>
      </c>
      <c r="I174" s="70">
        <v>64</v>
      </c>
      <c r="J174" s="70">
        <v>64</v>
      </c>
      <c r="K174" s="129">
        <f t="shared" si="4"/>
        <v>0</v>
      </c>
      <c r="L174" s="54">
        <f t="shared" si="5"/>
        <v>1</v>
      </c>
    </row>
    <row r="175" spans="1:12" s="95" customFormat="1" x14ac:dyDescent="0.2">
      <c r="A175" s="96" t="s">
        <v>740</v>
      </c>
      <c r="B175" s="104" t="s">
        <v>574</v>
      </c>
      <c r="C175" s="106" t="str">
        <f>VLOOKUP($E$14:$E$225,[1]CCG!$A$1:$IV$240,5,FALSE)</f>
        <v>Q60</v>
      </c>
      <c r="D175" s="106" t="str">
        <f>VLOOKUP($E$14:$E$225,[1]CCG!$A$1:$IV$240,6,FALSE)</f>
        <v>SHROPSHIRE AND STAFFORDSHIRE AREA TEAM</v>
      </c>
      <c r="E175" s="69" t="s">
        <v>164</v>
      </c>
      <c r="F175" s="106" t="str">
        <f>VLOOKUP($E$14:$E$225,[1]CCG!$A$1:$IV$240,2,FALSE)</f>
        <v>NHS SHROPSHIRE CCG</v>
      </c>
      <c r="G175" s="95" t="s">
        <v>65</v>
      </c>
      <c r="H175" s="95" t="s">
        <v>67</v>
      </c>
      <c r="I175" s="130">
        <v>124</v>
      </c>
      <c r="J175" s="130">
        <v>122</v>
      </c>
      <c r="K175" s="129">
        <f t="shared" si="4"/>
        <v>2</v>
      </c>
      <c r="L175" s="83">
        <f t="shared" si="5"/>
        <v>0.9838709677419355</v>
      </c>
    </row>
    <row r="176" spans="1:12" s="95" customFormat="1" x14ac:dyDescent="0.2">
      <c r="A176" s="96" t="s">
        <v>741</v>
      </c>
      <c r="B176" s="104" t="s">
        <v>574</v>
      </c>
      <c r="C176" s="106" t="str">
        <f>VLOOKUP($E$14:$E$225,[1]CCG!$A$1:$IV$240,5,FALSE)</f>
        <v>Q60</v>
      </c>
      <c r="D176" s="106" t="str">
        <f>VLOOKUP($E$14:$E$225,[1]CCG!$A$1:$IV$240,6,FALSE)</f>
        <v>SHROPSHIRE AND STAFFORDSHIRE AREA TEAM</v>
      </c>
      <c r="E176" s="69" t="s">
        <v>166</v>
      </c>
      <c r="F176" s="106" t="str">
        <f>VLOOKUP($E$14:$E$225,[1]CCG!$A$1:$IV$240,2,FALSE)</f>
        <v>NHS SOUTH EAST STAFFS AND SEISDON PENINSULAR CCG</v>
      </c>
      <c r="G176" s="95" t="s">
        <v>65</v>
      </c>
      <c r="H176" s="95" t="s">
        <v>67</v>
      </c>
      <c r="I176" s="70">
        <v>66</v>
      </c>
      <c r="J176" s="70">
        <v>66</v>
      </c>
      <c r="K176" s="129">
        <f t="shared" si="4"/>
        <v>0</v>
      </c>
      <c r="L176" s="54">
        <f t="shared" si="5"/>
        <v>1</v>
      </c>
    </row>
    <row r="177" spans="1:12" s="95" customFormat="1" x14ac:dyDescent="0.2">
      <c r="A177" s="96" t="s">
        <v>742</v>
      </c>
      <c r="B177" s="104" t="s">
        <v>574</v>
      </c>
      <c r="C177" s="106" t="str">
        <f>VLOOKUP($E$14:$E$225,[1]CCG!$A$1:$IV$240,5,FALSE)</f>
        <v>Q60</v>
      </c>
      <c r="D177" s="106" t="str">
        <f>VLOOKUP($E$14:$E$225,[1]CCG!$A$1:$IV$240,6,FALSE)</f>
        <v>SHROPSHIRE AND STAFFORDSHIRE AREA TEAM</v>
      </c>
      <c r="E177" s="69" t="s">
        <v>169</v>
      </c>
      <c r="F177" s="106" t="str">
        <f>VLOOKUP($E$14:$E$225,[1]CCG!$A$1:$IV$240,2,FALSE)</f>
        <v>NHS STAFFORD AND SURROUNDS CCG</v>
      </c>
      <c r="G177" s="95" t="s">
        <v>65</v>
      </c>
      <c r="H177" s="95" t="s">
        <v>67</v>
      </c>
      <c r="I177" s="70">
        <v>42</v>
      </c>
      <c r="J177" s="70">
        <v>42</v>
      </c>
      <c r="K177" s="129">
        <f t="shared" si="4"/>
        <v>0</v>
      </c>
      <c r="L177" s="54">
        <f t="shared" si="5"/>
        <v>1</v>
      </c>
    </row>
    <row r="178" spans="1:12" s="95" customFormat="1" x14ac:dyDescent="0.2">
      <c r="A178" s="96" t="s">
        <v>743</v>
      </c>
      <c r="B178" s="104" t="s">
        <v>574</v>
      </c>
      <c r="C178" s="106" t="str">
        <f>VLOOKUP($E$14:$E$225,[1]CCG!$A$1:$IV$240,5,FALSE)</f>
        <v>Q60</v>
      </c>
      <c r="D178" s="106" t="str">
        <f>VLOOKUP($E$14:$E$225,[1]CCG!$A$1:$IV$240,6,FALSE)</f>
        <v>SHROPSHIRE AND STAFFORDSHIRE AREA TEAM</v>
      </c>
      <c r="E178" s="69" t="s">
        <v>170</v>
      </c>
      <c r="F178" s="106" t="str">
        <f>VLOOKUP($E$14:$E$225,[1]CCG!$A$1:$IV$240,2,FALSE)</f>
        <v>NHS STOKE ON TRENT CCG</v>
      </c>
      <c r="G178" s="95" t="s">
        <v>65</v>
      </c>
      <c r="H178" s="95" t="s">
        <v>67</v>
      </c>
      <c r="I178" s="130">
        <v>104</v>
      </c>
      <c r="J178" s="130">
        <v>103</v>
      </c>
      <c r="K178" s="129">
        <f t="shared" si="4"/>
        <v>1</v>
      </c>
      <c r="L178" s="83">
        <f t="shared" si="5"/>
        <v>0.99038461538461542</v>
      </c>
    </row>
    <row r="179" spans="1:12" s="95" customFormat="1" x14ac:dyDescent="0.2">
      <c r="A179" s="96" t="s">
        <v>744</v>
      </c>
      <c r="B179" s="104" t="s">
        <v>574</v>
      </c>
      <c r="C179" s="106" t="str">
        <f>VLOOKUP($E$14:$E$225,[1]CCG!$A$1:$IV$240,5,FALSE)</f>
        <v>Q60</v>
      </c>
      <c r="D179" s="106" t="str">
        <f>VLOOKUP($E$14:$E$225,[1]CCG!$A$1:$IV$240,6,FALSE)</f>
        <v>SHROPSHIRE AND STAFFORDSHIRE AREA TEAM</v>
      </c>
      <c r="E179" s="69" t="s">
        <v>171</v>
      </c>
      <c r="F179" s="106" t="str">
        <f>VLOOKUP($E$14:$E$225,[1]CCG!$A$1:$IV$240,2,FALSE)</f>
        <v>NHS TELFORD AND WREKIN CCG</v>
      </c>
      <c r="G179" s="95" t="s">
        <v>65</v>
      </c>
      <c r="H179" s="95" t="s">
        <v>67</v>
      </c>
      <c r="I179" s="130">
        <v>63</v>
      </c>
      <c r="J179" s="130">
        <v>61</v>
      </c>
      <c r="K179" s="129">
        <f t="shared" si="4"/>
        <v>2</v>
      </c>
      <c r="L179" s="83">
        <f t="shared" si="5"/>
        <v>0.96825396825396826</v>
      </c>
    </row>
    <row r="180" spans="1:12" s="95" customFormat="1" x14ac:dyDescent="0.2">
      <c r="A180" s="96" t="s">
        <v>745</v>
      </c>
      <c r="B180" s="104" t="s">
        <v>575</v>
      </c>
      <c r="C180" s="106" t="str">
        <f>VLOOKUP($E$14:$E$225,[1]CCG!$A$1:$IV$240,5,FALSE)</f>
        <v>Q51</v>
      </c>
      <c r="D180" s="106" t="str">
        <f>VLOOKUP($E$14:$E$225,[1]CCG!$A$1:$IV$240,6,FALSE)</f>
        <v>SOUTH YORKSHIRE AND BASSETLAW AREA TEAM</v>
      </c>
      <c r="E180" s="69" t="s">
        <v>113</v>
      </c>
      <c r="F180" s="106" t="str">
        <f>VLOOKUP($E$14:$E$225,[1]CCG!$A$1:$IV$240,2,FALSE)</f>
        <v>NHS BARNSLEY CCG</v>
      </c>
      <c r="G180" s="95" t="s">
        <v>65</v>
      </c>
      <c r="H180" s="95" t="s">
        <v>67</v>
      </c>
      <c r="I180" s="70">
        <v>92</v>
      </c>
      <c r="J180" s="70">
        <v>92</v>
      </c>
      <c r="K180" s="129">
        <f t="shared" si="4"/>
        <v>0</v>
      </c>
      <c r="L180" s="54">
        <f t="shared" si="5"/>
        <v>1</v>
      </c>
    </row>
    <row r="181" spans="1:12" x14ac:dyDescent="0.2">
      <c r="A181" s="96" t="s">
        <v>746</v>
      </c>
      <c r="B181" s="104" t="s">
        <v>575</v>
      </c>
      <c r="C181" s="106" t="str">
        <f>VLOOKUP($E$14:$E$225,[1]CCG!$A$1:$IV$240,5,FALSE)</f>
        <v>Q51</v>
      </c>
      <c r="D181" s="106" t="str">
        <f>VLOOKUP($E$14:$E$225,[1]CCG!$A$1:$IV$240,6,FALSE)</f>
        <v>SOUTH YORKSHIRE AND BASSETLAW AREA TEAM</v>
      </c>
      <c r="E181" s="69" t="s">
        <v>114</v>
      </c>
      <c r="F181" s="106" t="str">
        <f>VLOOKUP($E$14:$E$225,[1]CCG!$A$1:$IV$240,2,FALSE)</f>
        <v>NHS BASSETLAW CCG</v>
      </c>
      <c r="G181" s="95" t="s">
        <v>65</v>
      </c>
      <c r="H181" s="95" t="s">
        <v>67</v>
      </c>
      <c r="I181" s="70">
        <v>59</v>
      </c>
      <c r="J181" s="70">
        <v>59</v>
      </c>
      <c r="K181" s="129">
        <f t="shared" si="4"/>
        <v>0</v>
      </c>
      <c r="L181" s="54">
        <f t="shared" si="5"/>
        <v>1</v>
      </c>
    </row>
    <row r="182" spans="1:12" x14ac:dyDescent="0.2">
      <c r="A182" s="96" t="s">
        <v>747</v>
      </c>
      <c r="B182" s="104" t="s">
        <v>575</v>
      </c>
      <c r="C182" s="106" t="str">
        <f>VLOOKUP($E$14:$E$225,[1]CCG!$A$1:$IV$240,5,FALSE)</f>
        <v>Q51</v>
      </c>
      <c r="D182" s="106" t="str">
        <f>VLOOKUP($E$14:$E$225,[1]CCG!$A$1:$IV$240,6,FALSE)</f>
        <v>SOUTH YORKSHIRE AND BASSETLAW AREA TEAM</v>
      </c>
      <c r="E182" s="69" t="s">
        <v>119</v>
      </c>
      <c r="F182" s="106" t="str">
        <f>VLOOKUP($E$14:$E$225,[1]CCG!$A$1:$IV$240,2,FALSE)</f>
        <v>NHS DONCASTER CCG</v>
      </c>
      <c r="G182" s="95" t="s">
        <v>65</v>
      </c>
      <c r="H182" s="95" t="s">
        <v>67</v>
      </c>
      <c r="I182" s="70">
        <v>109</v>
      </c>
      <c r="J182" s="70">
        <v>109</v>
      </c>
      <c r="K182" s="129">
        <f t="shared" si="4"/>
        <v>0</v>
      </c>
      <c r="L182" s="54">
        <f t="shared" si="5"/>
        <v>1</v>
      </c>
    </row>
    <row r="183" spans="1:12" x14ac:dyDescent="0.2">
      <c r="A183" s="96" t="s">
        <v>748</v>
      </c>
      <c r="B183" s="104" t="s">
        <v>575</v>
      </c>
      <c r="C183" s="106" t="str">
        <f>VLOOKUP($E$14:$E$225,[1]CCG!$A$1:$IV$240,5,FALSE)</f>
        <v>Q51</v>
      </c>
      <c r="D183" s="106" t="str">
        <f>VLOOKUP($E$14:$E$225,[1]CCG!$A$1:$IV$240,6,FALSE)</f>
        <v>SOUTH YORKSHIRE AND BASSETLAW AREA TEAM</v>
      </c>
      <c r="E183" s="69" t="s">
        <v>130</v>
      </c>
      <c r="F183" s="106" t="str">
        <f>VLOOKUP($E$14:$E$225,[1]CCG!$A$1:$IV$240,2,FALSE)</f>
        <v>NHS ROTHERHAM CCG</v>
      </c>
      <c r="G183" s="95" t="s">
        <v>65</v>
      </c>
      <c r="H183" s="95" t="s">
        <v>67</v>
      </c>
      <c r="I183" s="70">
        <v>85</v>
      </c>
      <c r="J183" s="70">
        <v>85</v>
      </c>
      <c r="K183" s="129">
        <f t="shared" si="4"/>
        <v>0</v>
      </c>
      <c r="L183" s="54">
        <f t="shared" si="5"/>
        <v>1</v>
      </c>
    </row>
    <row r="184" spans="1:12" x14ac:dyDescent="0.2">
      <c r="A184" s="96" t="s">
        <v>749</v>
      </c>
      <c r="B184" s="104" t="s">
        <v>575</v>
      </c>
      <c r="C184" s="106" t="str">
        <f>VLOOKUP($E$14:$E$225,[1]CCG!$A$1:$IV$240,5,FALSE)</f>
        <v>Q51</v>
      </c>
      <c r="D184" s="106" t="str">
        <f>VLOOKUP($E$14:$E$225,[1]CCG!$A$1:$IV$240,6,FALSE)</f>
        <v>SOUTH YORKSHIRE AND BASSETLAW AREA TEAM</v>
      </c>
      <c r="E184" s="69" t="s">
        <v>132</v>
      </c>
      <c r="F184" s="106" t="str">
        <f>VLOOKUP($E$14:$E$225,[1]CCG!$A$1:$IV$240,2,FALSE)</f>
        <v>NHS SHEFFIELD CCG</v>
      </c>
      <c r="G184" s="95" t="s">
        <v>65</v>
      </c>
      <c r="H184" s="95" t="s">
        <v>67</v>
      </c>
      <c r="I184" s="70">
        <v>227</v>
      </c>
      <c r="J184" s="70">
        <v>227</v>
      </c>
      <c r="K184" s="129">
        <f t="shared" si="4"/>
        <v>0</v>
      </c>
      <c r="L184" s="54">
        <f t="shared" si="5"/>
        <v>1</v>
      </c>
    </row>
    <row r="185" spans="1:12" x14ac:dyDescent="0.2">
      <c r="A185" s="96" t="s">
        <v>750</v>
      </c>
      <c r="B185" s="104" t="s">
        <v>576</v>
      </c>
      <c r="C185" s="106" t="str">
        <f>VLOOKUP($E$14:$E$225,[1]CCG!$A$1:$IV$240,5,FALSE)</f>
        <v>Q68</v>
      </c>
      <c r="D185" s="106" t="str">
        <f>VLOOKUP($E$14:$E$225,[1]CCG!$A$1:$IV$240,6,FALSE)</f>
        <v>SURREY AND SUSSEX AREA TEAM</v>
      </c>
      <c r="E185" s="69" t="s">
        <v>224</v>
      </c>
      <c r="F185" s="106" t="str">
        <f>VLOOKUP($E$14:$E$225,[1]CCG!$A$1:$IV$240,2,FALSE)</f>
        <v>NHS BRIGHTON AND HOVE CCG</v>
      </c>
      <c r="G185" s="95" t="s">
        <v>65</v>
      </c>
      <c r="H185" s="95" t="s">
        <v>67</v>
      </c>
      <c r="I185" s="70">
        <v>63</v>
      </c>
      <c r="J185" s="70">
        <v>63</v>
      </c>
      <c r="K185" s="129">
        <f t="shared" si="4"/>
        <v>0</v>
      </c>
      <c r="L185" s="54">
        <f t="shared" si="5"/>
        <v>1</v>
      </c>
    </row>
    <row r="186" spans="1:12" x14ac:dyDescent="0.2">
      <c r="A186" s="96" t="s">
        <v>751</v>
      </c>
      <c r="B186" s="104" t="s">
        <v>576</v>
      </c>
      <c r="C186" s="106" t="str">
        <f>VLOOKUP($E$14:$E$225,[1]CCG!$A$1:$IV$240,5,FALSE)</f>
        <v>Q68</v>
      </c>
      <c r="D186" s="106" t="str">
        <f>VLOOKUP($E$14:$E$225,[1]CCG!$A$1:$IV$240,6,FALSE)</f>
        <v>SURREY AND SUSSEX AREA TEAM</v>
      </c>
      <c r="E186" s="69" t="s">
        <v>227</v>
      </c>
      <c r="F186" s="106" t="str">
        <f>VLOOKUP($E$14:$E$225,[1]CCG!$A$1:$IV$240,2,FALSE)</f>
        <v>NHS COASTAL WEST SUSSEX CCG</v>
      </c>
      <c r="G186" s="95" t="s">
        <v>65</v>
      </c>
      <c r="H186" s="95" t="s">
        <v>67</v>
      </c>
      <c r="I186" s="70">
        <v>92</v>
      </c>
      <c r="J186" s="70">
        <v>92</v>
      </c>
      <c r="K186" s="129">
        <f t="shared" si="4"/>
        <v>0</v>
      </c>
      <c r="L186" s="54">
        <f t="shared" si="5"/>
        <v>1</v>
      </c>
    </row>
    <row r="187" spans="1:12" x14ac:dyDescent="0.2">
      <c r="A187" s="96" t="s">
        <v>752</v>
      </c>
      <c r="B187" s="104" t="s">
        <v>576</v>
      </c>
      <c r="C187" s="106" t="str">
        <f>VLOOKUP($E$14:$E$225,[1]CCG!$A$1:$IV$240,5,FALSE)</f>
        <v>Q68</v>
      </c>
      <c r="D187" s="106" t="str">
        <f>VLOOKUP($E$14:$E$225,[1]CCG!$A$1:$IV$240,6,FALSE)</f>
        <v>SURREY AND SUSSEX AREA TEAM</v>
      </c>
      <c r="E187" s="69" t="s">
        <v>228</v>
      </c>
      <c r="F187" s="106" t="str">
        <f>VLOOKUP($E$14:$E$225,[1]CCG!$A$1:$IV$240,2,FALSE)</f>
        <v>NHS CRAWLEY CCG</v>
      </c>
      <c r="G187" s="95" t="s">
        <v>65</v>
      </c>
      <c r="H187" s="95" t="s">
        <v>67</v>
      </c>
      <c r="I187" s="130">
        <v>61</v>
      </c>
      <c r="J187" s="130">
        <v>60</v>
      </c>
      <c r="K187" s="129">
        <f t="shared" si="4"/>
        <v>1</v>
      </c>
      <c r="L187" s="83">
        <f t="shared" si="5"/>
        <v>0.98360655737704916</v>
      </c>
    </row>
    <row r="188" spans="1:12" x14ac:dyDescent="0.2">
      <c r="A188" s="96" t="s">
        <v>753</v>
      </c>
      <c r="B188" s="104" t="s">
        <v>576</v>
      </c>
      <c r="C188" s="106" t="str">
        <f>VLOOKUP($E$14:$E$225,[1]CCG!$A$1:$IV$240,5,FALSE)</f>
        <v>Q68</v>
      </c>
      <c r="D188" s="106" t="str">
        <f>VLOOKUP($E$14:$E$225,[1]CCG!$A$1:$IV$240,6,FALSE)</f>
        <v>SURREY AND SUSSEX AREA TEAM</v>
      </c>
      <c r="E188" s="69" t="s">
        <v>230</v>
      </c>
      <c r="F188" s="106" t="str">
        <f>VLOOKUP($E$14:$E$225,[1]CCG!$A$1:$IV$240,2,FALSE)</f>
        <v>NHS EAST SURREY CCG</v>
      </c>
      <c r="G188" s="95" t="s">
        <v>65</v>
      </c>
      <c r="H188" s="95" t="s">
        <v>67</v>
      </c>
      <c r="I188" s="70">
        <v>102</v>
      </c>
      <c r="J188" s="70">
        <v>102</v>
      </c>
      <c r="K188" s="129">
        <f t="shared" si="4"/>
        <v>0</v>
      </c>
      <c r="L188" s="54">
        <f t="shared" si="5"/>
        <v>1</v>
      </c>
    </row>
    <row r="189" spans="1:12" ht="12.75" customHeight="1" x14ac:dyDescent="0.2">
      <c r="A189" s="96" t="s">
        <v>754</v>
      </c>
      <c r="B189" s="104" t="s">
        <v>576</v>
      </c>
      <c r="C189" s="106" t="str">
        <f>VLOOKUP($E$14:$E$225,[1]CCG!$A$1:$IV$240,5,FALSE)</f>
        <v>Q68</v>
      </c>
      <c r="D189" s="106" t="str">
        <f>VLOOKUP($E$14:$E$225,[1]CCG!$A$1:$IV$240,6,FALSE)</f>
        <v>SURREY AND SUSSEX AREA TEAM</v>
      </c>
      <c r="E189" s="69" t="s">
        <v>226</v>
      </c>
      <c r="F189" s="106" t="str">
        <f>VLOOKUP($E$14:$E$225,[1]CCG!$A$1:$IV$240,2,FALSE)</f>
        <v>NHS EASTBOURNE, HAILSHAM AND SEAFORD CCG</v>
      </c>
      <c r="G189" s="95" t="s">
        <v>65</v>
      </c>
      <c r="H189" s="95" t="s">
        <v>67</v>
      </c>
      <c r="I189" s="70">
        <v>61</v>
      </c>
      <c r="J189" s="70">
        <v>61</v>
      </c>
      <c r="K189" s="129">
        <f t="shared" si="4"/>
        <v>0</v>
      </c>
      <c r="L189" s="54">
        <f t="shared" si="5"/>
        <v>1</v>
      </c>
    </row>
    <row r="190" spans="1:12" x14ac:dyDescent="0.2">
      <c r="A190" s="96" t="s">
        <v>755</v>
      </c>
      <c r="B190" s="104" t="s">
        <v>576</v>
      </c>
      <c r="C190" s="106" t="str">
        <f>VLOOKUP($E$14:$E$225,[1]CCG!$A$1:$IV$240,5,FALSE)</f>
        <v>Q68</v>
      </c>
      <c r="D190" s="106" t="str">
        <f>VLOOKUP($E$14:$E$225,[1]CCG!$A$1:$IV$240,6,FALSE)</f>
        <v>SURREY AND SUSSEX AREA TEAM</v>
      </c>
      <c r="E190" s="69" t="s">
        <v>231</v>
      </c>
      <c r="F190" s="106" t="str">
        <f>VLOOKUP($E$14:$E$225,[1]CCG!$A$1:$IV$240,2,FALSE)</f>
        <v>NHS GUILDFORD AND WAVERLEY CCG</v>
      </c>
      <c r="G190" s="95" t="s">
        <v>65</v>
      </c>
      <c r="H190" s="95" t="s">
        <v>67</v>
      </c>
      <c r="I190" s="70">
        <v>79</v>
      </c>
      <c r="J190" s="70">
        <v>79</v>
      </c>
      <c r="K190" s="129">
        <f t="shared" si="4"/>
        <v>0</v>
      </c>
      <c r="L190" s="54">
        <f t="shared" si="5"/>
        <v>1</v>
      </c>
    </row>
    <row r="191" spans="1:12" x14ac:dyDescent="0.2">
      <c r="A191" s="96" t="s">
        <v>756</v>
      </c>
      <c r="B191" s="104" t="s">
        <v>576</v>
      </c>
      <c r="C191" s="106" t="str">
        <f>VLOOKUP($E$14:$E$225,[1]CCG!$A$1:$IV$240,5,FALSE)</f>
        <v>Q68</v>
      </c>
      <c r="D191" s="106" t="str">
        <f>VLOOKUP($E$14:$E$225,[1]CCG!$A$1:$IV$240,6,FALSE)</f>
        <v>SURREY AND SUSSEX AREA TEAM</v>
      </c>
      <c r="E191" s="69" t="s">
        <v>232</v>
      </c>
      <c r="F191" s="106" t="str">
        <f>VLOOKUP($E$14:$E$225,[1]CCG!$A$1:$IV$240,2,FALSE)</f>
        <v>NHS HASTINGS AND ROTHER CCG</v>
      </c>
      <c r="G191" s="95" t="s">
        <v>65</v>
      </c>
      <c r="H191" s="95" t="s">
        <v>67</v>
      </c>
      <c r="I191" s="70">
        <v>84</v>
      </c>
      <c r="J191" s="70">
        <v>84</v>
      </c>
      <c r="K191" s="129">
        <f t="shared" si="4"/>
        <v>0</v>
      </c>
      <c r="L191" s="54">
        <f t="shared" si="5"/>
        <v>1</v>
      </c>
    </row>
    <row r="192" spans="1:12" ht="12.75" customHeight="1" x14ac:dyDescent="0.2">
      <c r="A192" s="96" t="s">
        <v>757</v>
      </c>
      <c r="B192" s="104" t="s">
        <v>576</v>
      </c>
      <c r="C192" s="106" t="str">
        <f>VLOOKUP($E$14:$E$225,[1]CCG!$A$1:$IV$240,5,FALSE)</f>
        <v>Q68</v>
      </c>
      <c r="D192" s="106" t="str">
        <f>VLOOKUP($E$14:$E$225,[1]CCG!$A$1:$IV$240,6,FALSE)</f>
        <v>SURREY AND SUSSEX AREA TEAM</v>
      </c>
      <c r="E192" s="69" t="s">
        <v>278</v>
      </c>
      <c r="F192" s="106" t="str">
        <f>VLOOKUP($E$14:$E$225,[1]CCG!$A$1:$IV$240,2,FALSE)</f>
        <v>NHS HIGH WEALD LEWES HAVENS CCG</v>
      </c>
      <c r="G192" s="95" t="s">
        <v>65</v>
      </c>
      <c r="H192" s="95" t="s">
        <v>67</v>
      </c>
      <c r="I192" s="70">
        <v>77</v>
      </c>
      <c r="J192" s="70">
        <v>77</v>
      </c>
      <c r="K192" s="129">
        <f t="shared" si="4"/>
        <v>0</v>
      </c>
      <c r="L192" s="54">
        <f t="shared" si="5"/>
        <v>1</v>
      </c>
    </row>
    <row r="193" spans="1:12" ht="12.75" customHeight="1" x14ac:dyDescent="0.2">
      <c r="A193" s="96" t="s">
        <v>758</v>
      </c>
      <c r="B193" s="104" t="s">
        <v>576</v>
      </c>
      <c r="C193" s="106" t="str">
        <f>VLOOKUP($E$14:$E$225,[1]CCG!$A$1:$IV$240,5,FALSE)</f>
        <v>Q68</v>
      </c>
      <c r="D193" s="106" t="str">
        <f>VLOOKUP($E$14:$E$225,[1]CCG!$A$1:$IV$240,6,FALSE)</f>
        <v>SURREY AND SUSSEX AREA TEAM</v>
      </c>
      <c r="E193" s="69" t="s">
        <v>234</v>
      </c>
      <c r="F193" s="106" t="str">
        <f>VLOOKUP($E$14:$E$225,[1]CCG!$A$1:$IV$240,2,FALSE)</f>
        <v>NHS HORSHAM AND MID SUSSEX CCG</v>
      </c>
      <c r="G193" s="95" t="s">
        <v>65</v>
      </c>
      <c r="H193" s="95" t="s">
        <v>67</v>
      </c>
      <c r="I193" s="70">
        <v>79</v>
      </c>
      <c r="J193" s="70">
        <v>79</v>
      </c>
      <c r="K193" s="129">
        <f t="shared" si="4"/>
        <v>0</v>
      </c>
      <c r="L193" s="54">
        <f t="shared" si="5"/>
        <v>1</v>
      </c>
    </row>
    <row r="194" spans="1:12" x14ac:dyDescent="0.2">
      <c r="A194" s="96" t="s">
        <v>759</v>
      </c>
      <c r="B194" s="104" t="s">
        <v>576</v>
      </c>
      <c r="C194" s="106" t="str">
        <f>VLOOKUP($E$14:$E$225,[1]CCG!$A$1:$IV$240,5,FALSE)</f>
        <v>Q68</v>
      </c>
      <c r="D194" s="106" t="str">
        <f>VLOOKUP($E$14:$E$225,[1]CCG!$A$1:$IV$240,6,FALSE)</f>
        <v>SURREY AND SUSSEX AREA TEAM</v>
      </c>
      <c r="E194" s="69" t="s">
        <v>235</v>
      </c>
      <c r="F194" s="106" t="str">
        <f>VLOOKUP($E$14:$E$225,[1]CCG!$A$1:$IV$240,2,FALSE)</f>
        <v>NHS NORTH WEST SURREY CCG</v>
      </c>
      <c r="G194" s="95" t="s">
        <v>65</v>
      </c>
      <c r="H194" s="95" t="s">
        <v>67</v>
      </c>
      <c r="I194" s="70">
        <v>144</v>
      </c>
      <c r="J194" s="70">
        <v>144</v>
      </c>
      <c r="K194" s="129">
        <f t="shared" si="4"/>
        <v>0</v>
      </c>
      <c r="L194" s="54">
        <f t="shared" si="5"/>
        <v>1</v>
      </c>
    </row>
    <row r="195" spans="1:12" ht="12.75" customHeight="1" x14ac:dyDescent="0.2">
      <c r="A195" s="96" t="s">
        <v>760</v>
      </c>
      <c r="B195" s="104" t="s">
        <v>576</v>
      </c>
      <c r="C195" s="106" t="str">
        <f>VLOOKUP($E$14:$E$225,[1]CCG!$A$1:$IV$240,5,FALSE)</f>
        <v>Q68</v>
      </c>
      <c r="D195" s="106" t="str">
        <f>VLOOKUP($E$14:$E$225,[1]CCG!$A$1:$IV$240,6,FALSE)</f>
        <v>SURREY AND SUSSEX AREA TEAM</v>
      </c>
      <c r="E195" s="69" t="s">
        <v>276</v>
      </c>
      <c r="F195" s="106" t="str">
        <f>VLOOKUP($E$14:$E$225,[1]CCG!$A$1:$IV$240,2,FALSE)</f>
        <v>NHS SURREY DOWNS CCG</v>
      </c>
      <c r="G195" s="95" t="s">
        <v>65</v>
      </c>
      <c r="H195" s="95" t="s">
        <v>67</v>
      </c>
      <c r="I195" s="70">
        <v>107</v>
      </c>
      <c r="J195" s="70">
        <v>107</v>
      </c>
      <c r="K195" s="129">
        <f t="shared" si="4"/>
        <v>0</v>
      </c>
      <c r="L195" s="54">
        <f t="shared" si="5"/>
        <v>1</v>
      </c>
    </row>
    <row r="196" spans="1:12" x14ac:dyDescent="0.2">
      <c r="A196" s="96" t="s">
        <v>761</v>
      </c>
      <c r="B196" s="104" t="s">
        <v>576</v>
      </c>
      <c r="C196" s="106" t="str">
        <f>VLOOKUP($E$14:$E$225,[1]CCG!$A$1:$IV$240,5,FALSE)</f>
        <v>Q68</v>
      </c>
      <c r="D196" s="106" t="str">
        <f>VLOOKUP($E$14:$E$225,[1]CCG!$A$1:$IV$240,6,FALSE)</f>
        <v>SURREY AND SUSSEX AREA TEAM</v>
      </c>
      <c r="E196" s="69" t="s">
        <v>237</v>
      </c>
      <c r="F196" s="106" t="str">
        <f>VLOOKUP($E$14:$E$225,[1]CCG!$A$1:$IV$240,2,FALSE)</f>
        <v>NHS SURREY HEATH CCG</v>
      </c>
      <c r="G196" s="95" t="s">
        <v>65</v>
      </c>
      <c r="H196" s="95" t="s">
        <v>67</v>
      </c>
      <c r="I196" s="70">
        <v>30</v>
      </c>
      <c r="J196" s="70">
        <v>30</v>
      </c>
      <c r="K196" s="129">
        <f t="shared" si="4"/>
        <v>0</v>
      </c>
      <c r="L196" s="54">
        <f t="shared" si="5"/>
        <v>1</v>
      </c>
    </row>
    <row r="197" spans="1:12" x14ac:dyDescent="0.2">
      <c r="A197" s="96" t="s">
        <v>762</v>
      </c>
      <c r="B197" s="104" t="s">
        <v>577</v>
      </c>
      <c r="C197" s="106" t="str">
        <f>VLOOKUP($E$14:$E$225,[1]CCG!$A$1:$IV$240,5,FALSE)</f>
        <v>Q69</v>
      </c>
      <c r="D197" s="106" t="str">
        <f>VLOOKUP($E$14:$E$225,[1]CCG!$A$1:$IV$240,6,FALSE)</f>
        <v>THAMES VALLEY AREA TEAM</v>
      </c>
      <c r="E197" s="69" t="s">
        <v>253</v>
      </c>
      <c r="F197" s="106" t="str">
        <f>VLOOKUP($E$14:$E$225,[1]CCG!$A$1:$IV$240,2,FALSE)</f>
        <v>NHS AYLESBURY VALE CCG</v>
      </c>
      <c r="G197" s="95" t="s">
        <v>65</v>
      </c>
      <c r="H197" s="95" t="s">
        <v>67</v>
      </c>
      <c r="I197" s="70">
        <v>77</v>
      </c>
      <c r="J197" s="70">
        <v>77</v>
      </c>
      <c r="K197" s="129">
        <f t="shared" si="4"/>
        <v>0</v>
      </c>
      <c r="L197" s="54">
        <f t="shared" si="5"/>
        <v>1</v>
      </c>
    </row>
    <row r="198" spans="1:12" ht="12.75" customHeight="1" x14ac:dyDescent="0.2">
      <c r="A198" s="96" t="s">
        <v>763</v>
      </c>
      <c r="B198" s="104" t="s">
        <v>577</v>
      </c>
      <c r="C198" s="106" t="str">
        <f>VLOOKUP($E$14:$E$225,[1]CCG!$A$1:$IV$240,5,FALSE)</f>
        <v>Q69</v>
      </c>
      <c r="D198" s="106" t="str">
        <f>VLOOKUP($E$14:$E$225,[1]CCG!$A$1:$IV$240,6,FALSE)</f>
        <v>THAMES VALLEY AREA TEAM</v>
      </c>
      <c r="E198" s="69" t="s">
        <v>240</v>
      </c>
      <c r="F198" s="106" t="str">
        <f>VLOOKUP($E$14:$E$225,[1]CCG!$A$1:$IV$240,2,FALSE)</f>
        <v>NHS BRACKNELL AND ASCOT CCG</v>
      </c>
      <c r="G198" s="95" t="s">
        <v>65</v>
      </c>
      <c r="H198" s="95" t="s">
        <v>67</v>
      </c>
      <c r="I198" s="70">
        <v>49</v>
      </c>
      <c r="J198" s="70">
        <v>49</v>
      </c>
      <c r="K198" s="129">
        <f t="shared" si="4"/>
        <v>0</v>
      </c>
      <c r="L198" s="54">
        <f t="shared" si="5"/>
        <v>1</v>
      </c>
    </row>
    <row r="199" spans="1:12" x14ac:dyDescent="0.2">
      <c r="A199" s="96" t="s">
        <v>764</v>
      </c>
      <c r="B199" s="104" t="s">
        <v>577</v>
      </c>
      <c r="C199" s="106" t="str">
        <f>VLOOKUP($E$14:$E$225,[1]CCG!$A$1:$IV$240,5,FALSE)</f>
        <v>Q69</v>
      </c>
      <c r="D199" s="106" t="str">
        <f>VLOOKUP($E$14:$E$225,[1]CCG!$A$1:$IV$240,6,FALSE)</f>
        <v>THAMES VALLEY AREA TEAM</v>
      </c>
      <c r="E199" s="69" t="s">
        <v>241</v>
      </c>
      <c r="F199" s="106" t="str">
        <f>VLOOKUP($E$14:$E$225,[1]CCG!$A$1:$IV$240,2,FALSE)</f>
        <v>NHS CHILTERN CCG</v>
      </c>
      <c r="G199" s="95" t="s">
        <v>65</v>
      </c>
      <c r="H199" s="95" t="s">
        <v>67</v>
      </c>
      <c r="I199" s="70">
        <v>144</v>
      </c>
      <c r="J199" s="70">
        <v>144</v>
      </c>
      <c r="K199" s="129">
        <f t="shared" si="4"/>
        <v>0</v>
      </c>
      <c r="L199" s="54">
        <f t="shared" si="5"/>
        <v>1</v>
      </c>
    </row>
    <row r="200" spans="1:12" x14ac:dyDescent="0.2">
      <c r="A200" s="96" t="s">
        <v>765</v>
      </c>
      <c r="B200" s="104" t="s">
        <v>577</v>
      </c>
      <c r="C200" s="106" t="str">
        <f>VLOOKUP($E$14:$E$225,[1]CCG!$A$1:$IV$240,5,FALSE)</f>
        <v>Q69</v>
      </c>
      <c r="D200" s="106" t="str">
        <f>VLOOKUP($E$14:$E$225,[1]CCG!$A$1:$IV$240,6,FALSE)</f>
        <v>THAMES VALLEY AREA TEAM</v>
      </c>
      <c r="E200" s="69" t="s">
        <v>245</v>
      </c>
      <c r="F200" s="106" t="str">
        <f>VLOOKUP($E$14:$E$225,[1]CCG!$A$1:$IV$240,2,FALSE)</f>
        <v>NHS NEWBURY AND DISTRICT CCG</v>
      </c>
      <c r="G200" s="95" t="s">
        <v>65</v>
      </c>
      <c r="H200" s="95" t="s">
        <v>67</v>
      </c>
      <c r="I200" s="70">
        <v>40</v>
      </c>
      <c r="J200" s="70">
        <v>40</v>
      </c>
      <c r="K200" s="129">
        <f t="shared" si="4"/>
        <v>0</v>
      </c>
      <c r="L200" s="54">
        <f t="shared" si="5"/>
        <v>1</v>
      </c>
    </row>
    <row r="201" spans="1:12" x14ac:dyDescent="0.2">
      <c r="A201" s="96" t="s">
        <v>766</v>
      </c>
      <c r="B201" s="104" t="s">
        <v>577</v>
      </c>
      <c r="C201" s="106" t="str">
        <f>VLOOKUP($E$14:$E$225,[1]CCG!$A$1:$IV$240,5,FALSE)</f>
        <v>Q69</v>
      </c>
      <c r="D201" s="106" t="str">
        <f>VLOOKUP($E$14:$E$225,[1]CCG!$A$1:$IV$240,6,FALSE)</f>
        <v>THAMES VALLEY AREA TEAM</v>
      </c>
      <c r="E201" s="69" t="s">
        <v>246</v>
      </c>
      <c r="F201" s="106" t="str">
        <f>VLOOKUP($E$14:$E$225,[1]CCG!$A$1:$IV$240,2,FALSE)</f>
        <v>NHS NORTH &amp; WEST READING CCG</v>
      </c>
      <c r="G201" s="95" t="s">
        <v>65</v>
      </c>
      <c r="H201" s="95" t="s">
        <v>67</v>
      </c>
      <c r="I201" s="130">
        <v>30</v>
      </c>
      <c r="J201" s="130">
        <v>29</v>
      </c>
      <c r="K201" s="129">
        <f t="shared" si="4"/>
        <v>1</v>
      </c>
      <c r="L201" s="83">
        <f t="shared" si="5"/>
        <v>0.96666666666666667</v>
      </c>
    </row>
    <row r="202" spans="1:12" x14ac:dyDescent="0.2">
      <c r="A202" s="96" t="s">
        <v>767</v>
      </c>
      <c r="B202" s="104" t="s">
        <v>577</v>
      </c>
      <c r="C202" s="106" t="str">
        <f>VLOOKUP($E$14:$E$225,[1]CCG!$A$1:$IV$240,5,FALSE)</f>
        <v>Q69</v>
      </c>
      <c r="D202" s="106" t="str">
        <f>VLOOKUP($E$14:$E$225,[1]CCG!$A$1:$IV$240,6,FALSE)</f>
        <v>THAMES VALLEY AREA TEAM</v>
      </c>
      <c r="E202" s="69" t="s">
        <v>247</v>
      </c>
      <c r="F202" s="106" t="str">
        <f>VLOOKUP($E$14:$E$225,[1]CCG!$A$1:$IV$240,2,FALSE)</f>
        <v>NHS OXFORDSHIRE CCG</v>
      </c>
      <c r="G202" s="95" t="s">
        <v>65</v>
      </c>
      <c r="H202" s="95" t="s">
        <v>67</v>
      </c>
      <c r="I202" s="70">
        <v>127</v>
      </c>
      <c r="J202" s="70">
        <v>127</v>
      </c>
      <c r="K202" s="129">
        <f t="shared" si="4"/>
        <v>0</v>
      </c>
      <c r="L202" s="54">
        <f t="shared" si="5"/>
        <v>1</v>
      </c>
    </row>
    <row r="203" spans="1:12" x14ac:dyDescent="0.2">
      <c r="A203" s="96" t="s">
        <v>768</v>
      </c>
      <c r="B203" s="104" t="s">
        <v>577</v>
      </c>
      <c r="C203" s="106" t="str">
        <f>VLOOKUP($E$14:$E$225,[1]CCG!$A$1:$IV$240,5,FALSE)</f>
        <v>Q69</v>
      </c>
      <c r="D203" s="106" t="str">
        <f>VLOOKUP($E$14:$E$225,[1]CCG!$A$1:$IV$240,6,FALSE)</f>
        <v>THAMES VALLEY AREA TEAM</v>
      </c>
      <c r="E203" s="69" t="s">
        <v>249</v>
      </c>
      <c r="F203" s="106" t="str">
        <f>VLOOKUP($E$14:$E$225,[1]CCG!$A$1:$IV$240,2,FALSE)</f>
        <v>NHS SLOUGH CCG</v>
      </c>
      <c r="G203" s="95" t="s">
        <v>65</v>
      </c>
      <c r="H203" s="95" t="s">
        <v>67</v>
      </c>
      <c r="I203" s="70">
        <v>40</v>
      </c>
      <c r="J203" s="70">
        <v>40</v>
      </c>
      <c r="K203" s="129">
        <f t="shared" si="4"/>
        <v>0</v>
      </c>
      <c r="L203" s="54">
        <f t="shared" si="5"/>
        <v>1</v>
      </c>
    </row>
    <row r="204" spans="1:12" x14ac:dyDescent="0.2">
      <c r="A204" s="96" t="s">
        <v>769</v>
      </c>
      <c r="B204" s="104" t="s">
        <v>577</v>
      </c>
      <c r="C204" s="106" t="str">
        <f>VLOOKUP($E$14:$E$225,[1]CCG!$A$1:$IV$240,5,FALSE)</f>
        <v>Q69</v>
      </c>
      <c r="D204" s="106" t="str">
        <f>VLOOKUP($E$14:$E$225,[1]CCG!$A$1:$IV$240,6,FALSE)</f>
        <v>THAMES VALLEY AREA TEAM</v>
      </c>
      <c r="E204" s="69" t="s">
        <v>251</v>
      </c>
      <c r="F204" s="106" t="str">
        <f>VLOOKUP($E$14:$E$225,[1]CCG!$A$1:$IV$240,2,FALSE)</f>
        <v>NHS SOUTH READING CCG</v>
      </c>
      <c r="G204" s="95" t="s">
        <v>65</v>
      </c>
      <c r="H204" s="95" t="s">
        <v>67</v>
      </c>
      <c r="I204" s="70">
        <v>28</v>
      </c>
      <c r="J204" s="70">
        <v>28</v>
      </c>
      <c r="K204" s="129">
        <f t="shared" si="4"/>
        <v>0</v>
      </c>
      <c r="L204" s="54">
        <f t="shared" si="5"/>
        <v>1</v>
      </c>
    </row>
    <row r="205" spans="1:12" x14ac:dyDescent="0.2">
      <c r="A205" s="96" t="s">
        <v>770</v>
      </c>
      <c r="B205" s="104" t="s">
        <v>577</v>
      </c>
      <c r="C205" s="106" t="str">
        <f>VLOOKUP($E$14:$E$225,[1]CCG!$A$1:$IV$240,5,FALSE)</f>
        <v>Q69</v>
      </c>
      <c r="D205" s="106" t="str">
        <f>VLOOKUP($E$14:$E$225,[1]CCG!$A$1:$IV$240,6,FALSE)</f>
        <v>THAMES VALLEY AREA TEAM</v>
      </c>
      <c r="E205" s="69" t="s">
        <v>255</v>
      </c>
      <c r="F205" s="106" t="str">
        <f>VLOOKUP($E$14:$E$225,[1]CCG!$A$1:$IV$240,2,FALSE)</f>
        <v>NHS WINDSOR, ASCOT AND MAIDENHEAD CCG</v>
      </c>
      <c r="G205" s="95" t="s">
        <v>65</v>
      </c>
      <c r="H205" s="95" t="s">
        <v>67</v>
      </c>
      <c r="I205" s="70">
        <v>61</v>
      </c>
      <c r="J205" s="70">
        <v>61</v>
      </c>
      <c r="K205" s="129">
        <f t="shared" si="4"/>
        <v>0</v>
      </c>
      <c r="L205" s="54">
        <f t="shared" si="5"/>
        <v>1</v>
      </c>
    </row>
    <row r="206" spans="1:12" x14ac:dyDescent="0.2">
      <c r="A206" s="96" t="s">
        <v>771</v>
      </c>
      <c r="B206" s="104" t="s">
        <v>577</v>
      </c>
      <c r="C206" s="106" t="str">
        <f>VLOOKUP($E$14:$E$225,[1]CCG!$A$1:$IV$240,5,FALSE)</f>
        <v>Q69</v>
      </c>
      <c r="D206" s="106" t="str">
        <f>VLOOKUP($E$14:$E$225,[1]CCG!$A$1:$IV$240,6,FALSE)</f>
        <v>THAMES VALLEY AREA TEAM</v>
      </c>
      <c r="E206" s="69" t="s">
        <v>256</v>
      </c>
      <c r="F206" s="106" t="str">
        <f>VLOOKUP($E$14:$E$225,[1]CCG!$A$1:$IV$240,2,FALSE)</f>
        <v>NHS WOKINGHAM CCG</v>
      </c>
      <c r="G206" s="95" t="s">
        <v>65</v>
      </c>
      <c r="H206" s="95" t="s">
        <v>67</v>
      </c>
      <c r="I206" s="70">
        <v>55</v>
      </c>
      <c r="J206" s="70">
        <v>55</v>
      </c>
      <c r="K206" s="129">
        <f t="shared" ref="K206:K225" si="6">I206-J206</f>
        <v>0</v>
      </c>
      <c r="L206" s="54">
        <f t="shared" ref="L206:L226" si="7">J206/I206</f>
        <v>1</v>
      </c>
    </row>
    <row r="207" spans="1:12" x14ac:dyDescent="0.2">
      <c r="A207" s="96" t="s">
        <v>772</v>
      </c>
      <c r="B207" s="104" t="s">
        <v>578</v>
      </c>
      <c r="C207" s="106" t="str">
        <f>VLOOKUP($E$14:$E$225,[1]CCG!$A$1:$IV$240,5,FALSE)</f>
        <v>Q70</v>
      </c>
      <c r="D207" s="106" t="str">
        <f>VLOOKUP($E$14:$E$225,[1]CCG!$A$1:$IV$240,6,FALSE)</f>
        <v>WESSEX AREA TEAM</v>
      </c>
      <c r="E207" s="69" t="s">
        <v>259</v>
      </c>
      <c r="F207" s="106" t="str">
        <f>VLOOKUP($E$14:$E$225,[1]CCG!$A$1:$IV$240,2,FALSE)</f>
        <v>NHS DORSET CCG</v>
      </c>
      <c r="G207" s="95" t="s">
        <v>65</v>
      </c>
      <c r="H207" s="95" t="s">
        <v>67</v>
      </c>
      <c r="I207" s="70">
        <v>351</v>
      </c>
      <c r="J207" s="70">
        <v>351</v>
      </c>
      <c r="K207" s="129">
        <f t="shared" si="6"/>
        <v>0</v>
      </c>
      <c r="L207" s="54">
        <f t="shared" si="7"/>
        <v>1</v>
      </c>
    </row>
    <row r="208" spans="1:12" x14ac:dyDescent="0.2">
      <c r="A208" s="96" t="s">
        <v>773</v>
      </c>
      <c r="B208" s="104" t="s">
        <v>578</v>
      </c>
      <c r="C208" s="106" t="str">
        <f>VLOOKUP($E$14:$E$225,[1]CCG!$A$1:$IV$240,5,FALSE)</f>
        <v>Q70</v>
      </c>
      <c r="D208" s="106" t="str">
        <f>VLOOKUP($E$14:$E$225,[1]CCG!$A$1:$IV$240,6,FALSE)</f>
        <v>WESSEX AREA TEAM</v>
      </c>
      <c r="E208" s="69" t="s">
        <v>243</v>
      </c>
      <c r="F208" s="106" t="str">
        <f>VLOOKUP($E$14:$E$225,[1]CCG!$A$1:$IV$240,2,FALSE)</f>
        <v>NHS FAREHAM AND GOSPORT CCG</v>
      </c>
      <c r="G208" s="95" t="s">
        <v>65</v>
      </c>
      <c r="H208" s="95" t="s">
        <v>67</v>
      </c>
      <c r="I208" s="70">
        <v>33</v>
      </c>
      <c r="J208" s="70">
        <v>33</v>
      </c>
      <c r="K208" s="129">
        <f t="shared" si="6"/>
        <v>0</v>
      </c>
      <c r="L208" s="54">
        <f t="shared" si="7"/>
        <v>1</v>
      </c>
    </row>
    <row r="209" spans="1:12" x14ac:dyDescent="0.2">
      <c r="A209" s="96" t="s">
        <v>774</v>
      </c>
      <c r="B209" s="104" t="s">
        <v>578</v>
      </c>
      <c r="C209" s="106" t="str">
        <f>VLOOKUP($E$14:$E$225,[1]CCG!$A$1:$IV$240,5,FALSE)</f>
        <v>Q70</v>
      </c>
      <c r="D209" s="106" t="str">
        <f>VLOOKUP($E$14:$E$225,[1]CCG!$A$1:$IV$240,6,FALSE)</f>
        <v>WESSEX AREA TEAM</v>
      </c>
      <c r="E209" s="69" t="s">
        <v>244</v>
      </c>
      <c r="F209" s="106" t="str">
        <f>VLOOKUP($E$14:$E$225,[1]CCG!$A$1:$IV$240,2,FALSE)</f>
        <v>NHS ISLE OF WIGHT CCG</v>
      </c>
      <c r="G209" s="95" t="s">
        <v>65</v>
      </c>
      <c r="H209" s="95" t="s">
        <v>67</v>
      </c>
      <c r="I209" s="70">
        <v>104</v>
      </c>
      <c r="J209" s="70">
        <v>104</v>
      </c>
      <c r="K209" s="129">
        <f t="shared" si="6"/>
        <v>0</v>
      </c>
      <c r="L209" s="54">
        <f t="shared" si="7"/>
        <v>1</v>
      </c>
    </row>
    <row r="210" spans="1:12" x14ac:dyDescent="0.2">
      <c r="A210" s="96" t="s">
        <v>775</v>
      </c>
      <c r="B210" s="104" t="s">
        <v>578</v>
      </c>
      <c r="C210" s="106" t="str">
        <f>VLOOKUP($E$14:$E$225,[1]CCG!$A$1:$IV$240,5,FALSE)</f>
        <v>Q70</v>
      </c>
      <c r="D210" s="106" t="str">
        <f>VLOOKUP($E$14:$E$225,[1]CCG!$A$1:$IV$240,6,FALSE)</f>
        <v>WESSEX AREA TEAM</v>
      </c>
      <c r="E210" s="69" t="s">
        <v>279</v>
      </c>
      <c r="F210" s="106" t="str">
        <f>VLOOKUP($E$14:$E$225,[1]CCG!$A$1:$IV$240,2,FALSE)</f>
        <v>NHS NORTH EAST HAMPSHIRE AND FARNHAM CCG</v>
      </c>
      <c r="G210" s="95" t="s">
        <v>65</v>
      </c>
      <c r="H210" s="95" t="s">
        <v>67</v>
      </c>
      <c r="I210" s="70">
        <v>92</v>
      </c>
      <c r="J210" s="70">
        <v>92</v>
      </c>
      <c r="K210" s="129">
        <f t="shared" si="6"/>
        <v>0</v>
      </c>
      <c r="L210" s="54">
        <f t="shared" si="7"/>
        <v>1</v>
      </c>
    </row>
    <row r="211" spans="1:12" x14ac:dyDescent="0.2">
      <c r="A211" s="96" t="s">
        <v>776</v>
      </c>
      <c r="B211" s="104" t="s">
        <v>578</v>
      </c>
      <c r="C211" s="106" t="str">
        <f>VLOOKUP($E$14:$E$225,[1]CCG!$A$1:$IV$240,5,FALSE)</f>
        <v>Q70</v>
      </c>
      <c r="D211" s="106" t="str">
        <f>VLOOKUP($E$14:$E$225,[1]CCG!$A$1:$IV$240,6,FALSE)</f>
        <v>WESSEX AREA TEAM</v>
      </c>
      <c r="E211" s="69" t="s">
        <v>242</v>
      </c>
      <c r="F211" s="106" t="str">
        <f>VLOOKUP($E$14:$E$225,[1]CCG!$A$1:$IV$240,2,FALSE)</f>
        <v>NHS NORTH HAMPSHIRE CCG</v>
      </c>
      <c r="G211" s="95" t="s">
        <v>65</v>
      </c>
      <c r="H211" s="95" t="s">
        <v>67</v>
      </c>
      <c r="I211" s="70">
        <v>46</v>
      </c>
      <c r="J211" s="70">
        <v>46</v>
      </c>
      <c r="K211" s="129">
        <f t="shared" si="6"/>
        <v>0</v>
      </c>
      <c r="L211" s="54">
        <f t="shared" si="7"/>
        <v>1</v>
      </c>
    </row>
    <row r="212" spans="1:12" x14ac:dyDescent="0.2">
      <c r="A212" s="96" t="s">
        <v>777</v>
      </c>
      <c r="B212" s="104" t="s">
        <v>578</v>
      </c>
      <c r="C212" s="106" t="str">
        <f>VLOOKUP($E$14:$E$225,[1]CCG!$A$1:$IV$240,5,FALSE)</f>
        <v>Q70</v>
      </c>
      <c r="D212" s="106" t="str">
        <f>VLOOKUP($E$14:$E$225,[1]CCG!$A$1:$IV$240,6,FALSE)</f>
        <v>WESSEX AREA TEAM</v>
      </c>
      <c r="E212" s="69" t="s">
        <v>248</v>
      </c>
      <c r="F212" s="106" t="str">
        <f>VLOOKUP($E$14:$E$225,[1]CCG!$A$1:$IV$240,2,FALSE)</f>
        <v>NHS PORTSMOUTH CCG</v>
      </c>
      <c r="G212" s="95" t="s">
        <v>65</v>
      </c>
      <c r="H212" s="95" t="s">
        <v>67</v>
      </c>
      <c r="I212" s="70">
        <v>28</v>
      </c>
      <c r="J212" s="70">
        <v>28</v>
      </c>
      <c r="K212" s="129">
        <f t="shared" si="6"/>
        <v>0</v>
      </c>
      <c r="L212" s="54">
        <f t="shared" si="7"/>
        <v>1</v>
      </c>
    </row>
    <row r="213" spans="1:12" x14ac:dyDescent="0.2">
      <c r="A213" s="96" t="s">
        <v>778</v>
      </c>
      <c r="B213" s="104" t="s">
        <v>578</v>
      </c>
      <c r="C213" s="106" t="str">
        <f>VLOOKUP($E$14:$E$225,[1]CCG!$A$1:$IV$240,5,FALSE)</f>
        <v>Q70</v>
      </c>
      <c r="D213" s="106" t="str">
        <f>VLOOKUP($E$14:$E$225,[1]CCG!$A$1:$IV$240,6,FALSE)</f>
        <v>WESSEX AREA TEAM</v>
      </c>
      <c r="E213" s="69" t="s">
        <v>250</v>
      </c>
      <c r="F213" s="106" t="str">
        <f>VLOOKUP($E$14:$E$225,[1]CCG!$A$1:$IV$240,2,FALSE)</f>
        <v>NHS SOUTH EASTERN HAMPSHIRE CCG</v>
      </c>
      <c r="G213" s="95" t="s">
        <v>65</v>
      </c>
      <c r="H213" s="95" t="s">
        <v>67</v>
      </c>
      <c r="I213" s="70">
        <v>39</v>
      </c>
      <c r="J213" s="70">
        <v>39</v>
      </c>
      <c r="K213" s="129">
        <f t="shared" si="6"/>
        <v>0</v>
      </c>
      <c r="L213" s="54">
        <f t="shared" si="7"/>
        <v>1</v>
      </c>
    </row>
    <row r="214" spans="1:12" x14ac:dyDescent="0.2">
      <c r="A214" s="96" t="s">
        <v>779</v>
      </c>
      <c r="B214" s="104" t="s">
        <v>578</v>
      </c>
      <c r="C214" s="106" t="str">
        <f>VLOOKUP($E$14:$E$225,[1]CCG!$A$1:$IV$240,5,FALSE)</f>
        <v>Q70</v>
      </c>
      <c r="D214" s="106" t="str">
        <f>VLOOKUP($E$14:$E$225,[1]CCG!$A$1:$IV$240,6,FALSE)</f>
        <v>WESSEX AREA TEAM</v>
      </c>
      <c r="E214" s="69" t="s">
        <v>252</v>
      </c>
      <c r="F214" s="106" t="str">
        <f>VLOOKUP($E$14:$E$225,[1]CCG!$A$1:$IV$240,2,FALSE)</f>
        <v>NHS SOUTHAMPTON CCG</v>
      </c>
      <c r="G214" s="95" t="s">
        <v>65</v>
      </c>
      <c r="H214" s="95" t="s">
        <v>67</v>
      </c>
      <c r="I214" s="70">
        <v>91</v>
      </c>
      <c r="J214" s="70">
        <v>91</v>
      </c>
      <c r="K214" s="129">
        <f t="shared" si="6"/>
        <v>0</v>
      </c>
      <c r="L214" s="54">
        <f t="shared" si="7"/>
        <v>1</v>
      </c>
    </row>
    <row r="215" spans="1:12" x14ac:dyDescent="0.2">
      <c r="A215" s="96" t="s">
        <v>780</v>
      </c>
      <c r="B215" s="104" t="s">
        <v>578</v>
      </c>
      <c r="C215" s="106" t="str">
        <f>VLOOKUP($E$14:$E$225,[1]CCG!$A$1:$IV$240,5,FALSE)</f>
        <v>Q70</v>
      </c>
      <c r="D215" s="106" t="str">
        <f>VLOOKUP($E$14:$E$225,[1]CCG!$A$1:$IV$240,6,FALSE)</f>
        <v>WESSEX AREA TEAM</v>
      </c>
      <c r="E215" s="69" t="s">
        <v>254</v>
      </c>
      <c r="F215" s="106" t="str">
        <f>VLOOKUP($E$14:$E$225,[1]CCG!$A$1:$IV$240,2,FALSE)</f>
        <v>NHS WEST HAMPSHIRE CCG</v>
      </c>
      <c r="G215" s="95" t="s">
        <v>65</v>
      </c>
      <c r="H215" s="95" t="s">
        <v>67</v>
      </c>
      <c r="I215" s="70">
        <v>213</v>
      </c>
      <c r="J215" s="70">
        <v>213</v>
      </c>
      <c r="K215" s="129">
        <f t="shared" si="6"/>
        <v>0</v>
      </c>
      <c r="L215" s="54">
        <f t="shared" si="7"/>
        <v>1</v>
      </c>
    </row>
    <row r="216" spans="1:12" x14ac:dyDescent="0.2">
      <c r="A216" s="96" t="s">
        <v>781</v>
      </c>
      <c r="B216" s="104" t="s">
        <v>579</v>
      </c>
      <c r="C216" s="106" t="str">
        <f>VLOOKUP($E$14:$E$225,[1]CCG!$A$1:$IV$240,5,FALSE)</f>
        <v>Q52</v>
      </c>
      <c r="D216" s="106" t="str">
        <f>VLOOKUP($E$14:$E$225,[1]CCG!$A$1:$IV$240,6,FALSE)</f>
        <v>WEST YORKSHIRE AREA TEAM</v>
      </c>
      <c r="E216" s="69" t="s">
        <v>112</v>
      </c>
      <c r="F216" s="106" t="str">
        <f>VLOOKUP($E$14:$E$225,[1]CCG!$A$1:$IV$240,2,FALSE)</f>
        <v>NHS AIREDALE, WHARFDALE AND CRAVEN CCG</v>
      </c>
      <c r="G216" s="95" t="s">
        <v>65</v>
      </c>
      <c r="H216" s="95" t="s">
        <v>67</v>
      </c>
      <c r="I216" s="70">
        <v>52</v>
      </c>
      <c r="J216" s="70">
        <v>52</v>
      </c>
      <c r="K216" s="129">
        <f t="shared" si="6"/>
        <v>0</v>
      </c>
      <c r="L216" s="54">
        <f t="shared" si="7"/>
        <v>1</v>
      </c>
    </row>
    <row r="217" spans="1:12" x14ac:dyDescent="0.2">
      <c r="A217" s="96" t="s">
        <v>782</v>
      </c>
      <c r="B217" s="104" t="s">
        <v>579</v>
      </c>
      <c r="C217" s="106" t="str">
        <f>VLOOKUP($E$14:$E$225,[1]CCG!$A$1:$IV$240,5,FALSE)</f>
        <v>Q52</v>
      </c>
      <c r="D217" s="106" t="str">
        <f>VLOOKUP($E$14:$E$225,[1]CCG!$A$1:$IV$240,6,FALSE)</f>
        <v>WEST YORKSHIRE AREA TEAM</v>
      </c>
      <c r="E217" s="69" t="s">
        <v>118</v>
      </c>
      <c r="F217" s="106" t="str">
        <f>VLOOKUP($E$14:$E$225,[1]CCG!$A$1:$IV$240,2,FALSE)</f>
        <v>NHS BRADFORD CITY CCG</v>
      </c>
      <c r="G217" s="95" t="s">
        <v>65</v>
      </c>
      <c r="H217" s="95" t="s">
        <v>67</v>
      </c>
      <c r="I217" s="70">
        <v>23</v>
      </c>
      <c r="J217" s="70">
        <v>23</v>
      </c>
      <c r="K217" s="129">
        <f t="shared" si="6"/>
        <v>0</v>
      </c>
      <c r="L217" s="54">
        <f t="shared" si="7"/>
        <v>1</v>
      </c>
    </row>
    <row r="218" spans="1:12" x14ac:dyDescent="0.2">
      <c r="A218" s="96" t="s">
        <v>783</v>
      </c>
      <c r="B218" s="104" t="s">
        <v>579</v>
      </c>
      <c r="C218" s="106" t="str">
        <f>VLOOKUP($E$14:$E$225,[1]CCG!$A$1:$IV$240,5,FALSE)</f>
        <v>Q52</v>
      </c>
      <c r="D218" s="106" t="str">
        <f>VLOOKUP($E$14:$E$225,[1]CCG!$A$1:$IV$240,6,FALSE)</f>
        <v>WEST YORKSHIRE AREA TEAM</v>
      </c>
      <c r="E218" s="69" t="s">
        <v>115</v>
      </c>
      <c r="F218" s="106" t="str">
        <f>VLOOKUP($E$14:$E$225,[1]CCG!$A$1:$IV$240,2,FALSE)</f>
        <v>NHS BRADFORD DISTRICTS CCG</v>
      </c>
      <c r="G218" s="95" t="s">
        <v>65</v>
      </c>
      <c r="H218" s="95" t="s">
        <v>67</v>
      </c>
      <c r="I218" s="70">
        <v>144</v>
      </c>
      <c r="J218" s="70">
        <v>144</v>
      </c>
      <c r="K218" s="129">
        <f t="shared" si="6"/>
        <v>0</v>
      </c>
      <c r="L218" s="54">
        <f t="shared" si="7"/>
        <v>1</v>
      </c>
    </row>
    <row r="219" spans="1:12" x14ac:dyDescent="0.2">
      <c r="A219" s="96" t="s">
        <v>784</v>
      </c>
      <c r="B219" s="104" t="s">
        <v>579</v>
      </c>
      <c r="C219" s="106" t="str">
        <f>VLOOKUP($E$14:$E$225,[1]CCG!$A$1:$IV$240,5,FALSE)</f>
        <v>Q52</v>
      </c>
      <c r="D219" s="106" t="str">
        <f>VLOOKUP($E$14:$E$225,[1]CCG!$A$1:$IV$240,6,FALSE)</f>
        <v>WEST YORKSHIRE AREA TEAM</v>
      </c>
      <c r="E219" s="69" t="s">
        <v>116</v>
      </c>
      <c r="F219" s="106" t="str">
        <f>VLOOKUP($E$14:$E$225,[1]CCG!$A$1:$IV$240,2,FALSE)</f>
        <v>NHS CALDERDALE CCG</v>
      </c>
      <c r="G219" s="95" t="s">
        <v>65</v>
      </c>
      <c r="H219" s="95" t="s">
        <v>67</v>
      </c>
      <c r="I219" s="70">
        <v>66</v>
      </c>
      <c r="J219" s="70">
        <v>66</v>
      </c>
      <c r="K219" s="129">
        <f t="shared" si="6"/>
        <v>0</v>
      </c>
      <c r="L219" s="54">
        <f t="shared" si="7"/>
        <v>1</v>
      </c>
    </row>
    <row r="220" spans="1:12" x14ac:dyDescent="0.2">
      <c r="A220" s="96" t="s">
        <v>785</v>
      </c>
      <c r="B220" s="104" t="s">
        <v>579</v>
      </c>
      <c r="C220" s="106" t="str">
        <f>VLOOKUP($E$14:$E$225,[1]CCG!$A$1:$IV$240,5,FALSE)</f>
        <v>Q52</v>
      </c>
      <c r="D220" s="106" t="str">
        <f>VLOOKUP($E$14:$E$225,[1]CCG!$A$1:$IV$240,6,FALSE)</f>
        <v>WEST YORKSHIRE AREA TEAM</v>
      </c>
      <c r="E220" s="69" t="s">
        <v>121</v>
      </c>
      <c r="F220" s="106" t="str">
        <f>VLOOKUP($E$14:$E$225,[1]CCG!$A$1:$IV$240,2,FALSE)</f>
        <v>NHS GREATER HUDDERSFIELD CCG</v>
      </c>
      <c r="G220" s="95" t="s">
        <v>65</v>
      </c>
      <c r="H220" s="95" t="s">
        <v>67</v>
      </c>
      <c r="I220" s="70">
        <v>51</v>
      </c>
      <c r="J220" s="70">
        <v>51</v>
      </c>
      <c r="K220" s="129">
        <f t="shared" si="6"/>
        <v>0</v>
      </c>
      <c r="L220" s="54">
        <f t="shared" si="7"/>
        <v>1</v>
      </c>
    </row>
    <row r="221" spans="1:12" x14ac:dyDescent="0.2">
      <c r="A221" s="96" t="s">
        <v>786</v>
      </c>
      <c r="B221" s="104" t="s">
        <v>579</v>
      </c>
      <c r="C221" s="106" t="str">
        <f>VLOOKUP($E$14:$E$225,[1]CCG!$A$1:$IV$240,5,FALSE)</f>
        <v>Q52</v>
      </c>
      <c r="D221" s="106" t="str">
        <f>VLOOKUP($E$14:$E$225,[1]CCG!$A$1:$IV$240,6,FALSE)</f>
        <v>WEST YORKSHIRE AREA TEAM</v>
      </c>
      <c r="E221" s="69" t="s">
        <v>117</v>
      </c>
      <c r="F221" s="106" t="str">
        <f>VLOOKUP($E$14:$E$225,[1]CCG!$A$1:$IV$240,2,FALSE)</f>
        <v>NHS LEEDS NORTH CCG</v>
      </c>
      <c r="G221" s="95" t="s">
        <v>65</v>
      </c>
      <c r="H221" s="95" t="s">
        <v>67</v>
      </c>
      <c r="I221" s="70">
        <v>118</v>
      </c>
      <c r="J221" s="70">
        <v>118</v>
      </c>
      <c r="K221" s="129">
        <f t="shared" si="6"/>
        <v>0</v>
      </c>
      <c r="L221" s="54">
        <f t="shared" si="7"/>
        <v>1</v>
      </c>
    </row>
    <row r="222" spans="1:12" x14ac:dyDescent="0.2">
      <c r="A222" s="96" t="s">
        <v>787</v>
      </c>
      <c r="B222" s="104" t="s">
        <v>579</v>
      </c>
      <c r="C222" s="106" t="str">
        <f>VLOOKUP($E$14:$E$225,[1]CCG!$A$1:$IV$240,5,FALSE)</f>
        <v>Q52</v>
      </c>
      <c r="D222" s="106" t="str">
        <f>VLOOKUP($E$14:$E$225,[1]CCG!$A$1:$IV$240,6,FALSE)</f>
        <v>WEST YORKSHIRE AREA TEAM</v>
      </c>
      <c r="E222" s="69" t="s">
        <v>126</v>
      </c>
      <c r="F222" s="106" t="str">
        <f>VLOOKUP($E$14:$E$225,[1]CCG!$A$1:$IV$240,2,FALSE)</f>
        <v>NHS LEEDS SOUTH AND EAST CCG</v>
      </c>
      <c r="G222" s="95" t="s">
        <v>65</v>
      </c>
      <c r="H222" s="95" t="s">
        <v>67</v>
      </c>
      <c r="I222" s="70">
        <v>131</v>
      </c>
      <c r="J222" s="70">
        <v>131</v>
      </c>
      <c r="K222" s="129">
        <f t="shared" si="6"/>
        <v>0</v>
      </c>
      <c r="L222" s="54">
        <f t="shared" si="7"/>
        <v>1</v>
      </c>
    </row>
    <row r="223" spans="1:12" x14ac:dyDescent="0.2">
      <c r="A223" s="96" t="s">
        <v>788</v>
      </c>
      <c r="B223" s="104" t="s">
        <v>579</v>
      </c>
      <c r="C223" s="106" t="str">
        <f>VLOOKUP($E$14:$E$225,[1]CCG!$A$1:$IV$240,5,FALSE)</f>
        <v>Q52</v>
      </c>
      <c r="D223" s="106" t="str">
        <f>VLOOKUP($E$14:$E$225,[1]CCG!$A$1:$IV$240,6,FALSE)</f>
        <v>WEST YORKSHIRE AREA TEAM</v>
      </c>
      <c r="E223" s="69" t="s">
        <v>122</v>
      </c>
      <c r="F223" s="106" t="str">
        <f>VLOOKUP($E$14:$E$225,[1]CCG!$A$1:$IV$240,2,FALSE)</f>
        <v>NHS LEEDS WEST CCG</v>
      </c>
      <c r="G223" s="95" t="s">
        <v>65</v>
      </c>
      <c r="H223" s="95" t="s">
        <v>67</v>
      </c>
      <c r="I223" s="70">
        <v>177</v>
      </c>
      <c r="J223" s="70">
        <v>177</v>
      </c>
      <c r="K223" s="129">
        <f t="shared" si="6"/>
        <v>0</v>
      </c>
      <c r="L223" s="54">
        <f t="shared" si="7"/>
        <v>1</v>
      </c>
    </row>
    <row r="224" spans="1:12" x14ac:dyDescent="0.2">
      <c r="A224" s="96" t="s">
        <v>789</v>
      </c>
      <c r="B224" s="104" t="s">
        <v>579</v>
      </c>
      <c r="C224" s="106" t="str">
        <f>VLOOKUP($E$14:$E$225,[1]CCG!$A$1:$IV$240,5,FALSE)</f>
        <v>Q52</v>
      </c>
      <c r="D224" s="106" t="str">
        <f>VLOOKUP($E$14:$E$225,[1]CCG!$A$1:$IV$240,6,FALSE)</f>
        <v>WEST YORKSHIRE AREA TEAM</v>
      </c>
      <c r="E224" s="69" t="s">
        <v>128</v>
      </c>
      <c r="F224" s="106" t="str">
        <f>VLOOKUP($E$14:$E$225,[1]CCG!$A$1:$IV$240,2,FALSE)</f>
        <v>NHS NORTH KIRKLEES CCG</v>
      </c>
      <c r="G224" s="95" t="s">
        <v>65</v>
      </c>
      <c r="H224" s="95" t="s">
        <v>67</v>
      </c>
      <c r="I224" s="70">
        <v>78</v>
      </c>
      <c r="J224" s="70">
        <v>78</v>
      </c>
      <c r="K224" s="129">
        <f t="shared" si="6"/>
        <v>0</v>
      </c>
      <c r="L224" s="54">
        <f t="shared" si="7"/>
        <v>1</v>
      </c>
    </row>
    <row r="225" spans="1:12" x14ac:dyDescent="0.2">
      <c r="A225" s="96" t="s">
        <v>790</v>
      </c>
      <c r="B225" s="104" t="s">
        <v>579</v>
      </c>
      <c r="C225" s="106" t="str">
        <f>VLOOKUP($E$14:$E$225,[1]CCG!$A$1:$IV$240,5,FALSE)</f>
        <v>Q52</v>
      </c>
      <c r="D225" s="106" t="str">
        <f>VLOOKUP($E$14:$E$225,[1]CCG!$A$1:$IV$240,6,FALSE)</f>
        <v>WEST YORKSHIRE AREA TEAM</v>
      </c>
      <c r="E225" s="69" t="s">
        <v>134</v>
      </c>
      <c r="F225" s="106" t="str">
        <f>VLOOKUP($E$14:$E$225,[1]CCG!$A$1:$IV$240,2,FALSE)</f>
        <v>NHS WAKEFIELD CCG</v>
      </c>
      <c r="G225" s="95" t="s">
        <v>65</v>
      </c>
      <c r="H225" s="95" t="s">
        <v>67</v>
      </c>
      <c r="I225" s="70">
        <v>186</v>
      </c>
      <c r="J225" s="70">
        <v>186</v>
      </c>
      <c r="K225" s="129">
        <f t="shared" si="6"/>
        <v>0</v>
      </c>
      <c r="L225" s="54">
        <f t="shared" si="7"/>
        <v>1</v>
      </c>
    </row>
    <row r="226" spans="1:12" x14ac:dyDescent="0.2">
      <c r="A226" s="43"/>
      <c r="B226" s="106"/>
      <c r="C226" s="106"/>
      <c r="D226" s="106"/>
      <c r="E226" s="43"/>
      <c r="F226" s="44" t="s">
        <v>63</v>
      </c>
      <c r="G226" s="44" t="s">
        <v>65</v>
      </c>
      <c r="H226" s="44" t="s">
        <v>67</v>
      </c>
      <c r="I226" s="42">
        <f>SUM(I14:I225)</f>
        <v>20500</v>
      </c>
      <c r="J226" s="42">
        <f t="shared" ref="J226:K226" si="8">SUM(J14:J225)</f>
        <v>20445</v>
      </c>
      <c r="K226" s="42">
        <f t="shared" si="8"/>
        <v>55</v>
      </c>
      <c r="L226" s="38">
        <f t="shared" si="7"/>
        <v>0.9973170731707317</v>
      </c>
    </row>
    <row r="227" spans="1:12" x14ac:dyDescent="0.2">
      <c r="A227" s="117"/>
      <c r="B227" s="117"/>
      <c r="C227" s="117"/>
      <c r="D227" s="117"/>
      <c r="E227" s="117"/>
      <c r="F227" s="117"/>
      <c r="G227" s="117"/>
      <c r="H227" s="117"/>
      <c r="I227" s="117"/>
      <c r="J227" s="117"/>
      <c r="K227" s="118"/>
      <c r="L227" s="119"/>
    </row>
    <row r="228" spans="1:12" x14ac:dyDescent="0.2">
      <c r="A228" s="117"/>
      <c r="B228" s="117"/>
      <c r="C228" s="117"/>
      <c r="D228" s="117"/>
      <c r="E228" s="117"/>
      <c r="F228" s="117"/>
      <c r="G228" s="117"/>
      <c r="H228" s="117"/>
      <c r="I228" s="117"/>
      <c r="J228" s="117"/>
      <c r="K228" s="118"/>
      <c r="L228" s="119"/>
    </row>
    <row r="229" spans="1:12" x14ac:dyDescent="0.2">
      <c r="A229" s="96" t="s">
        <v>13</v>
      </c>
      <c r="J229" s="117"/>
      <c r="K229" s="118"/>
      <c r="L229" s="119"/>
    </row>
    <row r="230" spans="1:12" x14ac:dyDescent="0.2">
      <c r="A230" s="96" t="s">
        <v>14</v>
      </c>
      <c r="J230" s="117"/>
      <c r="K230" s="118"/>
      <c r="L230" s="119"/>
    </row>
    <row r="231" spans="1:12" x14ac:dyDescent="0.2">
      <c r="A231" s="96" t="s">
        <v>796</v>
      </c>
      <c r="J231" s="117"/>
      <c r="K231" s="118"/>
      <c r="L231" s="119"/>
    </row>
    <row r="232" spans="1:12" x14ac:dyDescent="0.2">
      <c r="A232" s="96" t="s">
        <v>795</v>
      </c>
      <c r="J232" s="117"/>
      <c r="K232" s="118"/>
      <c r="L232" s="119"/>
    </row>
    <row r="233" spans="1:12" x14ac:dyDescent="0.2">
      <c r="A233" s="96" t="s">
        <v>28</v>
      </c>
      <c r="J233" s="117"/>
      <c r="K233" s="118"/>
      <c r="L233" s="119"/>
    </row>
    <row r="234" spans="1:12" x14ac:dyDescent="0.2">
      <c r="A234" s="107" t="s">
        <v>25</v>
      </c>
      <c r="J234" s="117"/>
      <c r="K234" s="118"/>
      <c r="L234" s="119"/>
    </row>
    <row r="235" spans="1:12" x14ac:dyDescent="0.2">
      <c r="A235" s="96" t="s">
        <v>29</v>
      </c>
      <c r="J235" s="117"/>
      <c r="K235" s="118"/>
      <c r="L235" s="119"/>
    </row>
    <row r="236" spans="1:12" x14ac:dyDescent="0.2">
      <c r="A236" s="96" t="s">
        <v>803</v>
      </c>
      <c r="J236" s="117"/>
      <c r="K236" s="118"/>
      <c r="L236" s="119"/>
    </row>
    <row r="237" spans="1:12" x14ac:dyDescent="0.2">
      <c r="A237" s="96" t="s">
        <v>809</v>
      </c>
      <c r="J237" s="117"/>
      <c r="K237" s="118"/>
      <c r="L237" s="119"/>
    </row>
    <row r="238" spans="1:12" x14ac:dyDescent="0.2">
      <c r="A238" s="96" t="s">
        <v>810</v>
      </c>
      <c r="J238" s="117"/>
      <c r="K238" s="118"/>
      <c r="L238" s="119"/>
    </row>
    <row r="239" spans="1:12" x14ac:dyDescent="0.2">
      <c r="A239" s="94"/>
      <c r="J239" s="117"/>
      <c r="K239" s="118"/>
      <c r="L239" s="119"/>
    </row>
    <row r="240" spans="1:12" x14ac:dyDescent="0.2">
      <c r="A240" s="81" t="s">
        <v>831</v>
      </c>
    </row>
    <row r="241" spans="1:12" x14ac:dyDescent="0.2">
      <c r="A241" s="88" t="s">
        <v>876</v>
      </c>
      <c r="B241" s="154"/>
      <c r="C241" s="154"/>
      <c r="D241" s="154"/>
    </row>
    <row r="251" spans="1:12" x14ac:dyDescent="0.2">
      <c r="J251" s="117"/>
      <c r="K251" s="118"/>
      <c r="L251" s="119"/>
    </row>
    <row r="252" spans="1:12" x14ac:dyDescent="0.2">
      <c r="J252" s="117"/>
      <c r="K252" s="118"/>
      <c r="L252" s="119"/>
    </row>
  </sheetData>
  <mergeCells count="2">
    <mergeCell ref="I12:K12"/>
    <mergeCell ref="L12:L13"/>
  </mergeCells>
  <conditionalFormatting sqref="K14:K225">
    <cfRule type="cellIs" dxfId="1" priority="1" operator="between">
      <formula>1</formula>
      <formula>2</formula>
    </cfRule>
  </conditionalFormatting>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 </vt:lpstr>
      <vt:lpstr>31-DAY FIRST TREAT (ALL CANCER)</vt:lpstr>
      <vt:lpstr>31-DAY SUB TREAT (SURGERY) </vt:lpstr>
      <vt:lpstr>31-DAY SUB TREAT (DRUGS) </vt:lpstr>
      <vt:lpstr>31-DAY SUB TREAT (RADIOTHERAPY </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Pearson, Jonathan</cp:lastModifiedBy>
  <cp:lastPrinted>2012-05-15T09:55:28Z</cp:lastPrinted>
  <dcterms:created xsi:type="dcterms:W3CDTF">2003-08-01T14:12:13Z</dcterms:created>
  <dcterms:modified xsi:type="dcterms:W3CDTF">2015-02-13T12:43:13Z</dcterms:modified>
</cp:coreProperties>
</file>